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5" windowWidth="10320" windowHeight="8175" tabRatio="909" firstSheet="3" activeTab="5"/>
  </bookViews>
  <sheets>
    <sheet name="Instructions" sheetId="33" r:id="rId1"/>
    <sheet name="Parent Contact Info" sheetId="34" r:id="rId2"/>
    <sheet name="Registration" sheetId="35" r:id="rId3"/>
    <sheet name="Dues" sheetId="120" r:id="rId4"/>
    <sheet name="Attendance" sheetId="36" r:id="rId5"/>
    <sheet name="Badges" sheetId="121" r:id="rId6"/>
    <sheet name="Journey" sheetId="47" r:id="rId7"/>
    <sheet name="Council Own" sheetId="126" r:id="rId8"/>
    <sheet name="Age-Level" sheetId="122" r:id="rId9"/>
    <sheet name="Gold" sheetId="105" r:id="rId10"/>
    <sheet name="Bridging" sheetId="40" r:id="rId11"/>
    <sheet name="Fun Patches" sheetId="79" r:id="rId12"/>
    <sheet name="Summary" sheetId="124" r:id="rId13"/>
    <sheet name="Order" sheetId="125" r:id="rId14"/>
    <sheet name="Stephanie" sheetId="123" r:id="rId15"/>
    <sheet name="Senior2" sheetId="127" r:id="rId16"/>
    <sheet name="Senior3" sheetId="128" r:id="rId17"/>
    <sheet name="Senior4" sheetId="129" r:id="rId18"/>
    <sheet name="Senior5" sheetId="130" r:id="rId19"/>
    <sheet name="Senior6" sheetId="131" r:id="rId20"/>
    <sheet name="Senior7" sheetId="132" r:id="rId21"/>
    <sheet name="Senior8" sheetId="133" r:id="rId22"/>
    <sheet name="Senior9" sheetId="134" r:id="rId23"/>
    <sheet name="Senior10" sheetId="135" r:id="rId24"/>
    <sheet name="Senior11" sheetId="136" r:id="rId25"/>
    <sheet name="Senior12" sheetId="137" r:id="rId26"/>
    <sheet name="Senior13" sheetId="138" r:id="rId27"/>
    <sheet name="Senior14" sheetId="139" r:id="rId28"/>
    <sheet name="Senior15" sheetId="140" r:id="rId29"/>
  </sheets>
  <externalReferences>
    <externalReference r:id="rId30"/>
  </externalReferences>
  <definedNames>
    <definedName name="_xlnm.Print_Area" localSheetId="7">'Council Own'!$A$1:$R$148</definedName>
    <definedName name="_xlnm.Print_Area" localSheetId="0">Instructions!$A$1:$I$47</definedName>
    <definedName name="_xlnm.Print_Area" localSheetId="23">Senior10!$A$1:$S$190</definedName>
    <definedName name="_xlnm.Print_Area" localSheetId="24">Senior11!$A$1:$S$190</definedName>
    <definedName name="_xlnm.Print_Area" localSheetId="25">Senior12!$A$1:$S$190</definedName>
    <definedName name="_xlnm.Print_Area" localSheetId="26">Senior13!$A$1:$S$190</definedName>
    <definedName name="_xlnm.Print_Area" localSheetId="27">Senior14!$A$1:$S$190</definedName>
    <definedName name="_xlnm.Print_Area" localSheetId="28">Senior15!$A$1:$S$190</definedName>
    <definedName name="_xlnm.Print_Area" localSheetId="15">Senior2!$A$1:$S$190</definedName>
    <definedName name="_xlnm.Print_Area" localSheetId="16">Senior3!$A$1:$S$190</definedName>
    <definedName name="_xlnm.Print_Area" localSheetId="17">Senior4!$A$1:$S$190</definedName>
    <definedName name="_xlnm.Print_Area" localSheetId="18">Senior5!$A$1:$S$190</definedName>
    <definedName name="_xlnm.Print_Area" localSheetId="19">Senior6!$A$1:$S$190</definedName>
    <definedName name="_xlnm.Print_Area" localSheetId="20">Senior7!$A$1:$S$190</definedName>
    <definedName name="_xlnm.Print_Area" localSheetId="21">Senior8!$A$1:$S$190</definedName>
    <definedName name="_xlnm.Print_Area" localSheetId="22">Senior9!$A$1:$S$190</definedName>
    <definedName name="_xlnm.Print_Area" localSheetId="14">Stephanie!$A$1:$S$190</definedName>
    <definedName name="_xlnm.Print_Titles" localSheetId="4">Attendance!$1:$4</definedName>
    <definedName name="_xlnm.Print_Titles" localSheetId="10">Bridging!$1:$4</definedName>
    <definedName name="_xlnm.Print_Titles" localSheetId="7">'Council Own'!$1:$4</definedName>
    <definedName name="_xlnm.Print_Titles" localSheetId="11">'Fun Patches'!$1:$4</definedName>
    <definedName name="_xlnm.Print_Titles" localSheetId="6">Journey!$1:$4</definedName>
    <definedName name="_xlnm.Print_Titles" localSheetId="2">Registration!$1:$4</definedName>
  </definedNames>
  <calcPr calcId="145621"/>
</workbook>
</file>

<file path=xl/calcChain.xml><?xml version="1.0" encoding="utf-8"?>
<calcChain xmlns="http://schemas.openxmlformats.org/spreadsheetml/2006/main">
  <c r="A1" i="123" l="1"/>
  <c r="C2" i="126"/>
  <c r="C1" i="126"/>
  <c r="C2" i="121"/>
  <c r="C1" i="121"/>
  <c r="G187" i="140" l="1"/>
  <c r="G186" i="140"/>
  <c r="G185" i="140"/>
  <c r="G184" i="140"/>
  <c r="G183" i="140"/>
  <c r="G182" i="140"/>
  <c r="G181" i="140"/>
  <c r="G180" i="140"/>
  <c r="S179" i="140"/>
  <c r="O179" i="140"/>
  <c r="K179" i="140"/>
  <c r="G179" i="140"/>
  <c r="S178" i="140"/>
  <c r="O178" i="140"/>
  <c r="K178" i="140"/>
  <c r="G178" i="140"/>
  <c r="S177" i="140"/>
  <c r="O177" i="140"/>
  <c r="K177" i="140"/>
  <c r="G177" i="140"/>
  <c r="G176" i="140"/>
  <c r="S175" i="140"/>
  <c r="O175" i="140"/>
  <c r="K175" i="140"/>
  <c r="G175" i="140"/>
  <c r="S174" i="140"/>
  <c r="O174" i="140"/>
  <c r="K174" i="140"/>
  <c r="G174" i="140"/>
  <c r="S173" i="140"/>
  <c r="O173" i="140"/>
  <c r="K173" i="140"/>
  <c r="G173" i="140"/>
  <c r="G172" i="140"/>
  <c r="S171" i="140"/>
  <c r="O171" i="140"/>
  <c r="K171" i="140"/>
  <c r="G171" i="140"/>
  <c r="S170" i="140"/>
  <c r="O170" i="140"/>
  <c r="K170" i="140"/>
  <c r="G170" i="140"/>
  <c r="S169" i="140"/>
  <c r="O169" i="140"/>
  <c r="K169" i="140"/>
  <c r="G169" i="140"/>
  <c r="G168" i="140"/>
  <c r="S167" i="140"/>
  <c r="O167" i="140"/>
  <c r="K167" i="140"/>
  <c r="G167" i="140"/>
  <c r="S166" i="140"/>
  <c r="O166" i="140"/>
  <c r="K166" i="140"/>
  <c r="G166" i="140"/>
  <c r="S165" i="140"/>
  <c r="O165" i="140"/>
  <c r="K165" i="140"/>
  <c r="G165" i="140"/>
  <c r="G164" i="140"/>
  <c r="S163" i="140"/>
  <c r="O163" i="140"/>
  <c r="K163" i="140"/>
  <c r="G163" i="140"/>
  <c r="S162" i="140"/>
  <c r="O162" i="140"/>
  <c r="K162" i="140"/>
  <c r="G162" i="140"/>
  <c r="S161" i="140"/>
  <c r="O161" i="140"/>
  <c r="K161" i="140"/>
  <c r="G161" i="140"/>
  <c r="S160" i="140"/>
  <c r="O160" i="140"/>
  <c r="K160" i="140"/>
  <c r="G160" i="140"/>
  <c r="G159" i="140"/>
  <c r="S158" i="140"/>
  <c r="O158" i="140"/>
  <c r="K158" i="140"/>
  <c r="G158" i="140"/>
  <c r="S157" i="140"/>
  <c r="O157" i="140"/>
  <c r="K157" i="140"/>
  <c r="G157" i="140"/>
  <c r="S156" i="140"/>
  <c r="O156" i="140"/>
  <c r="K156" i="140"/>
  <c r="G156" i="140"/>
  <c r="G155" i="140"/>
  <c r="S154" i="140"/>
  <c r="O154" i="140"/>
  <c r="K154" i="140"/>
  <c r="G154" i="140"/>
  <c r="S153" i="140"/>
  <c r="O153" i="140"/>
  <c r="K153" i="140"/>
  <c r="G153" i="140"/>
  <c r="S152" i="140"/>
  <c r="O152" i="140"/>
  <c r="K152" i="140"/>
  <c r="G152" i="140"/>
  <c r="G151" i="140"/>
  <c r="S150" i="140"/>
  <c r="O150" i="140"/>
  <c r="K150" i="140"/>
  <c r="G150" i="140"/>
  <c r="S149" i="140"/>
  <c r="O149" i="140"/>
  <c r="K149" i="140"/>
  <c r="G149" i="140"/>
  <c r="S148" i="140"/>
  <c r="O148" i="140"/>
  <c r="K148" i="140"/>
  <c r="G148" i="140"/>
  <c r="G147" i="140"/>
  <c r="S146" i="140"/>
  <c r="O146" i="140"/>
  <c r="K146" i="140"/>
  <c r="G146" i="140"/>
  <c r="S145" i="140"/>
  <c r="O145" i="140"/>
  <c r="K145" i="140"/>
  <c r="G145" i="140"/>
  <c r="S144" i="140"/>
  <c r="O144" i="140"/>
  <c r="K144" i="140"/>
  <c r="G144" i="140"/>
  <c r="G143" i="140"/>
  <c r="S142" i="140"/>
  <c r="O142" i="140"/>
  <c r="K142" i="140"/>
  <c r="G142" i="140"/>
  <c r="S141" i="140"/>
  <c r="O141" i="140"/>
  <c r="K141" i="140"/>
  <c r="G141" i="140"/>
  <c r="S140" i="140"/>
  <c r="O140" i="140"/>
  <c r="K140" i="140"/>
  <c r="G140" i="140"/>
  <c r="S139" i="140"/>
  <c r="O139" i="140"/>
  <c r="K139" i="140"/>
  <c r="G139" i="140"/>
  <c r="G138" i="140"/>
  <c r="C136" i="140"/>
  <c r="C135" i="140"/>
  <c r="K134" i="140"/>
  <c r="G134" i="140"/>
  <c r="C134" i="140"/>
  <c r="K133" i="140"/>
  <c r="G133" i="140"/>
  <c r="K132" i="140"/>
  <c r="G132" i="140"/>
  <c r="C131" i="140"/>
  <c r="O130" i="140"/>
  <c r="C130" i="140"/>
  <c r="K129" i="140"/>
  <c r="G129" i="140"/>
  <c r="C129" i="140"/>
  <c r="O128" i="140"/>
  <c r="K128" i="140"/>
  <c r="G128" i="140"/>
  <c r="K127" i="140"/>
  <c r="G127" i="140"/>
  <c r="C127" i="140"/>
  <c r="O126" i="140"/>
  <c r="C126" i="140"/>
  <c r="K125" i="140"/>
  <c r="G125" i="140"/>
  <c r="C125" i="140"/>
  <c r="O124" i="140"/>
  <c r="K124" i="140"/>
  <c r="G124" i="140"/>
  <c r="K123" i="140"/>
  <c r="G123" i="140"/>
  <c r="C123" i="140"/>
  <c r="O122" i="140"/>
  <c r="C122" i="140"/>
  <c r="K121" i="140"/>
  <c r="G121" i="140"/>
  <c r="C121" i="140"/>
  <c r="K120" i="140"/>
  <c r="G120" i="140"/>
  <c r="O119" i="140"/>
  <c r="K119" i="140"/>
  <c r="G119" i="140"/>
  <c r="C119" i="140"/>
  <c r="C118" i="140"/>
  <c r="O117" i="140"/>
  <c r="K117" i="140"/>
  <c r="G117" i="140"/>
  <c r="C117" i="140"/>
  <c r="S116" i="140"/>
  <c r="K116" i="140"/>
  <c r="G116" i="140"/>
  <c r="S115" i="140"/>
  <c r="O115" i="140"/>
  <c r="K115" i="140"/>
  <c r="G115" i="140"/>
  <c r="C115" i="140"/>
  <c r="S114" i="140"/>
  <c r="C114" i="140"/>
  <c r="S113" i="140"/>
  <c r="O113" i="140"/>
  <c r="K113" i="140"/>
  <c r="G113" i="140"/>
  <c r="C113" i="140"/>
  <c r="S112" i="140"/>
  <c r="K112" i="140"/>
  <c r="G112" i="140"/>
  <c r="O111" i="140"/>
  <c r="K111" i="140"/>
  <c r="G111" i="140"/>
  <c r="S110" i="140"/>
  <c r="S109" i="140"/>
  <c r="S108" i="140"/>
  <c r="O108" i="140"/>
  <c r="K108" i="140"/>
  <c r="G108" i="140"/>
  <c r="C108" i="140"/>
  <c r="S107" i="140"/>
  <c r="O107" i="140"/>
  <c r="K107" i="140"/>
  <c r="G107" i="140"/>
  <c r="C107" i="140"/>
  <c r="S106" i="140"/>
  <c r="O106" i="140"/>
  <c r="K106" i="140"/>
  <c r="G106" i="140"/>
  <c r="C106" i="140"/>
  <c r="S104" i="140"/>
  <c r="O104" i="140"/>
  <c r="K104" i="140"/>
  <c r="G104" i="140"/>
  <c r="S103" i="140"/>
  <c r="O103" i="140"/>
  <c r="K103" i="140"/>
  <c r="G103" i="140"/>
  <c r="C103" i="140"/>
  <c r="S102" i="140"/>
  <c r="O102" i="140"/>
  <c r="K102" i="140"/>
  <c r="G102" i="140"/>
  <c r="C102" i="140"/>
  <c r="S101" i="140"/>
  <c r="C101" i="140"/>
  <c r="S100" i="140"/>
  <c r="O100" i="140"/>
  <c r="K100" i="140"/>
  <c r="G100" i="140"/>
  <c r="C100" i="140"/>
  <c r="O99" i="140"/>
  <c r="K99" i="140"/>
  <c r="G99" i="140"/>
  <c r="S98" i="140"/>
  <c r="O98" i="140"/>
  <c r="K98" i="140"/>
  <c r="G98" i="140"/>
  <c r="S97" i="140"/>
  <c r="C97" i="140"/>
  <c r="S96" i="140"/>
  <c r="O96" i="140"/>
  <c r="K96" i="140"/>
  <c r="G96" i="140"/>
  <c r="C96" i="140"/>
  <c r="S95" i="140"/>
  <c r="O95" i="140"/>
  <c r="K95" i="140"/>
  <c r="G95" i="140"/>
  <c r="C95" i="140"/>
  <c r="S94" i="140"/>
  <c r="O94" i="140"/>
  <c r="K94" i="140"/>
  <c r="G94" i="140"/>
  <c r="S93" i="140"/>
  <c r="S92" i="140"/>
  <c r="O92" i="140"/>
  <c r="K92" i="140"/>
  <c r="G92" i="140"/>
  <c r="C92" i="140"/>
  <c r="S91" i="140"/>
  <c r="O91" i="140"/>
  <c r="K91" i="140"/>
  <c r="G91" i="140"/>
  <c r="C91" i="140"/>
  <c r="S90" i="140"/>
  <c r="O90" i="140"/>
  <c r="K90" i="140"/>
  <c r="G90" i="140"/>
  <c r="C90" i="140"/>
  <c r="S89" i="140"/>
  <c r="S88" i="140"/>
  <c r="S87" i="140"/>
  <c r="O87" i="140"/>
  <c r="K87" i="140"/>
  <c r="G87" i="140"/>
  <c r="S86" i="140"/>
  <c r="O86" i="140"/>
  <c r="K86" i="140"/>
  <c r="G86" i="140"/>
  <c r="S85" i="140"/>
  <c r="O85" i="140"/>
  <c r="K85" i="140"/>
  <c r="G85" i="140"/>
  <c r="S84" i="140"/>
  <c r="S83" i="140"/>
  <c r="O83" i="140"/>
  <c r="K83" i="140"/>
  <c r="G83" i="140"/>
  <c r="S82" i="140"/>
  <c r="O82" i="140"/>
  <c r="K82" i="140"/>
  <c r="G82" i="140"/>
  <c r="S81" i="140"/>
  <c r="O81" i="140"/>
  <c r="K81" i="140"/>
  <c r="G81" i="140"/>
  <c r="S80" i="140"/>
  <c r="S79" i="140"/>
  <c r="O79" i="140"/>
  <c r="K79" i="140"/>
  <c r="G79" i="140"/>
  <c r="S78" i="140"/>
  <c r="O78" i="140"/>
  <c r="K78" i="140"/>
  <c r="G78" i="140"/>
  <c r="S77" i="140"/>
  <c r="O77" i="140"/>
  <c r="K77" i="140"/>
  <c r="G77" i="140"/>
  <c r="S76" i="140"/>
  <c r="O75" i="140"/>
  <c r="K75" i="140"/>
  <c r="G75" i="140"/>
  <c r="O74" i="140"/>
  <c r="K74" i="140"/>
  <c r="G74" i="140"/>
  <c r="S73" i="140"/>
  <c r="O73" i="140"/>
  <c r="K73" i="140"/>
  <c r="G73" i="140"/>
  <c r="S72" i="140"/>
  <c r="S69" i="140"/>
  <c r="O69" i="140"/>
  <c r="K69" i="140"/>
  <c r="G69" i="140"/>
  <c r="C69" i="140"/>
  <c r="S68" i="140"/>
  <c r="O68" i="140"/>
  <c r="K68" i="140"/>
  <c r="G68" i="140"/>
  <c r="C68" i="140"/>
  <c r="S67" i="140"/>
  <c r="O67" i="140"/>
  <c r="K67" i="140"/>
  <c r="G67" i="140"/>
  <c r="C67" i="140"/>
  <c r="S65" i="140"/>
  <c r="O65" i="140"/>
  <c r="K65" i="140"/>
  <c r="G65" i="140"/>
  <c r="S64" i="140"/>
  <c r="O64" i="140"/>
  <c r="K64" i="140"/>
  <c r="G64" i="140"/>
  <c r="C64" i="140"/>
  <c r="S63" i="140"/>
  <c r="O63" i="140"/>
  <c r="K63" i="140"/>
  <c r="G63" i="140"/>
  <c r="C63" i="140"/>
  <c r="C62" i="140"/>
  <c r="S61" i="140"/>
  <c r="O61" i="140"/>
  <c r="K61" i="140"/>
  <c r="S60" i="140"/>
  <c r="O60" i="140"/>
  <c r="K60" i="140"/>
  <c r="G60" i="140"/>
  <c r="C60" i="140"/>
  <c r="S59" i="140"/>
  <c r="O59" i="140"/>
  <c r="K59" i="140"/>
  <c r="G59" i="140"/>
  <c r="C59" i="140"/>
  <c r="G58" i="140"/>
  <c r="C58" i="140"/>
  <c r="S57" i="140"/>
  <c r="O57" i="140"/>
  <c r="S56" i="140"/>
  <c r="O56" i="140"/>
  <c r="K56" i="140"/>
  <c r="G56" i="140"/>
  <c r="C56" i="140"/>
  <c r="S55" i="140"/>
  <c r="O55" i="140"/>
  <c r="K55" i="140"/>
  <c r="G55" i="140"/>
  <c r="C55" i="140"/>
  <c r="K54" i="140"/>
  <c r="G54" i="140"/>
  <c r="C54" i="140"/>
  <c r="S53" i="140"/>
  <c r="S52" i="140"/>
  <c r="O52" i="140"/>
  <c r="K52" i="140"/>
  <c r="G52" i="140"/>
  <c r="C52" i="140"/>
  <c r="S51" i="140"/>
  <c r="O51" i="140"/>
  <c r="K51" i="140"/>
  <c r="G51" i="140"/>
  <c r="C51" i="140"/>
  <c r="O50" i="140"/>
  <c r="K50" i="140"/>
  <c r="G50" i="140"/>
  <c r="C50" i="140"/>
  <c r="S48" i="140"/>
  <c r="O48" i="140"/>
  <c r="K48" i="140"/>
  <c r="G48" i="140"/>
  <c r="C48" i="140"/>
  <c r="S47" i="140"/>
  <c r="O47" i="140"/>
  <c r="K47" i="140"/>
  <c r="G47" i="140"/>
  <c r="C47" i="140"/>
  <c r="S46" i="140"/>
  <c r="O46" i="140"/>
  <c r="K46" i="140"/>
  <c r="G46" i="140"/>
  <c r="C46" i="140"/>
  <c r="S44" i="140"/>
  <c r="O44" i="140"/>
  <c r="K44" i="140"/>
  <c r="G44" i="140"/>
  <c r="S43" i="140"/>
  <c r="O43" i="140"/>
  <c r="K43" i="140"/>
  <c r="G43" i="140"/>
  <c r="C43" i="140"/>
  <c r="S42" i="140"/>
  <c r="O42" i="140"/>
  <c r="K42" i="140"/>
  <c r="G42" i="140"/>
  <c r="C42" i="140"/>
  <c r="C41" i="140"/>
  <c r="S40" i="140"/>
  <c r="O40" i="140"/>
  <c r="K40" i="140"/>
  <c r="S39" i="140"/>
  <c r="O39" i="140"/>
  <c r="K39" i="140"/>
  <c r="G39" i="140"/>
  <c r="C39" i="140"/>
  <c r="S38" i="140"/>
  <c r="O38" i="140"/>
  <c r="K38" i="140"/>
  <c r="G38" i="140"/>
  <c r="C38" i="140"/>
  <c r="G37" i="140"/>
  <c r="C37" i="140"/>
  <c r="S36" i="140"/>
  <c r="O36" i="140"/>
  <c r="S35" i="140"/>
  <c r="O35" i="140"/>
  <c r="K35" i="140"/>
  <c r="G35" i="140"/>
  <c r="C35" i="140"/>
  <c r="S34" i="140"/>
  <c r="O34" i="140"/>
  <c r="K34" i="140"/>
  <c r="G34" i="140"/>
  <c r="C34" i="140"/>
  <c r="G33" i="140"/>
  <c r="C33" i="140"/>
  <c r="S32" i="140"/>
  <c r="S31" i="140"/>
  <c r="O31" i="140"/>
  <c r="K31" i="140"/>
  <c r="G31" i="140"/>
  <c r="C31" i="140"/>
  <c r="S30" i="140"/>
  <c r="O30" i="140"/>
  <c r="K30" i="140"/>
  <c r="G30" i="140"/>
  <c r="C30" i="140"/>
  <c r="O29" i="140"/>
  <c r="G29" i="140"/>
  <c r="C29" i="140"/>
  <c r="S27" i="140"/>
  <c r="O27" i="140"/>
  <c r="K27" i="140"/>
  <c r="G27" i="140"/>
  <c r="C27" i="140"/>
  <c r="S26" i="140"/>
  <c r="O26" i="140"/>
  <c r="K26" i="140"/>
  <c r="G26" i="140"/>
  <c r="C26" i="140"/>
  <c r="S25" i="140"/>
  <c r="O25" i="140"/>
  <c r="G25" i="140"/>
  <c r="C25" i="140"/>
  <c r="S23" i="140"/>
  <c r="O23" i="140"/>
  <c r="K23" i="140"/>
  <c r="G23" i="140"/>
  <c r="S22" i="140"/>
  <c r="O22" i="140"/>
  <c r="K22" i="140"/>
  <c r="G22" i="140"/>
  <c r="S21" i="140"/>
  <c r="O21" i="140"/>
  <c r="G21" i="140"/>
  <c r="S19" i="140"/>
  <c r="O19" i="140"/>
  <c r="K19" i="140"/>
  <c r="S18" i="140"/>
  <c r="O18" i="140"/>
  <c r="K18" i="140"/>
  <c r="G18" i="140"/>
  <c r="S17" i="140"/>
  <c r="O17" i="140"/>
  <c r="K17" i="140"/>
  <c r="G17" i="140"/>
  <c r="G16" i="140"/>
  <c r="S15" i="140"/>
  <c r="O15" i="140"/>
  <c r="S14" i="140"/>
  <c r="O14" i="140"/>
  <c r="K14" i="140"/>
  <c r="G14" i="140"/>
  <c r="S13" i="140"/>
  <c r="O13" i="140"/>
  <c r="K13" i="140"/>
  <c r="G13" i="140"/>
  <c r="K12" i="140"/>
  <c r="G12" i="140"/>
  <c r="S11" i="140"/>
  <c r="S10" i="140"/>
  <c r="O10" i="140"/>
  <c r="K10" i="140"/>
  <c r="G10" i="140"/>
  <c r="S9" i="140"/>
  <c r="O9" i="140"/>
  <c r="K9" i="140"/>
  <c r="G9" i="140"/>
  <c r="O8" i="140"/>
  <c r="K8" i="140"/>
  <c r="G8" i="140"/>
  <c r="S6" i="140"/>
  <c r="O6" i="140"/>
  <c r="K6" i="140"/>
  <c r="G6" i="140"/>
  <c r="S5" i="140"/>
  <c r="O5" i="140"/>
  <c r="K5" i="140"/>
  <c r="G5" i="140"/>
  <c r="S4" i="140"/>
  <c r="O4" i="140"/>
  <c r="K4" i="140"/>
  <c r="G4" i="140"/>
  <c r="G187" i="139"/>
  <c r="G186" i="139"/>
  <c r="G185" i="139"/>
  <c r="G184" i="139"/>
  <c r="G183" i="139"/>
  <c r="G182" i="139"/>
  <c r="G181" i="139"/>
  <c r="G180" i="139"/>
  <c r="S179" i="139"/>
  <c r="O179" i="139"/>
  <c r="K179" i="139"/>
  <c r="G179" i="139"/>
  <c r="S178" i="139"/>
  <c r="O178" i="139"/>
  <c r="K178" i="139"/>
  <c r="G178" i="139"/>
  <c r="S177" i="139"/>
  <c r="O177" i="139"/>
  <c r="K177" i="139"/>
  <c r="G177" i="139"/>
  <c r="G176" i="139"/>
  <c r="S175" i="139"/>
  <c r="O175" i="139"/>
  <c r="K175" i="139"/>
  <c r="G175" i="139"/>
  <c r="S174" i="139"/>
  <c r="O174" i="139"/>
  <c r="K174" i="139"/>
  <c r="G174" i="139"/>
  <c r="S173" i="139"/>
  <c r="O173" i="139"/>
  <c r="K173" i="139"/>
  <c r="G173" i="139"/>
  <c r="G172" i="139"/>
  <c r="S171" i="139"/>
  <c r="O171" i="139"/>
  <c r="K171" i="139"/>
  <c r="G171" i="139"/>
  <c r="S170" i="139"/>
  <c r="O170" i="139"/>
  <c r="K170" i="139"/>
  <c r="G170" i="139"/>
  <c r="S169" i="139"/>
  <c r="O169" i="139"/>
  <c r="K169" i="139"/>
  <c r="G169" i="139"/>
  <c r="G168" i="139"/>
  <c r="S167" i="139"/>
  <c r="O167" i="139"/>
  <c r="K167" i="139"/>
  <c r="G167" i="139"/>
  <c r="S166" i="139"/>
  <c r="O166" i="139"/>
  <c r="K166" i="139"/>
  <c r="G166" i="139"/>
  <c r="S165" i="139"/>
  <c r="O165" i="139"/>
  <c r="K165" i="139"/>
  <c r="G165" i="139"/>
  <c r="G164" i="139"/>
  <c r="S163" i="139"/>
  <c r="O163" i="139"/>
  <c r="K163" i="139"/>
  <c r="G163" i="139"/>
  <c r="S162" i="139"/>
  <c r="O162" i="139"/>
  <c r="K162" i="139"/>
  <c r="G162" i="139"/>
  <c r="S161" i="139"/>
  <c r="O161" i="139"/>
  <c r="K161" i="139"/>
  <c r="G161" i="139"/>
  <c r="S160" i="139"/>
  <c r="O160" i="139"/>
  <c r="K160" i="139"/>
  <c r="G160" i="139"/>
  <c r="G159" i="139"/>
  <c r="S158" i="139"/>
  <c r="O158" i="139"/>
  <c r="K158" i="139"/>
  <c r="G158" i="139"/>
  <c r="S157" i="139"/>
  <c r="O157" i="139"/>
  <c r="K157" i="139"/>
  <c r="G157" i="139"/>
  <c r="S156" i="139"/>
  <c r="O156" i="139"/>
  <c r="K156" i="139"/>
  <c r="G156" i="139"/>
  <c r="G155" i="139"/>
  <c r="S154" i="139"/>
  <c r="O154" i="139"/>
  <c r="K154" i="139"/>
  <c r="G154" i="139"/>
  <c r="S153" i="139"/>
  <c r="O153" i="139"/>
  <c r="K153" i="139"/>
  <c r="G153" i="139"/>
  <c r="S152" i="139"/>
  <c r="O152" i="139"/>
  <c r="K152" i="139"/>
  <c r="G152" i="139"/>
  <c r="G151" i="139"/>
  <c r="S150" i="139"/>
  <c r="O150" i="139"/>
  <c r="K150" i="139"/>
  <c r="G150" i="139"/>
  <c r="S149" i="139"/>
  <c r="O149" i="139"/>
  <c r="K149" i="139"/>
  <c r="G149" i="139"/>
  <c r="S148" i="139"/>
  <c r="O148" i="139"/>
  <c r="K148" i="139"/>
  <c r="G148" i="139"/>
  <c r="G147" i="139"/>
  <c r="S146" i="139"/>
  <c r="O146" i="139"/>
  <c r="K146" i="139"/>
  <c r="G146" i="139"/>
  <c r="S145" i="139"/>
  <c r="O145" i="139"/>
  <c r="K145" i="139"/>
  <c r="G145" i="139"/>
  <c r="S144" i="139"/>
  <c r="O144" i="139"/>
  <c r="K144" i="139"/>
  <c r="G144" i="139"/>
  <c r="G143" i="139"/>
  <c r="S142" i="139"/>
  <c r="O142" i="139"/>
  <c r="K142" i="139"/>
  <c r="G142" i="139"/>
  <c r="S141" i="139"/>
  <c r="O141" i="139"/>
  <c r="K141" i="139"/>
  <c r="G141" i="139"/>
  <c r="S140" i="139"/>
  <c r="O140" i="139"/>
  <c r="K140" i="139"/>
  <c r="G140" i="139"/>
  <c r="S139" i="139"/>
  <c r="O139" i="139"/>
  <c r="K139" i="139"/>
  <c r="G139" i="139"/>
  <c r="G138" i="139"/>
  <c r="C136" i="139"/>
  <c r="C135" i="139"/>
  <c r="K134" i="139"/>
  <c r="G134" i="139"/>
  <c r="C134" i="139"/>
  <c r="K133" i="139"/>
  <c r="G133" i="139"/>
  <c r="K132" i="139"/>
  <c r="G132" i="139"/>
  <c r="C131" i="139"/>
  <c r="O130" i="139"/>
  <c r="C130" i="139"/>
  <c r="K129" i="139"/>
  <c r="G129" i="139"/>
  <c r="C129" i="139"/>
  <c r="O128" i="139"/>
  <c r="K128" i="139"/>
  <c r="G128" i="139"/>
  <c r="K127" i="139"/>
  <c r="G127" i="139"/>
  <c r="C127" i="139"/>
  <c r="O126" i="139"/>
  <c r="C126" i="139"/>
  <c r="K125" i="139"/>
  <c r="G125" i="139"/>
  <c r="C125" i="139"/>
  <c r="O124" i="139"/>
  <c r="K124" i="139"/>
  <c r="G124" i="139"/>
  <c r="K123" i="139"/>
  <c r="G123" i="139"/>
  <c r="C123" i="139"/>
  <c r="O122" i="139"/>
  <c r="C122" i="139"/>
  <c r="K121" i="139"/>
  <c r="G121" i="139"/>
  <c r="C121" i="139"/>
  <c r="K120" i="139"/>
  <c r="G120" i="139"/>
  <c r="O119" i="139"/>
  <c r="K119" i="139"/>
  <c r="G119" i="139"/>
  <c r="C119" i="139"/>
  <c r="C118" i="139"/>
  <c r="O117" i="139"/>
  <c r="K117" i="139"/>
  <c r="G117" i="139"/>
  <c r="C117" i="139"/>
  <c r="S116" i="139"/>
  <c r="K116" i="139"/>
  <c r="G116" i="139"/>
  <c r="S115" i="139"/>
  <c r="O115" i="139"/>
  <c r="K115" i="139"/>
  <c r="G115" i="139"/>
  <c r="C115" i="139"/>
  <c r="S114" i="139"/>
  <c r="C114" i="139"/>
  <c r="S113" i="139"/>
  <c r="O113" i="139"/>
  <c r="K113" i="139"/>
  <c r="G113" i="139"/>
  <c r="C113" i="139"/>
  <c r="S112" i="139"/>
  <c r="K112" i="139"/>
  <c r="G112" i="139"/>
  <c r="O111" i="139"/>
  <c r="K111" i="139"/>
  <c r="G111" i="139"/>
  <c r="S110" i="139"/>
  <c r="S109" i="139"/>
  <c r="S108" i="139"/>
  <c r="O108" i="139"/>
  <c r="K108" i="139"/>
  <c r="G108" i="139"/>
  <c r="C108" i="139"/>
  <c r="S107" i="139"/>
  <c r="O107" i="139"/>
  <c r="K107" i="139"/>
  <c r="G107" i="139"/>
  <c r="C107" i="139"/>
  <c r="S106" i="139"/>
  <c r="O106" i="139"/>
  <c r="K106" i="139"/>
  <c r="G106" i="139"/>
  <c r="C106" i="139"/>
  <c r="S104" i="139"/>
  <c r="O104" i="139"/>
  <c r="K104" i="139"/>
  <c r="G104" i="139"/>
  <c r="S103" i="139"/>
  <c r="O103" i="139"/>
  <c r="K103" i="139"/>
  <c r="G103" i="139"/>
  <c r="C103" i="139"/>
  <c r="S102" i="139"/>
  <c r="O102" i="139"/>
  <c r="K102" i="139"/>
  <c r="G102" i="139"/>
  <c r="C102" i="139"/>
  <c r="S101" i="139"/>
  <c r="C101" i="139"/>
  <c r="S100" i="139"/>
  <c r="O100" i="139"/>
  <c r="K100" i="139"/>
  <c r="G100" i="139"/>
  <c r="C100" i="139"/>
  <c r="O99" i="139"/>
  <c r="K99" i="139"/>
  <c r="G99" i="139"/>
  <c r="S98" i="139"/>
  <c r="O98" i="139"/>
  <c r="K98" i="139"/>
  <c r="G98" i="139"/>
  <c r="S97" i="139"/>
  <c r="C97" i="139"/>
  <c r="S96" i="139"/>
  <c r="O96" i="139"/>
  <c r="K96" i="139"/>
  <c r="G96" i="139"/>
  <c r="C96" i="139"/>
  <c r="S95" i="139"/>
  <c r="O95" i="139"/>
  <c r="K95" i="139"/>
  <c r="G95" i="139"/>
  <c r="C95" i="139"/>
  <c r="S94" i="139"/>
  <c r="O94" i="139"/>
  <c r="K94" i="139"/>
  <c r="G94" i="139"/>
  <c r="S93" i="139"/>
  <c r="S92" i="139"/>
  <c r="O92" i="139"/>
  <c r="K92" i="139"/>
  <c r="G92" i="139"/>
  <c r="C92" i="139"/>
  <c r="S91" i="139"/>
  <c r="O91" i="139"/>
  <c r="K91" i="139"/>
  <c r="G91" i="139"/>
  <c r="C91" i="139"/>
  <c r="S90" i="139"/>
  <c r="O90" i="139"/>
  <c r="K90" i="139"/>
  <c r="G90" i="139"/>
  <c r="C90" i="139"/>
  <c r="S89" i="139"/>
  <c r="S88" i="139"/>
  <c r="S87" i="139"/>
  <c r="O87" i="139"/>
  <c r="K87" i="139"/>
  <c r="G87" i="139"/>
  <c r="S86" i="139"/>
  <c r="O86" i="139"/>
  <c r="K86" i="139"/>
  <c r="G86" i="139"/>
  <c r="S85" i="139"/>
  <c r="O85" i="139"/>
  <c r="K85" i="139"/>
  <c r="G85" i="139"/>
  <c r="S84" i="139"/>
  <c r="S83" i="139"/>
  <c r="O83" i="139"/>
  <c r="K83" i="139"/>
  <c r="G83" i="139"/>
  <c r="S82" i="139"/>
  <c r="O82" i="139"/>
  <c r="K82" i="139"/>
  <c r="G82" i="139"/>
  <c r="S81" i="139"/>
  <c r="O81" i="139"/>
  <c r="K81" i="139"/>
  <c r="G81" i="139"/>
  <c r="S80" i="139"/>
  <c r="S79" i="139"/>
  <c r="O79" i="139"/>
  <c r="K79" i="139"/>
  <c r="G79" i="139"/>
  <c r="S78" i="139"/>
  <c r="O78" i="139"/>
  <c r="K78" i="139"/>
  <c r="G78" i="139"/>
  <c r="S77" i="139"/>
  <c r="O77" i="139"/>
  <c r="K77" i="139"/>
  <c r="G77" i="139"/>
  <c r="S76" i="139"/>
  <c r="O75" i="139"/>
  <c r="K75" i="139"/>
  <c r="G75" i="139"/>
  <c r="O74" i="139"/>
  <c r="K74" i="139"/>
  <c r="G74" i="139"/>
  <c r="S73" i="139"/>
  <c r="O73" i="139"/>
  <c r="K73" i="139"/>
  <c r="G73" i="139"/>
  <c r="S72" i="139"/>
  <c r="S69" i="139"/>
  <c r="O69" i="139"/>
  <c r="K69" i="139"/>
  <c r="G69" i="139"/>
  <c r="C69" i="139"/>
  <c r="S68" i="139"/>
  <c r="O68" i="139"/>
  <c r="K68" i="139"/>
  <c r="G68" i="139"/>
  <c r="C68" i="139"/>
  <c r="S67" i="139"/>
  <c r="O67" i="139"/>
  <c r="K67" i="139"/>
  <c r="G67" i="139"/>
  <c r="C67" i="139"/>
  <c r="S65" i="139"/>
  <c r="O65" i="139"/>
  <c r="K65" i="139"/>
  <c r="G65" i="139"/>
  <c r="S64" i="139"/>
  <c r="O64" i="139"/>
  <c r="K64" i="139"/>
  <c r="G64" i="139"/>
  <c r="C64" i="139"/>
  <c r="S63" i="139"/>
  <c r="O63" i="139"/>
  <c r="K63" i="139"/>
  <c r="G63" i="139"/>
  <c r="C63" i="139"/>
  <c r="C62" i="139"/>
  <c r="S61" i="139"/>
  <c r="O61" i="139"/>
  <c r="K61" i="139"/>
  <c r="S60" i="139"/>
  <c r="O60" i="139"/>
  <c r="K60" i="139"/>
  <c r="G60" i="139"/>
  <c r="C60" i="139"/>
  <c r="S59" i="139"/>
  <c r="O59" i="139"/>
  <c r="K59" i="139"/>
  <c r="G59" i="139"/>
  <c r="C59" i="139"/>
  <c r="G58" i="139"/>
  <c r="C58" i="139"/>
  <c r="S57" i="139"/>
  <c r="O57" i="139"/>
  <c r="S56" i="139"/>
  <c r="O56" i="139"/>
  <c r="K56" i="139"/>
  <c r="G56" i="139"/>
  <c r="C56" i="139"/>
  <c r="S55" i="139"/>
  <c r="O55" i="139"/>
  <c r="K55" i="139"/>
  <c r="G55" i="139"/>
  <c r="C55" i="139"/>
  <c r="K54" i="139"/>
  <c r="G54" i="139"/>
  <c r="C54" i="139"/>
  <c r="S53" i="139"/>
  <c r="S52" i="139"/>
  <c r="O52" i="139"/>
  <c r="K52" i="139"/>
  <c r="G52" i="139"/>
  <c r="C52" i="139"/>
  <c r="S51" i="139"/>
  <c r="O51" i="139"/>
  <c r="K51" i="139"/>
  <c r="G51" i="139"/>
  <c r="C51" i="139"/>
  <c r="O50" i="139"/>
  <c r="K50" i="139"/>
  <c r="G50" i="139"/>
  <c r="C50" i="139"/>
  <c r="S48" i="139"/>
  <c r="O48" i="139"/>
  <c r="K48" i="139"/>
  <c r="G48" i="139"/>
  <c r="C48" i="139"/>
  <c r="S47" i="139"/>
  <c r="O47" i="139"/>
  <c r="K47" i="139"/>
  <c r="G47" i="139"/>
  <c r="C47" i="139"/>
  <c r="S46" i="139"/>
  <c r="O46" i="139"/>
  <c r="K46" i="139"/>
  <c r="G46" i="139"/>
  <c r="C46" i="139"/>
  <c r="S44" i="139"/>
  <c r="O44" i="139"/>
  <c r="K44" i="139"/>
  <c r="G44" i="139"/>
  <c r="S43" i="139"/>
  <c r="O43" i="139"/>
  <c r="K43" i="139"/>
  <c r="G43" i="139"/>
  <c r="C43" i="139"/>
  <c r="S42" i="139"/>
  <c r="O42" i="139"/>
  <c r="K42" i="139"/>
  <c r="G42" i="139"/>
  <c r="C42" i="139"/>
  <c r="C41" i="139"/>
  <c r="S40" i="139"/>
  <c r="O40" i="139"/>
  <c r="K40" i="139"/>
  <c r="S39" i="139"/>
  <c r="O39" i="139"/>
  <c r="K39" i="139"/>
  <c r="G39" i="139"/>
  <c r="C39" i="139"/>
  <c r="S38" i="139"/>
  <c r="O38" i="139"/>
  <c r="K38" i="139"/>
  <c r="G38" i="139"/>
  <c r="C38" i="139"/>
  <c r="G37" i="139"/>
  <c r="C37" i="139"/>
  <c r="S36" i="139"/>
  <c r="O36" i="139"/>
  <c r="S35" i="139"/>
  <c r="O35" i="139"/>
  <c r="K35" i="139"/>
  <c r="G35" i="139"/>
  <c r="C35" i="139"/>
  <c r="S34" i="139"/>
  <c r="O34" i="139"/>
  <c r="K34" i="139"/>
  <c r="G34" i="139"/>
  <c r="C34" i="139"/>
  <c r="G33" i="139"/>
  <c r="C33" i="139"/>
  <c r="S32" i="139"/>
  <c r="S31" i="139"/>
  <c r="O31" i="139"/>
  <c r="K31" i="139"/>
  <c r="G31" i="139"/>
  <c r="C31" i="139"/>
  <c r="S30" i="139"/>
  <c r="O30" i="139"/>
  <c r="K30" i="139"/>
  <c r="G30" i="139"/>
  <c r="C30" i="139"/>
  <c r="O29" i="139"/>
  <c r="G29" i="139"/>
  <c r="C29" i="139"/>
  <c r="S27" i="139"/>
  <c r="O27" i="139"/>
  <c r="K27" i="139"/>
  <c r="G27" i="139"/>
  <c r="C27" i="139"/>
  <c r="S26" i="139"/>
  <c r="O26" i="139"/>
  <c r="K26" i="139"/>
  <c r="G26" i="139"/>
  <c r="C26" i="139"/>
  <c r="S25" i="139"/>
  <c r="O25" i="139"/>
  <c r="G25" i="139"/>
  <c r="C25" i="139"/>
  <c r="S23" i="139"/>
  <c r="O23" i="139"/>
  <c r="K23" i="139"/>
  <c r="G23" i="139"/>
  <c r="S22" i="139"/>
  <c r="O22" i="139"/>
  <c r="K22" i="139"/>
  <c r="G22" i="139"/>
  <c r="S21" i="139"/>
  <c r="O21" i="139"/>
  <c r="G21" i="139"/>
  <c r="S19" i="139"/>
  <c r="O19" i="139"/>
  <c r="K19" i="139"/>
  <c r="S18" i="139"/>
  <c r="O18" i="139"/>
  <c r="K18" i="139"/>
  <c r="G18" i="139"/>
  <c r="S17" i="139"/>
  <c r="O17" i="139"/>
  <c r="K17" i="139"/>
  <c r="G17" i="139"/>
  <c r="G16" i="139"/>
  <c r="S15" i="139"/>
  <c r="O15" i="139"/>
  <c r="S14" i="139"/>
  <c r="O14" i="139"/>
  <c r="K14" i="139"/>
  <c r="G14" i="139"/>
  <c r="S13" i="139"/>
  <c r="O13" i="139"/>
  <c r="K13" i="139"/>
  <c r="G13" i="139"/>
  <c r="K12" i="139"/>
  <c r="G12" i="139"/>
  <c r="S11" i="139"/>
  <c r="S10" i="139"/>
  <c r="O10" i="139"/>
  <c r="K10" i="139"/>
  <c r="G10" i="139"/>
  <c r="S9" i="139"/>
  <c r="O9" i="139"/>
  <c r="K9" i="139"/>
  <c r="G9" i="139"/>
  <c r="O8" i="139"/>
  <c r="K8" i="139"/>
  <c r="G8" i="139"/>
  <c r="S6" i="139"/>
  <c r="O6" i="139"/>
  <c r="K6" i="139"/>
  <c r="G6" i="139"/>
  <c r="S5" i="139"/>
  <c r="O5" i="139"/>
  <c r="K5" i="139"/>
  <c r="G5" i="139"/>
  <c r="S4" i="139"/>
  <c r="O4" i="139"/>
  <c r="K4" i="139"/>
  <c r="G4" i="139"/>
  <c r="G187" i="138"/>
  <c r="G186" i="138"/>
  <c r="G185" i="138"/>
  <c r="G184" i="138"/>
  <c r="G183" i="138"/>
  <c r="G182" i="138"/>
  <c r="G181" i="138"/>
  <c r="G180" i="138"/>
  <c r="S179" i="138"/>
  <c r="O179" i="138"/>
  <c r="K179" i="138"/>
  <c r="G179" i="138"/>
  <c r="S178" i="138"/>
  <c r="O178" i="138"/>
  <c r="K178" i="138"/>
  <c r="G178" i="138"/>
  <c r="S177" i="138"/>
  <c r="O177" i="138"/>
  <c r="K177" i="138"/>
  <c r="G177" i="138"/>
  <c r="G176" i="138"/>
  <c r="S175" i="138"/>
  <c r="O175" i="138"/>
  <c r="K175" i="138"/>
  <c r="G175" i="138"/>
  <c r="S174" i="138"/>
  <c r="O174" i="138"/>
  <c r="K174" i="138"/>
  <c r="G174" i="138"/>
  <c r="S173" i="138"/>
  <c r="O173" i="138"/>
  <c r="K173" i="138"/>
  <c r="G173" i="138"/>
  <c r="G172" i="138"/>
  <c r="S171" i="138"/>
  <c r="O171" i="138"/>
  <c r="K171" i="138"/>
  <c r="G171" i="138"/>
  <c r="S170" i="138"/>
  <c r="O170" i="138"/>
  <c r="K170" i="138"/>
  <c r="G170" i="138"/>
  <c r="S169" i="138"/>
  <c r="O169" i="138"/>
  <c r="K169" i="138"/>
  <c r="G169" i="138"/>
  <c r="G168" i="138"/>
  <c r="S167" i="138"/>
  <c r="O167" i="138"/>
  <c r="K167" i="138"/>
  <c r="G167" i="138"/>
  <c r="S166" i="138"/>
  <c r="O166" i="138"/>
  <c r="K166" i="138"/>
  <c r="G166" i="138"/>
  <c r="S165" i="138"/>
  <c r="O165" i="138"/>
  <c r="K165" i="138"/>
  <c r="G165" i="138"/>
  <c r="G164" i="138"/>
  <c r="S163" i="138"/>
  <c r="O163" i="138"/>
  <c r="K163" i="138"/>
  <c r="G163" i="138"/>
  <c r="S162" i="138"/>
  <c r="O162" i="138"/>
  <c r="K162" i="138"/>
  <c r="G162" i="138"/>
  <c r="S161" i="138"/>
  <c r="O161" i="138"/>
  <c r="K161" i="138"/>
  <c r="G161" i="138"/>
  <c r="S160" i="138"/>
  <c r="O160" i="138"/>
  <c r="K160" i="138"/>
  <c r="G160" i="138"/>
  <c r="G159" i="138"/>
  <c r="S158" i="138"/>
  <c r="O158" i="138"/>
  <c r="K158" i="138"/>
  <c r="G158" i="138"/>
  <c r="S157" i="138"/>
  <c r="O157" i="138"/>
  <c r="K157" i="138"/>
  <c r="G157" i="138"/>
  <c r="S156" i="138"/>
  <c r="O156" i="138"/>
  <c r="K156" i="138"/>
  <c r="G156" i="138"/>
  <c r="G155" i="138"/>
  <c r="S154" i="138"/>
  <c r="O154" i="138"/>
  <c r="K154" i="138"/>
  <c r="G154" i="138"/>
  <c r="S153" i="138"/>
  <c r="O153" i="138"/>
  <c r="K153" i="138"/>
  <c r="G153" i="138"/>
  <c r="S152" i="138"/>
  <c r="O152" i="138"/>
  <c r="K152" i="138"/>
  <c r="G152" i="138"/>
  <c r="G151" i="138"/>
  <c r="S150" i="138"/>
  <c r="O150" i="138"/>
  <c r="K150" i="138"/>
  <c r="G150" i="138"/>
  <c r="S149" i="138"/>
  <c r="O149" i="138"/>
  <c r="K149" i="138"/>
  <c r="G149" i="138"/>
  <c r="S148" i="138"/>
  <c r="O148" i="138"/>
  <c r="K148" i="138"/>
  <c r="G148" i="138"/>
  <c r="G147" i="138"/>
  <c r="S146" i="138"/>
  <c r="O146" i="138"/>
  <c r="K146" i="138"/>
  <c r="G146" i="138"/>
  <c r="S145" i="138"/>
  <c r="O145" i="138"/>
  <c r="K145" i="138"/>
  <c r="G145" i="138"/>
  <c r="S144" i="138"/>
  <c r="O144" i="138"/>
  <c r="K144" i="138"/>
  <c r="G144" i="138"/>
  <c r="G143" i="138"/>
  <c r="S142" i="138"/>
  <c r="O142" i="138"/>
  <c r="K142" i="138"/>
  <c r="G142" i="138"/>
  <c r="S141" i="138"/>
  <c r="O141" i="138"/>
  <c r="K141" i="138"/>
  <c r="G141" i="138"/>
  <c r="S140" i="138"/>
  <c r="O140" i="138"/>
  <c r="K140" i="138"/>
  <c r="G140" i="138"/>
  <c r="S139" i="138"/>
  <c r="O139" i="138"/>
  <c r="K139" i="138"/>
  <c r="G139" i="138"/>
  <c r="G138" i="138"/>
  <c r="C136" i="138"/>
  <c r="C135" i="138"/>
  <c r="K134" i="138"/>
  <c r="G134" i="138"/>
  <c r="C134" i="138"/>
  <c r="K133" i="138"/>
  <c r="G133" i="138"/>
  <c r="K132" i="138"/>
  <c r="G132" i="138"/>
  <c r="C131" i="138"/>
  <c r="O130" i="138"/>
  <c r="C130" i="138"/>
  <c r="K129" i="138"/>
  <c r="G129" i="138"/>
  <c r="C129" i="138"/>
  <c r="O128" i="138"/>
  <c r="K128" i="138"/>
  <c r="G128" i="138"/>
  <c r="K127" i="138"/>
  <c r="G127" i="138"/>
  <c r="C127" i="138"/>
  <c r="O126" i="138"/>
  <c r="C126" i="138"/>
  <c r="K125" i="138"/>
  <c r="G125" i="138"/>
  <c r="C125" i="138"/>
  <c r="O124" i="138"/>
  <c r="K124" i="138"/>
  <c r="G124" i="138"/>
  <c r="K123" i="138"/>
  <c r="G123" i="138"/>
  <c r="C123" i="138"/>
  <c r="O122" i="138"/>
  <c r="C122" i="138"/>
  <c r="K121" i="138"/>
  <c r="G121" i="138"/>
  <c r="C121" i="138"/>
  <c r="K120" i="138"/>
  <c r="G120" i="138"/>
  <c r="O119" i="138"/>
  <c r="K119" i="138"/>
  <c r="G119" i="138"/>
  <c r="C119" i="138"/>
  <c r="C118" i="138"/>
  <c r="O117" i="138"/>
  <c r="K117" i="138"/>
  <c r="G117" i="138"/>
  <c r="C117" i="138"/>
  <c r="S116" i="138"/>
  <c r="K116" i="138"/>
  <c r="G116" i="138"/>
  <c r="S115" i="138"/>
  <c r="O115" i="138"/>
  <c r="K115" i="138"/>
  <c r="G115" i="138"/>
  <c r="C115" i="138"/>
  <c r="S114" i="138"/>
  <c r="C114" i="138"/>
  <c r="S113" i="138"/>
  <c r="O113" i="138"/>
  <c r="K113" i="138"/>
  <c r="G113" i="138"/>
  <c r="C113" i="138"/>
  <c r="S112" i="138"/>
  <c r="K112" i="138"/>
  <c r="G112" i="138"/>
  <c r="O111" i="138"/>
  <c r="K111" i="138"/>
  <c r="G111" i="138"/>
  <c r="S110" i="138"/>
  <c r="S109" i="138"/>
  <c r="S108" i="138"/>
  <c r="O108" i="138"/>
  <c r="K108" i="138"/>
  <c r="G108" i="138"/>
  <c r="C108" i="138"/>
  <c r="S107" i="138"/>
  <c r="O107" i="138"/>
  <c r="K107" i="138"/>
  <c r="G107" i="138"/>
  <c r="C107" i="138"/>
  <c r="S106" i="138"/>
  <c r="O106" i="138"/>
  <c r="K106" i="138"/>
  <c r="G106" i="138"/>
  <c r="C106" i="138"/>
  <c r="S104" i="138"/>
  <c r="O104" i="138"/>
  <c r="K104" i="138"/>
  <c r="G104" i="138"/>
  <c r="S103" i="138"/>
  <c r="O103" i="138"/>
  <c r="K103" i="138"/>
  <c r="G103" i="138"/>
  <c r="C103" i="138"/>
  <c r="S102" i="138"/>
  <c r="O102" i="138"/>
  <c r="K102" i="138"/>
  <c r="G102" i="138"/>
  <c r="C102" i="138"/>
  <c r="S101" i="138"/>
  <c r="C101" i="138"/>
  <c r="S100" i="138"/>
  <c r="O100" i="138"/>
  <c r="K100" i="138"/>
  <c r="G100" i="138"/>
  <c r="C100" i="138"/>
  <c r="O99" i="138"/>
  <c r="K99" i="138"/>
  <c r="G99" i="138"/>
  <c r="S98" i="138"/>
  <c r="O98" i="138"/>
  <c r="K98" i="138"/>
  <c r="G98" i="138"/>
  <c r="S97" i="138"/>
  <c r="C97" i="138"/>
  <c r="S96" i="138"/>
  <c r="O96" i="138"/>
  <c r="K96" i="138"/>
  <c r="G96" i="138"/>
  <c r="C96" i="138"/>
  <c r="S95" i="138"/>
  <c r="O95" i="138"/>
  <c r="K95" i="138"/>
  <c r="G95" i="138"/>
  <c r="C95" i="138"/>
  <c r="S94" i="138"/>
  <c r="O94" i="138"/>
  <c r="K94" i="138"/>
  <c r="G94" i="138"/>
  <c r="S93" i="138"/>
  <c r="S92" i="138"/>
  <c r="O92" i="138"/>
  <c r="K92" i="138"/>
  <c r="G92" i="138"/>
  <c r="C92" i="138"/>
  <c r="S91" i="138"/>
  <c r="O91" i="138"/>
  <c r="K91" i="138"/>
  <c r="G91" i="138"/>
  <c r="C91" i="138"/>
  <c r="S90" i="138"/>
  <c r="O90" i="138"/>
  <c r="K90" i="138"/>
  <c r="G90" i="138"/>
  <c r="C90" i="138"/>
  <c r="S89" i="138"/>
  <c r="S88" i="138"/>
  <c r="S87" i="138"/>
  <c r="O87" i="138"/>
  <c r="K87" i="138"/>
  <c r="G87" i="138"/>
  <c r="S86" i="138"/>
  <c r="O86" i="138"/>
  <c r="K86" i="138"/>
  <c r="G86" i="138"/>
  <c r="S85" i="138"/>
  <c r="O85" i="138"/>
  <c r="K85" i="138"/>
  <c r="G85" i="138"/>
  <c r="S84" i="138"/>
  <c r="S83" i="138"/>
  <c r="O83" i="138"/>
  <c r="K83" i="138"/>
  <c r="G83" i="138"/>
  <c r="S82" i="138"/>
  <c r="O82" i="138"/>
  <c r="K82" i="138"/>
  <c r="G82" i="138"/>
  <c r="S81" i="138"/>
  <c r="O81" i="138"/>
  <c r="K81" i="138"/>
  <c r="G81" i="138"/>
  <c r="S80" i="138"/>
  <c r="S79" i="138"/>
  <c r="O79" i="138"/>
  <c r="K79" i="138"/>
  <c r="G79" i="138"/>
  <c r="S78" i="138"/>
  <c r="O78" i="138"/>
  <c r="K78" i="138"/>
  <c r="G78" i="138"/>
  <c r="S77" i="138"/>
  <c r="O77" i="138"/>
  <c r="K77" i="138"/>
  <c r="G77" i="138"/>
  <c r="S76" i="138"/>
  <c r="O75" i="138"/>
  <c r="K75" i="138"/>
  <c r="G75" i="138"/>
  <c r="O74" i="138"/>
  <c r="K74" i="138"/>
  <c r="G74" i="138"/>
  <c r="S73" i="138"/>
  <c r="O73" i="138"/>
  <c r="K73" i="138"/>
  <c r="G73" i="138"/>
  <c r="S72" i="138"/>
  <c r="S69" i="138"/>
  <c r="O69" i="138"/>
  <c r="K69" i="138"/>
  <c r="G69" i="138"/>
  <c r="C69" i="138"/>
  <c r="S68" i="138"/>
  <c r="O68" i="138"/>
  <c r="K68" i="138"/>
  <c r="G68" i="138"/>
  <c r="C68" i="138"/>
  <c r="S67" i="138"/>
  <c r="O67" i="138"/>
  <c r="K67" i="138"/>
  <c r="G67" i="138"/>
  <c r="C67" i="138"/>
  <c r="S65" i="138"/>
  <c r="O65" i="138"/>
  <c r="K65" i="138"/>
  <c r="G65" i="138"/>
  <c r="S64" i="138"/>
  <c r="O64" i="138"/>
  <c r="K64" i="138"/>
  <c r="G64" i="138"/>
  <c r="C64" i="138"/>
  <c r="S63" i="138"/>
  <c r="O63" i="138"/>
  <c r="K63" i="138"/>
  <c r="G63" i="138"/>
  <c r="C63" i="138"/>
  <c r="C62" i="138"/>
  <c r="S61" i="138"/>
  <c r="O61" i="138"/>
  <c r="K61" i="138"/>
  <c r="S60" i="138"/>
  <c r="O60" i="138"/>
  <c r="K60" i="138"/>
  <c r="G60" i="138"/>
  <c r="C60" i="138"/>
  <c r="S59" i="138"/>
  <c r="O59" i="138"/>
  <c r="K59" i="138"/>
  <c r="G59" i="138"/>
  <c r="C59" i="138"/>
  <c r="G58" i="138"/>
  <c r="C58" i="138"/>
  <c r="S57" i="138"/>
  <c r="O57" i="138"/>
  <c r="S56" i="138"/>
  <c r="O56" i="138"/>
  <c r="K56" i="138"/>
  <c r="G56" i="138"/>
  <c r="C56" i="138"/>
  <c r="S55" i="138"/>
  <c r="O55" i="138"/>
  <c r="K55" i="138"/>
  <c r="G55" i="138"/>
  <c r="C55" i="138"/>
  <c r="K54" i="138"/>
  <c r="G54" i="138"/>
  <c r="C54" i="138"/>
  <c r="S53" i="138"/>
  <c r="S52" i="138"/>
  <c r="O52" i="138"/>
  <c r="K52" i="138"/>
  <c r="G52" i="138"/>
  <c r="C52" i="138"/>
  <c r="S51" i="138"/>
  <c r="O51" i="138"/>
  <c r="K51" i="138"/>
  <c r="G51" i="138"/>
  <c r="C51" i="138"/>
  <c r="O50" i="138"/>
  <c r="K50" i="138"/>
  <c r="G50" i="138"/>
  <c r="C50" i="138"/>
  <c r="S48" i="138"/>
  <c r="O48" i="138"/>
  <c r="K48" i="138"/>
  <c r="G48" i="138"/>
  <c r="C48" i="138"/>
  <c r="S47" i="138"/>
  <c r="O47" i="138"/>
  <c r="K47" i="138"/>
  <c r="G47" i="138"/>
  <c r="C47" i="138"/>
  <c r="S46" i="138"/>
  <c r="O46" i="138"/>
  <c r="K46" i="138"/>
  <c r="G46" i="138"/>
  <c r="C46" i="138"/>
  <c r="S44" i="138"/>
  <c r="O44" i="138"/>
  <c r="K44" i="138"/>
  <c r="G44" i="138"/>
  <c r="S43" i="138"/>
  <c r="O43" i="138"/>
  <c r="K43" i="138"/>
  <c r="G43" i="138"/>
  <c r="C43" i="138"/>
  <c r="S42" i="138"/>
  <c r="O42" i="138"/>
  <c r="K42" i="138"/>
  <c r="G42" i="138"/>
  <c r="C42" i="138"/>
  <c r="C41" i="138"/>
  <c r="S40" i="138"/>
  <c r="O40" i="138"/>
  <c r="K40" i="138"/>
  <c r="S39" i="138"/>
  <c r="O39" i="138"/>
  <c r="K39" i="138"/>
  <c r="G39" i="138"/>
  <c r="C39" i="138"/>
  <c r="S38" i="138"/>
  <c r="O38" i="138"/>
  <c r="K38" i="138"/>
  <c r="G38" i="138"/>
  <c r="C38" i="138"/>
  <c r="G37" i="138"/>
  <c r="C37" i="138"/>
  <c r="S36" i="138"/>
  <c r="O36" i="138"/>
  <c r="S35" i="138"/>
  <c r="O35" i="138"/>
  <c r="K35" i="138"/>
  <c r="G35" i="138"/>
  <c r="C35" i="138"/>
  <c r="S34" i="138"/>
  <c r="O34" i="138"/>
  <c r="K34" i="138"/>
  <c r="G34" i="138"/>
  <c r="C34" i="138"/>
  <c r="G33" i="138"/>
  <c r="C33" i="138"/>
  <c r="S32" i="138"/>
  <c r="S31" i="138"/>
  <c r="O31" i="138"/>
  <c r="K31" i="138"/>
  <c r="G31" i="138"/>
  <c r="C31" i="138"/>
  <c r="S30" i="138"/>
  <c r="O30" i="138"/>
  <c r="K30" i="138"/>
  <c r="G30" i="138"/>
  <c r="C30" i="138"/>
  <c r="O29" i="138"/>
  <c r="G29" i="138"/>
  <c r="C29" i="138"/>
  <c r="S27" i="138"/>
  <c r="O27" i="138"/>
  <c r="K27" i="138"/>
  <c r="G27" i="138"/>
  <c r="C27" i="138"/>
  <c r="S26" i="138"/>
  <c r="O26" i="138"/>
  <c r="K26" i="138"/>
  <c r="G26" i="138"/>
  <c r="C26" i="138"/>
  <c r="S25" i="138"/>
  <c r="O25" i="138"/>
  <c r="G25" i="138"/>
  <c r="C25" i="138"/>
  <c r="S23" i="138"/>
  <c r="O23" i="138"/>
  <c r="K23" i="138"/>
  <c r="G23" i="138"/>
  <c r="S22" i="138"/>
  <c r="O22" i="138"/>
  <c r="K22" i="138"/>
  <c r="G22" i="138"/>
  <c r="S21" i="138"/>
  <c r="O21" i="138"/>
  <c r="G21" i="138"/>
  <c r="S19" i="138"/>
  <c r="O19" i="138"/>
  <c r="K19" i="138"/>
  <c r="S18" i="138"/>
  <c r="O18" i="138"/>
  <c r="K18" i="138"/>
  <c r="G18" i="138"/>
  <c r="S17" i="138"/>
  <c r="O17" i="138"/>
  <c r="K17" i="138"/>
  <c r="G17" i="138"/>
  <c r="G16" i="138"/>
  <c r="S15" i="138"/>
  <c r="O15" i="138"/>
  <c r="S14" i="138"/>
  <c r="O14" i="138"/>
  <c r="K14" i="138"/>
  <c r="G14" i="138"/>
  <c r="S13" i="138"/>
  <c r="O13" i="138"/>
  <c r="K13" i="138"/>
  <c r="G13" i="138"/>
  <c r="K12" i="138"/>
  <c r="G12" i="138"/>
  <c r="S11" i="138"/>
  <c r="S10" i="138"/>
  <c r="O10" i="138"/>
  <c r="K10" i="138"/>
  <c r="G10" i="138"/>
  <c r="S9" i="138"/>
  <c r="O9" i="138"/>
  <c r="K9" i="138"/>
  <c r="G9" i="138"/>
  <c r="O8" i="138"/>
  <c r="K8" i="138"/>
  <c r="G8" i="138"/>
  <c r="S6" i="138"/>
  <c r="O6" i="138"/>
  <c r="K6" i="138"/>
  <c r="G6" i="138"/>
  <c r="S5" i="138"/>
  <c r="O5" i="138"/>
  <c r="K5" i="138"/>
  <c r="G5" i="138"/>
  <c r="S4" i="138"/>
  <c r="O4" i="138"/>
  <c r="K4" i="138"/>
  <c r="G4" i="138"/>
  <c r="G187" i="137"/>
  <c r="G186" i="137"/>
  <c r="G185" i="137"/>
  <c r="G184" i="137"/>
  <c r="G183" i="137"/>
  <c r="G182" i="137"/>
  <c r="G181" i="137"/>
  <c r="G180" i="137"/>
  <c r="S179" i="137"/>
  <c r="O179" i="137"/>
  <c r="K179" i="137"/>
  <c r="G179" i="137"/>
  <c r="S178" i="137"/>
  <c r="O178" i="137"/>
  <c r="K178" i="137"/>
  <c r="G178" i="137"/>
  <c r="S177" i="137"/>
  <c r="O177" i="137"/>
  <c r="K177" i="137"/>
  <c r="G177" i="137"/>
  <c r="G176" i="137"/>
  <c r="S175" i="137"/>
  <c r="O175" i="137"/>
  <c r="K175" i="137"/>
  <c r="G175" i="137"/>
  <c r="S174" i="137"/>
  <c r="O174" i="137"/>
  <c r="K174" i="137"/>
  <c r="G174" i="137"/>
  <c r="S173" i="137"/>
  <c r="O173" i="137"/>
  <c r="K173" i="137"/>
  <c r="G173" i="137"/>
  <c r="G172" i="137"/>
  <c r="S171" i="137"/>
  <c r="O171" i="137"/>
  <c r="K171" i="137"/>
  <c r="G171" i="137"/>
  <c r="S170" i="137"/>
  <c r="O170" i="137"/>
  <c r="K170" i="137"/>
  <c r="G170" i="137"/>
  <c r="S169" i="137"/>
  <c r="O169" i="137"/>
  <c r="K169" i="137"/>
  <c r="G169" i="137"/>
  <c r="G168" i="137"/>
  <c r="S167" i="137"/>
  <c r="O167" i="137"/>
  <c r="K167" i="137"/>
  <c r="G167" i="137"/>
  <c r="S166" i="137"/>
  <c r="O166" i="137"/>
  <c r="K166" i="137"/>
  <c r="G166" i="137"/>
  <c r="S165" i="137"/>
  <c r="O165" i="137"/>
  <c r="K165" i="137"/>
  <c r="G165" i="137"/>
  <c r="G164" i="137"/>
  <c r="S163" i="137"/>
  <c r="O163" i="137"/>
  <c r="K163" i="137"/>
  <c r="G163" i="137"/>
  <c r="S162" i="137"/>
  <c r="O162" i="137"/>
  <c r="K162" i="137"/>
  <c r="G162" i="137"/>
  <c r="S161" i="137"/>
  <c r="O161" i="137"/>
  <c r="K161" i="137"/>
  <c r="G161" i="137"/>
  <c r="S160" i="137"/>
  <c r="O160" i="137"/>
  <c r="K160" i="137"/>
  <c r="G160" i="137"/>
  <c r="G159" i="137"/>
  <c r="S158" i="137"/>
  <c r="O158" i="137"/>
  <c r="K158" i="137"/>
  <c r="G158" i="137"/>
  <c r="S157" i="137"/>
  <c r="O157" i="137"/>
  <c r="K157" i="137"/>
  <c r="G157" i="137"/>
  <c r="S156" i="137"/>
  <c r="O156" i="137"/>
  <c r="K156" i="137"/>
  <c r="G156" i="137"/>
  <c r="G155" i="137"/>
  <c r="S154" i="137"/>
  <c r="O154" i="137"/>
  <c r="K154" i="137"/>
  <c r="G154" i="137"/>
  <c r="S153" i="137"/>
  <c r="O153" i="137"/>
  <c r="K153" i="137"/>
  <c r="G153" i="137"/>
  <c r="S152" i="137"/>
  <c r="O152" i="137"/>
  <c r="K152" i="137"/>
  <c r="G152" i="137"/>
  <c r="G151" i="137"/>
  <c r="S150" i="137"/>
  <c r="O150" i="137"/>
  <c r="K150" i="137"/>
  <c r="G150" i="137"/>
  <c r="S149" i="137"/>
  <c r="O149" i="137"/>
  <c r="K149" i="137"/>
  <c r="G149" i="137"/>
  <c r="S148" i="137"/>
  <c r="O148" i="137"/>
  <c r="K148" i="137"/>
  <c r="G148" i="137"/>
  <c r="G147" i="137"/>
  <c r="S146" i="137"/>
  <c r="O146" i="137"/>
  <c r="K146" i="137"/>
  <c r="G146" i="137"/>
  <c r="S145" i="137"/>
  <c r="O145" i="137"/>
  <c r="K145" i="137"/>
  <c r="G145" i="137"/>
  <c r="S144" i="137"/>
  <c r="O144" i="137"/>
  <c r="K144" i="137"/>
  <c r="G144" i="137"/>
  <c r="G143" i="137"/>
  <c r="S142" i="137"/>
  <c r="O142" i="137"/>
  <c r="K142" i="137"/>
  <c r="G142" i="137"/>
  <c r="S141" i="137"/>
  <c r="O141" i="137"/>
  <c r="K141" i="137"/>
  <c r="G141" i="137"/>
  <c r="S140" i="137"/>
  <c r="O140" i="137"/>
  <c r="K140" i="137"/>
  <c r="G140" i="137"/>
  <c r="S139" i="137"/>
  <c r="O139" i="137"/>
  <c r="K139" i="137"/>
  <c r="G139" i="137"/>
  <c r="G138" i="137"/>
  <c r="C136" i="137"/>
  <c r="C135" i="137"/>
  <c r="K134" i="137"/>
  <c r="G134" i="137"/>
  <c r="C134" i="137"/>
  <c r="K133" i="137"/>
  <c r="G133" i="137"/>
  <c r="K132" i="137"/>
  <c r="G132" i="137"/>
  <c r="C131" i="137"/>
  <c r="O130" i="137"/>
  <c r="C130" i="137"/>
  <c r="K129" i="137"/>
  <c r="G129" i="137"/>
  <c r="C129" i="137"/>
  <c r="O128" i="137"/>
  <c r="K128" i="137"/>
  <c r="G128" i="137"/>
  <c r="K127" i="137"/>
  <c r="G127" i="137"/>
  <c r="C127" i="137"/>
  <c r="O126" i="137"/>
  <c r="C126" i="137"/>
  <c r="K125" i="137"/>
  <c r="G125" i="137"/>
  <c r="C125" i="137"/>
  <c r="O124" i="137"/>
  <c r="K124" i="137"/>
  <c r="G124" i="137"/>
  <c r="K123" i="137"/>
  <c r="G123" i="137"/>
  <c r="C123" i="137"/>
  <c r="O122" i="137"/>
  <c r="C122" i="137"/>
  <c r="K121" i="137"/>
  <c r="G121" i="137"/>
  <c r="C121" i="137"/>
  <c r="K120" i="137"/>
  <c r="G120" i="137"/>
  <c r="O119" i="137"/>
  <c r="K119" i="137"/>
  <c r="G119" i="137"/>
  <c r="C119" i="137"/>
  <c r="C118" i="137"/>
  <c r="O117" i="137"/>
  <c r="K117" i="137"/>
  <c r="G117" i="137"/>
  <c r="C117" i="137"/>
  <c r="S116" i="137"/>
  <c r="K116" i="137"/>
  <c r="G116" i="137"/>
  <c r="S115" i="137"/>
  <c r="O115" i="137"/>
  <c r="K115" i="137"/>
  <c r="G115" i="137"/>
  <c r="C115" i="137"/>
  <c r="S114" i="137"/>
  <c r="C114" i="137"/>
  <c r="S113" i="137"/>
  <c r="O113" i="137"/>
  <c r="K113" i="137"/>
  <c r="G113" i="137"/>
  <c r="C113" i="137"/>
  <c r="S112" i="137"/>
  <c r="K112" i="137"/>
  <c r="G112" i="137"/>
  <c r="O111" i="137"/>
  <c r="K111" i="137"/>
  <c r="G111" i="137"/>
  <c r="S110" i="137"/>
  <c r="S109" i="137"/>
  <c r="S108" i="137"/>
  <c r="O108" i="137"/>
  <c r="K108" i="137"/>
  <c r="G108" i="137"/>
  <c r="C108" i="137"/>
  <c r="S107" i="137"/>
  <c r="O107" i="137"/>
  <c r="K107" i="137"/>
  <c r="G107" i="137"/>
  <c r="C107" i="137"/>
  <c r="S106" i="137"/>
  <c r="O106" i="137"/>
  <c r="K106" i="137"/>
  <c r="G106" i="137"/>
  <c r="C106" i="137"/>
  <c r="S104" i="137"/>
  <c r="O104" i="137"/>
  <c r="K104" i="137"/>
  <c r="G104" i="137"/>
  <c r="S103" i="137"/>
  <c r="O103" i="137"/>
  <c r="K103" i="137"/>
  <c r="G103" i="137"/>
  <c r="C103" i="137"/>
  <c r="S102" i="137"/>
  <c r="O102" i="137"/>
  <c r="K102" i="137"/>
  <c r="G102" i="137"/>
  <c r="C102" i="137"/>
  <c r="S101" i="137"/>
  <c r="C101" i="137"/>
  <c r="S100" i="137"/>
  <c r="O100" i="137"/>
  <c r="K100" i="137"/>
  <c r="G100" i="137"/>
  <c r="C100" i="137"/>
  <c r="O99" i="137"/>
  <c r="K99" i="137"/>
  <c r="G99" i="137"/>
  <c r="S98" i="137"/>
  <c r="O98" i="137"/>
  <c r="K98" i="137"/>
  <c r="G98" i="137"/>
  <c r="S97" i="137"/>
  <c r="C97" i="137"/>
  <c r="S96" i="137"/>
  <c r="O96" i="137"/>
  <c r="K96" i="137"/>
  <c r="G96" i="137"/>
  <c r="C96" i="137"/>
  <c r="S95" i="137"/>
  <c r="O95" i="137"/>
  <c r="K95" i="137"/>
  <c r="G95" i="137"/>
  <c r="C95" i="137"/>
  <c r="S94" i="137"/>
  <c r="O94" i="137"/>
  <c r="K94" i="137"/>
  <c r="G94" i="137"/>
  <c r="S93" i="137"/>
  <c r="S92" i="137"/>
  <c r="O92" i="137"/>
  <c r="K92" i="137"/>
  <c r="G92" i="137"/>
  <c r="C92" i="137"/>
  <c r="S91" i="137"/>
  <c r="O91" i="137"/>
  <c r="K91" i="137"/>
  <c r="G91" i="137"/>
  <c r="C91" i="137"/>
  <c r="S90" i="137"/>
  <c r="O90" i="137"/>
  <c r="K90" i="137"/>
  <c r="G90" i="137"/>
  <c r="C90" i="137"/>
  <c r="S89" i="137"/>
  <c r="S88" i="137"/>
  <c r="S87" i="137"/>
  <c r="O87" i="137"/>
  <c r="K87" i="137"/>
  <c r="G87" i="137"/>
  <c r="S86" i="137"/>
  <c r="O86" i="137"/>
  <c r="K86" i="137"/>
  <c r="G86" i="137"/>
  <c r="S85" i="137"/>
  <c r="O85" i="137"/>
  <c r="K85" i="137"/>
  <c r="G85" i="137"/>
  <c r="S84" i="137"/>
  <c r="S83" i="137"/>
  <c r="O83" i="137"/>
  <c r="K83" i="137"/>
  <c r="G83" i="137"/>
  <c r="S82" i="137"/>
  <c r="O82" i="137"/>
  <c r="K82" i="137"/>
  <c r="G82" i="137"/>
  <c r="S81" i="137"/>
  <c r="O81" i="137"/>
  <c r="K81" i="137"/>
  <c r="G81" i="137"/>
  <c r="S80" i="137"/>
  <c r="S79" i="137"/>
  <c r="O79" i="137"/>
  <c r="K79" i="137"/>
  <c r="G79" i="137"/>
  <c r="S78" i="137"/>
  <c r="O78" i="137"/>
  <c r="K78" i="137"/>
  <c r="G78" i="137"/>
  <c r="S77" i="137"/>
  <c r="O77" i="137"/>
  <c r="K77" i="137"/>
  <c r="G77" i="137"/>
  <c r="S76" i="137"/>
  <c r="O75" i="137"/>
  <c r="K75" i="137"/>
  <c r="G75" i="137"/>
  <c r="O74" i="137"/>
  <c r="K74" i="137"/>
  <c r="G74" i="137"/>
  <c r="S73" i="137"/>
  <c r="O73" i="137"/>
  <c r="K73" i="137"/>
  <c r="G73" i="137"/>
  <c r="S72" i="137"/>
  <c r="S69" i="137"/>
  <c r="O69" i="137"/>
  <c r="K69" i="137"/>
  <c r="G69" i="137"/>
  <c r="C69" i="137"/>
  <c r="S68" i="137"/>
  <c r="O68" i="137"/>
  <c r="K68" i="137"/>
  <c r="G68" i="137"/>
  <c r="C68" i="137"/>
  <c r="S67" i="137"/>
  <c r="O67" i="137"/>
  <c r="K67" i="137"/>
  <c r="G67" i="137"/>
  <c r="C67" i="137"/>
  <c r="S65" i="137"/>
  <c r="O65" i="137"/>
  <c r="K65" i="137"/>
  <c r="G65" i="137"/>
  <c r="S64" i="137"/>
  <c r="O64" i="137"/>
  <c r="K64" i="137"/>
  <c r="G64" i="137"/>
  <c r="C64" i="137"/>
  <c r="S63" i="137"/>
  <c r="O63" i="137"/>
  <c r="K63" i="137"/>
  <c r="G63" i="137"/>
  <c r="C63" i="137"/>
  <c r="C62" i="137"/>
  <c r="S61" i="137"/>
  <c r="O61" i="137"/>
  <c r="K61" i="137"/>
  <c r="S60" i="137"/>
  <c r="O60" i="137"/>
  <c r="K60" i="137"/>
  <c r="G60" i="137"/>
  <c r="C60" i="137"/>
  <c r="S59" i="137"/>
  <c r="O59" i="137"/>
  <c r="K59" i="137"/>
  <c r="G59" i="137"/>
  <c r="C59" i="137"/>
  <c r="G58" i="137"/>
  <c r="C58" i="137"/>
  <c r="S57" i="137"/>
  <c r="O57" i="137"/>
  <c r="S56" i="137"/>
  <c r="O56" i="137"/>
  <c r="K56" i="137"/>
  <c r="G56" i="137"/>
  <c r="C56" i="137"/>
  <c r="S55" i="137"/>
  <c r="O55" i="137"/>
  <c r="K55" i="137"/>
  <c r="G55" i="137"/>
  <c r="C55" i="137"/>
  <c r="K54" i="137"/>
  <c r="G54" i="137"/>
  <c r="C54" i="137"/>
  <c r="S53" i="137"/>
  <c r="S52" i="137"/>
  <c r="O52" i="137"/>
  <c r="K52" i="137"/>
  <c r="G52" i="137"/>
  <c r="C52" i="137"/>
  <c r="S51" i="137"/>
  <c r="O51" i="137"/>
  <c r="K51" i="137"/>
  <c r="G51" i="137"/>
  <c r="C51" i="137"/>
  <c r="O50" i="137"/>
  <c r="K50" i="137"/>
  <c r="G50" i="137"/>
  <c r="C50" i="137"/>
  <c r="S48" i="137"/>
  <c r="O48" i="137"/>
  <c r="K48" i="137"/>
  <c r="G48" i="137"/>
  <c r="C48" i="137"/>
  <c r="S47" i="137"/>
  <c r="O47" i="137"/>
  <c r="K47" i="137"/>
  <c r="G47" i="137"/>
  <c r="C47" i="137"/>
  <c r="S46" i="137"/>
  <c r="O46" i="137"/>
  <c r="K46" i="137"/>
  <c r="G46" i="137"/>
  <c r="C46" i="137"/>
  <c r="S44" i="137"/>
  <c r="O44" i="137"/>
  <c r="K44" i="137"/>
  <c r="G44" i="137"/>
  <c r="S43" i="137"/>
  <c r="O43" i="137"/>
  <c r="K43" i="137"/>
  <c r="G43" i="137"/>
  <c r="C43" i="137"/>
  <c r="S42" i="137"/>
  <c r="O42" i="137"/>
  <c r="K42" i="137"/>
  <c r="G42" i="137"/>
  <c r="C42" i="137"/>
  <c r="C41" i="137"/>
  <c r="S40" i="137"/>
  <c r="O40" i="137"/>
  <c r="K40" i="137"/>
  <c r="S39" i="137"/>
  <c r="O39" i="137"/>
  <c r="K39" i="137"/>
  <c r="G39" i="137"/>
  <c r="C39" i="137"/>
  <c r="S38" i="137"/>
  <c r="O38" i="137"/>
  <c r="K38" i="137"/>
  <c r="G38" i="137"/>
  <c r="C38" i="137"/>
  <c r="G37" i="137"/>
  <c r="C37" i="137"/>
  <c r="S36" i="137"/>
  <c r="O36" i="137"/>
  <c r="S35" i="137"/>
  <c r="O35" i="137"/>
  <c r="K35" i="137"/>
  <c r="G35" i="137"/>
  <c r="C35" i="137"/>
  <c r="S34" i="137"/>
  <c r="O34" i="137"/>
  <c r="K34" i="137"/>
  <c r="G34" i="137"/>
  <c r="C34" i="137"/>
  <c r="G33" i="137"/>
  <c r="C33" i="137"/>
  <c r="S32" i="137"/>
  <c r="S31" i="137"/>
  <c r="O31" i="137"/>
  <c r="K31" i="137"/>
  <c r="G31" i="137"/>
  <c r="C31" i="137"/>
  <c r="S30" i="137"/>
  <c r="O30" i="137"/>
  <c r="K30" i="137"/>
  <c r="G30" i="137"/>
  <c r="C30" i="137"/>
  <c r="O29" i="137"/>
  <c r="G29" i="137"/>
  <c r="C29" i="137"/>
  <c r="S27" i="137"/>
  <c r="O27" i="137"/>
  <c r="K27" i="137"/>
  <c r="G27" i="137"/>
  <c r="C27" i="137"/>
  <c r="S26" i="137"/>
  <c r="O26" i="137"/>
  <c r="K26" i="137"/>
  <c r="G26" i="137"/>
  <c r="C26" i="137"/>
  <c r="S25" i="137"/>
  <c r="O25" i="137"/>
  <c r="G25" i="137"/>
  <c r="C25" i="137"/>
  <c r="S23" i="137"/>
  <c r="O23" i="137"/>
  <c r="K23" i="137"/>
  <c r="G23" i="137"/>
  <c r="S22" i="137"/>
  <c r="O22" i="137"/>
  <c r="K22" i="137"/>
  <c r="G22" i="137"/>
  <c r="S21" i="137"/>
  <c r="O21" i="137"/>
  <c r="G21" i="137"/>
  <c r="S19" i="137"/>
  <c r="O19" i="137"/>
  <c r="K19" i="137"/>
  <c r="S18" i="137"/>
  <c r="O18" i="137"/>
  <c r="K18" i="137"/>
  <c r="G18" i="137"/>
  <c r="S17" i="137"/>
  <c r="O17" i="137"/>
  <c r="K17" i="137"/>
  <c r="G17" i="137"/>
  <c r="G16" i="137"/>
  <c r="S15" i="137"/>
  <c r="O15" i="137"/>
  <c r="S14" i="137"/>
  <c r="O14" i="137"/>
  <c r="K14" i="137"/>
  <c r="G14" i="137"/>
  <c r="S13" i="137"/>
  <c r="O13" i="137"/>
  <c r="K13" i="137"/>
  <c r="G13" i="137"/>
  <c r="K12" i="137"/>
  <c r="G12" i="137"/>
  <c r="S11" i="137"/>
  <c r="S10" i="137"/>
  <c r="O10" i="137"/>
  <c r="K10" i="137"/>
  <c r="G10" i="137"/>
  <c r="S9" i="137"/>
  <c r="O9" i="137"/>
  <c r="K9" i="137"/>
  <c r="G9" i="137"/>
  <c r="O8" i="137"/>
  <c r="K8" i="137"/>
  <c r="G8" i="137"/>
  <c r="S6" i="137"/>
  <c r="O6" i="137"/>
  <c r="K6" i="137"/>
  <c r="G6" i="137"/>
  <c r="S5" i="137"/>
  <c r="O5" i="137"/>
  <c r="K5" i="137"/>
  <c r="G5" i="137"/>
  <c r="S4" i="137"/>
  <c r="O4" i="137"/>
  <c r="K4" i="137"/>
  <c r="G4" i="137"/>
  <c r="G187" i="136"/>
  <c r="G186" i="136"/>
  <c r="G185" i="136"/>
  <c r="G184" i="136"/>
  <c r="G183" i="136"/>
  <c r="G182" i="136"/>
  <c r="G181" i="136"/>
  <c r="G180" i="136"/>
  <c r="S179" i="136"/>
  <c r="O179" i="136"/>
  <c r="K179" i="136"/>
  <c r="G179" i="136"/>
  <c r="S178" i="136"/>
  <c r="O178" i="136"/>
  <c r="K178" i="136"/>
  <c r="G178" i="136"/>
  <c r="S177" i="136"/>
  <c r="O177" i="136"/>
  <c r="K177" i="136"/>
  <c r="G177" i="136"/>
  <c r="G176" i="136"/>
  <c r="S175" i="136"/>
  <c r="O175" i="136"/>
  <c r="K175" i="136"/>
  <c r="G175" i="136"/>
  <c r="S174" i="136"/>
  <c r="O174" i="136"/>
  <c r="K174" i="136"/>
  <c r="G174" i="136"/>
  <c r="S173" i="136"/>
  <c r="O173" i="136"/>
  <c r="K173" i="136"/>
  <c r="G173" i="136"/>
  <c r="G172" i="136"/>
  <c r="S171" i="136"/>
  <c r="O171" i="136"/>
  <c r="K171" i="136"/>
  <c r="G171" i="136"/>
  <c r="S170" i="136"/>
  <c r="O170" i="136"/>
  <c r="K170" i="136"/>
  <c r="G170" i="136"/>
  <c r="S169" i="136"/>
  <c r="O169" i="136"/>
  <c r="K169" i="136"/>
  <c r="G169" i="136"/>
  <c r="G168" i="136"/>
  <c r="S167" i="136"/>
  <c r="O167" i="136"/>
  <c r="K167" i="136"/>
  <c r="G167" i="136"/>
  <c r="S166" i="136"/>
  <c r="O166" i="136"/>
  <c r="K166" i="136"/>
  <c r="G166" i="136"/>
  <c r="S165" i="136"/>
  <c r="O165" i="136"/>
  <c r="K165" i="136"/>
  <c r="G165" i="136"/>
  <c r="G164" i="136"/>
  <c r="S163" i="136"/>
  <c r="O163" i="136"/>
  <c r="K163" i="136"/>
  <c r="G163" i="136"/>
  <c r="S162" i="136"/>
  <c r="O162" i="136"/>
  <c r="K162" i="136"/>
  <c r="G162" i="136"/>
  <c r="S161" i="136"/>
  <c r="O161" i="136"/>
  <c r="K161" i="136"/>
  <c r="G161" i="136"/>
  <c r="S160" i="136"/>
  <c r="O160" i="136"/>
  <c r="K160" i="136"/>
  <c r="G160" i="136"/>
  <c r="G159" i="136"/>
  <c r="S158" i="136"/>
  <c r="O158" i="136"/>
  <c r="K158" i="136"/>
  <c r="G158" i="136"/>
  <c r="S157" i="136"/>
  <c r="O157" i="136"/>
  <c r="K157" i="136"/>
  <c r="G157" i="136"/>
  <c r="S156" i="136"/>
  <c r="O156" i="136"/>
  <c r="K156" i="136"/>
  <c r="G156" i="136"/>
  <c r="G155" i="136"/>
  <c r="S154" i="136"/>
  <c r="O154" i="136"/>
  <c r="K154" i="136"/>
  <c r="G154" i="136"/>
  <c r="S153" i="136"/>
  <c r="O153" i="136"/>
  <c r="K153" i="136"/>
  <c r="G153" i="136"/>
  <c r="S152" i="136"/>
  <c r="O152" i="136"/>
  <c r="K152" i="136"/>
  <c r="G152" i="136"/>
  <c r="G151" i="136"/>
  <c r="S150" i="136"/>
  <c r="O150" i="136"/>
  <c r="K150" i="136"/>
  <c r="G150" i="136"/>
  <c r="S149" i="136"/>
  <c r="O149" i="136"/>
  <c r="K149" i="136"/>
  <c r="G149" i="136"/>
  <c r="S148" i="136"/>
  <c r="O148" i="136"/>
  <c r="K148" i="136"/>
  <c r="G148" i="136"/>
  <c r="G147" i="136"/>
  <c r="S146" i="136"/>
  <c r="O146" i="136"/>
  <c r="K146" i="136"/>
  <c r="G146" i="136"/>
  <c r="S145" i="136"/>
  <c r="O145" i="136"/>
  <c r="K145" i="136"/>
  <c r="G145" i="136"/>
  <c r="S144" i="136"/>
  <c r="O144" i="136"/>
  <c r="K144" i="136"/>
  <c r="G144" i="136"/>
  <c r="G143" i="136"/>
  <c r="S142" i="136"/>
  <c r="O142" i="136"/>
  <c r="K142" i="136"/>
  <c r="G142" i="136"/>
  <c r="S141" i="136"/>
  <c r="O141" i="136"/>
  <c r="K141" i="136"/>
  <c r="G141" i="136"/>
  <c r="S140" i="136"/>
  <c r="O140" i="136"/>
  <c r="K140" i="136"/>
  <c r="G140" i="136"/>
  <c r="S139" i="136"/>
  <c r="O139" i="136"/>
  <c r="K139" i="136"/>
  <c r="G139" i="136"/>
  <c r="G138" i="136"/>
  <c r="C136" i="136"/>
  <c r="C135" i="136"/>
  <c r="K134" i="136"/>
  <c r="G134" i="136"/>
  <c r="C134" i="136"/>
  <c r="K133" i="136"/>
  <c r="G133" i="136"/>
  <c r="K132" i="136"/>
  <c r="G132" i="136"/>
  <c r="C131" i="136"/>
  <c r="O130" i="136"/>
  <c r="C130" i="136"/>
  <c r="K129" i="136"/>
  <c r="G129" i="136"/>
  <c r="C129" i="136"/>
  <c r="O128" i="136"/>
  <c r="K128" i="136"/>
  <c r="G128" i="136"/>
  <c r="K127" i="136"/>
  <c r="G127" i="136"/>
  <c r="C127" i="136"/>
  <c r="O126" i="136"/>
  <c r="C126" i="136"/>
  <c r="K125" i="136"/>
  <c r="G125" i="136"/>
  <c r="C125" i="136"/>
  <c r="O124" i="136"/>
  <c r="K124" i="136"/>
  <c r="G124" i="136"/>
  <c r="K123" i="136"/>
  <c r="G123" i="136"/>
  <c r="C123" i="136"/>
  <c r="O122" i="136"/>
  <c r="C122" i="136"/>
  <c r="K121" i="136"/>
  <c r="G121" i="136"/>
  <c r="C121" i="136"/>
  <c r="K120" i="136"/>
  <c r="G120" i="136"/>
  <c r="O119" i="136"/>
  <c r="K119" i="136"/>
  <c r="G119" i="136"/>
  <c r="C119" i="136"/>
  <c r="C118" i="136"/>
  <c r="O117" i="136"/>
  <c r="K117" i="136"/>
  <c r="G117" i="136"/>
  <c r="C117" i="136"/>
  <c r="S116" i="136"/>
  <c r="K116" i="136"/>
  <c r="G116" i="136"/>
  <c r="S115" i="136"/>
  <c r="O115" i="136"/>
  <c r="K115" i="136"/>
  <c r="G115" i="136"/>
  <c r="C115" i="136"/>
  <c r="S114" i="136"/>
  <c r="C114" i="136"/>
  <c r="S113" i="136"/>
  <c r="O113" i="136"/>
  <c r="K113" i="136"/>
  <c r="G113" i="136"/>
  <c r="C113" i="136"/>
  <c r="S112" i="136"/>
  <c r="K112" i="136"/>
  <c r="G112" i="136"/>
  <c r="O111" i="136"/>
  <c r="K111" i="136"/>
  <c r="G111" i="136"/>
  <c r="S110" i="136"/>
  <c r="S109" i="136"/>
  <c r="S108" i="136"/>
  <c r="O108" i="136"/>
  <c r="K108" i="136"/>
  <c r="G108" i="136"/>
  <c r="C108" i="136"/>
  <c r="S107" i="136"/>
  <c r="O107" i="136"/>
  <c r="K107" i="136"/>
  <c r="G107" i="136"/>
  <c r="C107" i="136"/>
  <c r="S106" i="136"/>
  <c r="O106" i="136"/>
  <c r="K106" i="136"/>
  <c r="G106" i="136"/>
  <c r="C106" i="136"/>
  <c r="S104" i="136"/>
  <c r="O104" i="136"/>
  <c r="K104" i="136"/>
  <c r="G104" i="136"/>
  <c r="S103" i="136"/>
  <c r="O103" i="136"/>
  <c r="K103" i="136"/>
  <c r="G103" i="136"/>
  <c r="C103" i="136"/>
  <c r="S102" i="136"/>
  <c r="O102" i="136"/>
  <c r="K102" i="136"/>
  <c r="G102" i="136"/>
  <c r="C102" i="136"/>
  <c r="S101" i="136"/>
  <c r="C101" i="136"/>
  <c r="S100" i="136"/>
  <c r="O100" i="136"/>
  <c r="K100" i="136"/>
  <c r="G100" i="136"/>
  <c r="C100" i="136"/>
  <c r="O99" i="136"/>
  <c r="K99" i="136"/>
  <c r="G99" i="136"/>
  <c r="S98" i="136"/>
  <c r="O98" i="136"/>
  <c r="K98" i="136"/>
  <c r="G98" i="136"/>
  <c r="S97" i="136"/>
  <c r="C97" i="136"/>
  <c r="S96" i="136"/>
  <c r="O96" i="136"/>
  <c r="K96" i="136"/>
  <c r="G96" i="136"/>
  <c r="C96" i="136"/>
  <c r="S95" i="136"/>
  <c r="O95" i="136"/>
  <c r="K95" i="136"/>
  <c r="G95" i="136"/>
  <c r="C95" i="136"/>
  <c r="S94" i="136"/>
  <c r="O94" i="136"/>
  <c r="K94" i="136"/>
  <c r="G94" i="136"/>
  <c r="S93" i="136"/>
  <c r="S92" i="136"/>
  <c r="O92" i="136"/>
  <c r="K92" i="136"/>
  <c r="G92" i="136"/>
  <c r="C92" i="136"/>
  <c r="S91" i="136"/>
  <c r="O91" i="136"/>
  <c r="K91" i="136"/>
  <c r="G91" i="136"/>
  <c r="C91" i="136"/>
  <c r="S90" i="136"/>
  <c r="O90" i="136"/>
  <c r="K90" i="136"/>
  <c r="G90" i="136"/>
  <c r="C90" i="136"/>
  <c r="S89" i="136"/>
  <c r="S88" i="136"/>
  <c r="S87" i="136"/>
  <c r="O87" i="136"/>
  <c r="K87" i="136"/>
  <c r="G87" i="136"/>
  <c r="S86" i="136"/>
  <c r="O86" i="136"/>
  <c r="K86" i="136"/>
  <c r="G86" i="136"/>
  <c r="S85" i="136"/>
  <c r="O85" i="136"/>
  <c r="K85" i="136"/>
  <c r="G85" i="136"/>
  <c r="S84" i="136"/>
  <c r="S83" i="136"/>
  <c r="O83" i="136"/>
  <c r="K83" i="136"/>
  <c r="G83" i="136"/>
  <c r="S82" i="136"/>
  <c r="O82" i="136"/>
  <c r="K82" i="136"/>
  <c r="G82" i="136"/>
  <c r="S81" i="136"/>
  <c r="O81" i="136"/>
  <c r="K81" i="136"/>
  <c r="G81" i="136"/>
  <c r="S80" i="136"/>
  <c r="S79" i="136"/>
  <c r="O79" i="136"/>
  <c r="K79" i="136"/>
  <c r="G79" i="136"/>
  <c r="S78" i="136"/>
  <c r="O78" i="136"/>
  <c r="K78" i="136"/>
  <c r="G78" i="136"/>
  <c r="S77" i="136"/>
  <c r="O77" i="136"/>
  <c r="K77" i="136"/>
  <c r="G77" i="136"/>
  <c r="S76" i="136"/>
  <c r="O75" i="136"/>
  <c r="K75" i="136"/>
  <c r="G75" i="136"/>
  <c r="O74" i="136"/>
  <c r="K74" i="136"/>
  <c r="G74" i="136"/>
  <c r="S73" i="136"/>
  <c r="O73" i="136"/>
  <c r="K73" i="136"/>
  <c r="G73" i="136"/>
  <c r="S72" i="136"/>
  <c r="S69" i="136"/>
  <c r="O69" i="136"/>
  <c r="K69" i="136"/>
  <c r="G69" i="136"/>
  <c r="C69" i="136"/>
  <c r="S68" i="136"/>
  <c r="O68" i="136"/>
  <c r="K68" i="136"/>
  <c r="G68" i="136"/>
  <c r="C68" i="136"/>
  <c r="S67" i="136"/>
  <c r="O67" i="136"/>
  <c r="K67" i="136"/>
  <c r="G67" i="136"/>
  <c r="C67" i="136"/>
  <c r="S65" i="136"/>
  <c r="O65" i="136"/>
  <c r="K65" i="136"/>
  <c r="G65" i="136"/>
  <c r="S64" i="136"/>
  <c r="O64" i="136"/>
  <c r="K64" i="136"/>
  <c r="G64" i="136"/>
  <c r="C64" i="136"/>
  <c r="S63" i="136"/>
  <c r="O63" i="136"/>
  <c r="K63" i="136"/>
  <c r="G63" i="136"/>
  <c r="C63" i="136"/>
  <c r="C62" i="136"/>
  <c r="S61" i="136"/>
  <c r="O61" i="136"/>
  <c r="K61" i="136"/>
  <c r="S60" i="136"/>
  <c r="O60" i="136"/>
  <c r="K60" i="136"/>
  <c r="G60" i="136"/>
  <c r="C60" i="136"/>
  <c r="S59" i="136"/>
  <c r="O59" i="136"/>
  <c r="K59" i="136"/>
  <c r="G59" i="136"/>
  <c r="C59" i="136"/>
  <c r="G58" i="136"/>
  <c r="C58" i="136"/>
  <c r="S57" i="136"/>
  <c r="O57" i="136"/>
  <c r="S56" i="136"/>
  <c r="O56" i="136"/>
  <c r="K56" i="136"/>
  <c r="G56" i="136"/>
  <c r="C56" i="136"/>
  <c r="S55" i="136"/>
  <c r="O55" i="136"/>
  <c r="K55" i="136"/>
  <c r="G55" i="136"/>
  <c r="C55" i="136"/>
  <c r="K54" i="136"/>
  <c r="G54" i="136"/>
  <c r="C54" i="136"/>
  <c r="S53" i="136"/>
  <c r="S52" i="136"/>
  <c r="O52" i="136"/>
  <c r="K52" i="136"/>
  <c r="G52" i="136"/>
  <c r="C52" i="136"/>
  <c r="S51" i="136"/>
  <c r="O51" i="136"/>
  <c r="K51" i="136"/>
  <c r="G51" i="136"/>
  <c r="C51" i="136"/>
  <c r="O50" i="136"/>
  <c r="K50" i="136"/>
  <c r="G50" i="136"/>
  <c r="C50" i="136"/>
  <c r="S48" i="136"/>
  <c r="O48" i="136"/>
  <c r="K48" i="136"/>
  <c r="G48" i="136"/>
  <c r="C48" i="136"/>
  <c r="S47" i="136"/>
  <c r="O47" i="136"/>
  <c r="K47" i="136"/>
  <c r="G47" i="136"/>
  <c r="C47" i="136"/>
  <c r="S46" i="136"/>
  <c r="O46" i="136"/>
  <c r="K46" i="136"/>
  <c r="G46" i="136"/>
  <c r="C46" i="136"/>
  <c r="S44" i="136"/>
  <c r="O44" i="136"/>
  <c r="K44" i="136"/>
  <c r="G44" i="136"/>
  <c r="S43" i="136"/>
  <c r="O43" i="136"/>
  <c r="K43" i="136"/>
  <c r="G43" i="136"/>
  <c r="C43" i="136"/>
  <c r="S42" i="136"/>
  <c r="O42" i="136"/>
  <c r="K42" i="136"/>
  <c r="G42" i="136"/>
  <c r="C42" i="136"/>
  <c r="C41" i="136"/>
  <c r="S40" i="136"/>
  <c r="O40" i="136"/>
  <c r="K40" i="136"/>
  <c r="S39" i="136"/>
  <c r="O39" i="136"/>
  <c r="K39" i="136"/>
  <c r="G39" i="136"/>
  <c r="C39" i="136"/>
  <c r="S38" i="136"/>
  <c r="O38" i="136"/>
  <c r="K38" i="136"/>
  <c r="G38" i="136"/>
  <c r="C38" i="136"/>
  <c r="G37" i="136"/>
  <c r="C37" i="136"/>
  <c r="S36" i="136"/>
  <c r="O36" i="136"/>
  <c r="S35" i="136"/>
  <c r="O35" i="136"/>
  <c r="K35" i="136"/>
  <c r="G35" i="136"/>
  <c r="C35" i="136"/>
  <c r="S34" i="136"/>
  <c r="O34" i="136"/>
  <c r="K34" i="136"/>
  <c r="G34" i="136"/>
  <c r="C34" i="136"/>
  <c r="G33" i="136"/>
  <c r="C33" i="136"/>
  <c r="S32" i="136"/>
  <c r="S31" i="136"/>
  <c r="O31" i="136"/>
  <c r="K31" i="136"/>
  <c r="G31" i="136"/>
  <c r="C31" i="136"/>
  <c r="S30" i="136"/>
  <c r="O30" i="136"/>
  <c r="K30" i="136"/>
  <c r="G30" i="136"/>
  <c r="C30" i="136"/>
  <c r="O29" i="136"/>
  <c r="G29" i="136"/>
  <c r="C29" i="136"/>
  <c r="S27" i="136"/>
  <c r="O27" i="136"/>
  <c r="K27" i="136"/>
  <c r="G27" i="136"/>
  <c r="C27" i="136"/>
  <c r="S26" i="136"/>
  <c r="O26" i="136"/>
  <c r="K26" i="136"/>
  <c r="G26" i="136"/>
  <c r="C26" i="136"/>
  <c r="S25" i="136"/>
  <c r="O25" i="136"/>
  <c r="G25" i="136"/>
  <c r="C25" i="136"/>
  <c r="S23" i="136"/>
  <c r="O23" i="136"/>
  <c r="K23" i="136"/>
  <c r="G23" i="136"/>
  <c r="S22" i="136"/>
  <c r="O22" i="136"/>
  <c r="K22" i="136"/>
  <c r="G22" i="136"/>
  <c r="S21" i="136"/>
  <c r="O21" i="136"/>
  <c r="G21" i="136"/>
  <c r="S19" i="136"/>
  <c r="O19" i="136"/>
  <c r="K19" i="136"/>
  <c r="S18" i="136"/>
  <c r="O18" i="136"/>
  <c r="K18" i="136"/>
  <c r="G18" i="136"/>
  <c r="S17" i="136"/>
  <c r="O17" i="136"/>
  <c r="K17" i="136"/>
  <c r="G17" i="136"/>
  <c r="G16" i="136"/>
  <c r="S15" i="136"/>
  <c r="O15" i="136"/>
  <c r="S14" i="136"/>
  <c r="O14" i="136"/>
  <c r="K14" i="136"/>
  <c r="G14" i="136"/>
  <c r="S13" i="136"/>
  <c r="O13" i="136"/>
  <c r="K13" i="136"/>
  <c r="G13" i="136"/>
  <c r="K12" i="136"/>
  <c r="G12" i="136"/>
  <c r="S11" i="136"/>
  <c r="S10" i="136"/>
  <c r="O10" i="136"/>
  <c r="K10" i="136"/>
  <c r="G10" i="136"/>
  <c r="S9" i="136"/>
  <c r="O9" i="136"/>
  <c r="K9" i="136"/>
  <c r="G9" i="136"/>
  <c r="O8" i="136"/>
  <c r="K8" i="136"/>
  <c r="G8" i="136"/>
  <c r="S6" i="136"/>
  <c r="O6" i="136"/>
  <c r="K6" i="136"/>
  <c r="G6" i="136"/>
  <c r="S5" i="136"/>
  <c r="O5" i="136"/>
  <c r="K5" i="136"/>
  <c r="G5" i="136"/>
  <c r="S4" i="136"/>
  <c r="O4" i="136"/>
  <c r="K4" i="136"/>
  <c r="G4" i="136"/>
  <c r="G187" i="135"/>
  <c r="G186" i="135"/>
  <c r="G185" i="135"/>
  <c r="G184" i="135"/>
  <c r="G183" i="135"/>
  <c r="G182" i="135"/>
  <c r="G181" i="135"/>
  <c r="G180" i="135"/>
  <c r="S179" i="135"/>
  <c r="O179" i="135"/>
  <c r="K179" i="135"/>
  <c r="G179" i="135"/>
  <c r="S178" i="135"/>
  <c r="O178" i="135"/>
  <c r="K178" i="135"/>
  <c r="G178" i="135"/>
  <c r="S177" i="135"/>
  <c r="O177" i="135"/>
  <c r="K177" i="135"/>
  <c r="G177" i="135"/>
  <c r="G176" i="135"/>
  <c r="S175" i="135"/>
  <c r="O175" i="135"/>
  <c r="K175" i="135"/>
  <c r="G175" i="135"/>
  <c r="S174" i="135"/>
  <c r="O174" i="135"/>
  <c r="K174" i="135"/>
  <c r="G174" i="135"/>
  <c r="S173" i="135"/>
  <c r="O173" i="135"/>
  <c r="K173" i="135"/>
  <c r="G173" i="135"/>
  <c r="G172" i="135"/>
  <c r="S171" i="135"/>
  <c r="O171" i="135"/>
  <c r="K171" i="135"/>
  <c r="G171" i="135"/>
  <c r="S170" i="135"/>
  <c r="O170" i="135"/>
  <c r="K170" i="135"/>
  <c r="G170" i="135"/>
  <c r="S169" i="135"/>
  <c r="O169" i="135"/>
  <c r="K169" i="135"/>
  <c r="G169" i="135"/>
  <c r="G168" i="135"/>
  <c r="S167" i="135"/>
  <c r="O167" i="135"/>
  <c r="K167" i="135"/>
  <c r="G167" i="135"/>
  <c r="S166" i="135"/>
  <c r="O166" i="135"/>
  <c r="K166" i="135"/>
  <c r="G166" i="135"/>
  <c r="S165" i="135"/>
  <c r="O165" i="135"/>
  <c r="K165" i="135"/>
  <c r="G165" i="135"/>
  <c r="G164" i="135"/>
  <c r="S163" i="135"/>
  <c r="O163" i="135"/>
  <c r="K163" i="135"/>
  <c r="G163" i="135"/>
  <c r="S162" i="135"/>
  <c r="O162" i="135"/>
  <c r="K162" i="135"/>
  <c r="G162" i="135"/>
  <c r="S161" i="135"/>
  <c r="O161" i="135"/>
  <c r="K161" i="135"/>
  <c r="G161" i="135"/>
  <c r="S160" i="135"/>
  <c r="O160" i="135"/>
  <c r="K160" i="135"/>
  <c r="G160" i="135"/>
  <c r="G159" i="135"/>
  <c r="S158" i="135"/>
  <c r="O158" i="135"/>
  <c r="K158" i="135"/>
  <c r="G158" i="135"/>
  <c r="S157" i="135"/>
  <c r="O157" i="135"/>
  <c r="K157" i="135"/>
  <c r="G157" i="135"/>
  <c r="S156" i="135"/>
  <c r="O156" i="135"/>
  <c r="K156" i="135"/>
  <c r="G156" i="135"/>
  <c r="G155" i="135"/>
  <c r="S154" i="135"/>
  <c r="O154" i="135"/>
  <c r="K154" i="135"/>
  <c r="G154" i="135"/>
  <c r="S153" i="135"/>
  <c r="O153" i="135"/>
  <c r="K153" i="135"/>
  <c r="G153" i="135"/>
  <c r="S152" i="135"/>
  <c r="O152" i="135"/>
  <c r="K152" i="135"/>
  <c r="G152" i="135"/>
  <c r="G151" i="135"/>
  <c r="S150" i="135"/>
  <c r="O150" i="135"/>
  <c r="K150" i="135"/>
  <c r="G150" i="135"/>
  <c r="S149" i="135"/>
  <c r="O149" i="135"/>
  <c r="K149" i="135"/>
  <c r="G149" i="135"/>
  <c r="S148" i="135"/>
  <c r="O148" i="135"/>
  <c r="K148" i="135"/>
  <c r="G148" i="135"/>
  <c r="G147" i="135"/>
  <c r="S146" i="135"/>
  <c r="O146" i="135"/>
  <c r="K146" i="135"/>
  <c r="G146" i="135"/>
  <c r="S145" i="135"/>
  <c r="O145" i="135"/>
  <c r="K145" i="135"/>
  <c r="G145" i="135"/>
  <c r="S144" i="135"/>
  <c r="O144" i="135"/>
  <c r="K144" i="135"/>
  <c r="G144" i="135"/>
  <c r="G143" i="135"/>
  <c r="S142" i="135"/>
  <c r="O142" i="135"/>
  <c r="K142" i="135"/>
  <c r="G142" i="135"/>
  <c r="S141" i="135"/>
  <c r="O141" i="135"/>
  <c r="K141" i="135"/>
  <c r="G141" i="135"/>
  <c r="S140" i="135"/>
  <c r="O140" i="135"/>
  <c r="K140" i="135"/>
  <c r="G140" i="135"/>
  <c r="S139" i="135"/>
  <c r="O139" i="135"/>
  <c r="K139" i="135"/>
  <c r="G139" i="135"/>
  <c r="G138" i="135"/>
  <c r="C136" i="135"/>
  <c r="C135" i="135"/>
  <c r="K134" i="135"/>
  <c r="G134" i="135"/>
  <c r="C134" i="135"/>
  <c r="K133" i="135"/>
  <c r="G133" i="135"/>
  <c r="K132" i="135"/>
  <c r="G132" i="135"/>
  <c r="C131" i="135"/>
  <c r="O130" i="135"/>
  <c r="C130" i="135"/>
  <c r="K129" i="135"/>
  <c r="G129" i="135"/>
  <c r="C129" i="135"/>
  <c r="O128" i="135"/>
  <c r="K128" i="135"/>
  <c r="G128" i="135"/>
  <c r="K127" i="135"/>
  <c r="G127" i="135"/>
  <c r="C127" i="135"/>
  <c r="O126" i="135"/>
  <c r="C126" i="135"/>
  <c r="K125" i="135"/>
  <c r="G125" i="135"/>
  <c r="C125" i="135"/>
  <c r="O124" i="135"/>
  <c r="K124" i="135"/>
  <c r="G124" i="135"/>
  <c r="K123" i="135"/>
  <c r="G123" i="135"/>
  <c r="C123" i="135"/>
  <c r="O122" i="135"/>
  <c r="C122" i="135"/>
  <c r="K121" i="135"/>
  <c r="G121" i="135"/>
  <c r="C121" i="135"/>
  <c r="K120" i="135"/>
  <c r="G120" i="135"/>
  <c r="O119" i="135"/>
  <c r="K119" i="135"/>
  <c r="G119" i="135"/>
  <c r="C119" i="135"/>
  <c r="C118" i="135"/>
  <c r="O117" i="135"/>
  <c r="K117" i="135"/>
  <c r="G117" i="135"/>
  <c r="C117" i="135"/>
  <c r="S116" i="135"/>
  <c r="K116" i="135"/>
  <c r="G116" i="135"/>
  <c r="S115" i="135"/>
  <c r="O115" i="135"/>
  <c r="K115" i="135"/>
  <c r="G115" i="135"/>
  <c r="C115" i="135"/>
  <c r="S114" i="135"/>
  <c r="C114" i="135"/>
  <c r="S113" i="135"/>
  <c r="O113" i="135"/>
  <c r="K113" i="135"/>
  <c r="G113" i="135"/>
  <c r="C113" i="135"/>
  <c r="S112" i="135"/>
  <c r="K112" i="135"/>
  <c r="G112" i="135"/>
  <c r="O111" i="135"/>
  <c r="K111" i="135"/>
  <c r="G111" i="135"/>
  <c r="S110" i="135"/>
  <c r="S109" i="135"/>
  <c r="S108" i="135"/>
  <c r="O108" i="135"/>
  <c r="K108" i="135"/>
  <c r="G108" i="135"/>
  <c r="C108" i="135"/>
  <c r="S107" i="135"/>
  <c r="O107" i="135"/>
  <c r="K107" i="135"/>
  <c r="G107" i="135"/>
  <c r="C107" i="135"/>
  <c r="S106" i="135"/>
  <c r="O106" i="135"/>
  <c r="K106" i="135"/>
  <c r="G106" i="135"/>
  <c r="C106" i="135"/>
  <c r="S104" i="135"/>
  <c r="O104" i="135"/>
  <c r="K104" i="135"/>
  <c r="G104" i="135"/>
  <c r="S103" i="135"/>
  <c r="O103" i="135"/>
  <c r="K103" i="135"/>
  <c r="G103" i="135"/>
  <c r="C103" i="135"/>
  <c r="S102" i="135"/>
  <c r="O102" i="135"/>
  <c r="K102" i="135"/>
  <c r="G102" i="135"/>
  <c r="C102" i="135"/>
  <c r="S101" i="135"/>
  <c r="C101" i="135"/>
  <c r="S100" i="135"/>
  <c r="O100" i="135"/>
  <c r="K100" i="135"/>
  <c r="G100" i="135"/>
  <c r="C100" i="135"/>
  <c r="O99" i="135"/>
  <c r="K99" i="135"/>
  <c r="G99" i="135"/>
  <c r="S98" i="135"/>
  <c r="O98" i="135"/>
  <c r="K98" i="135"/>
  <c r="G98" i="135"/>
  <c r="S97" i="135"/>
  <c r="C97" i="135"/>
  <c r="S96" i="135"/>
  <c r="O96" i="135"/>
  <c r="K96" i="135"/>
  <c r="G96" i="135"/>
  <c r="C96" i="135"/>
  <c r="S95" i="135"/>
  <c r="O95" i="135"/>
  <c r="K95" i="135"/>
  <c r="G95" i="135"/>
  <c r="C95" i="135"/>
  <c r="S94" i="135"/>
  <c r="O94" i="135"/>
  <c r="K94" i="135"/>
  <c r="G94" i="135"/>
  <c r="S93" i="135"/>
  <c r="S92" i="135"/>
  <c r="O92" i="135"/>
  <c r="K92" i="135"/>
  <c r="G92" i="135"/>
  <c r="C92" i="135"/>
  <c r="S91" i="135"/>
  <c r="O91" i="135"/>
  <c r="K91" i="135"/>
  <c r="G91" i="135"/>
  <c r="C91" i="135"/>
  <c r="S90" i="135"/>
  <c r="O90" i="135"/>
  <c r="K90" i="135"/>
  <c r="G90" i="135"/>
  <c r="C90" i="135"/>
  <c r="S89" i="135"/>
  <c r="S88" i="135"/>
  <c r="S87" i="135"/>
  <c r="O87" i="135"/>
  <c r="K87" i="135"/>
  <c r="G87" i="135"/>
  <c r="S86" i="135"/>
  <c r="O86" i="135"/>
  <c r="K86" i="135"/>
  <c r="G86" i="135"/>
  <c r="S85" i="135"/>
  <c r="O85" i="135"/>
  <c r="K85" i="135"/>
  <c r="G85" i="135"/>
  <c r="S84" i="135"/>
  <c r="S83" i="135"/>
  <c r="O83" i="135"/>
  <c r="K83" i="135"/>
  <c r="G83" i="135"/>
  <c r="S82" i="135"/>
  <c r="O82" i="135"/>
  <c r="K82" i="135"/>
  <c r="G82" i="135"/>
  <c r="S81" i="135"/>
  <c r="O81" i="135"/>
  <c r="K81" i="135"/>
  <c r="G81" i="135"/>
  <c r="S80" i="135"/>
  <c r="S79" i="135"/>
  <c r="O79" i="135"/>
  <c r="K79" i="135"/>
  <c r="G79" i="135"/>
  <c r="S78" i="135"/>
  <c r="O78" i="135"/>
  <c r="K78" i="135"/>
  <c r="G78" i="135"/>
  <c r="S77" i="135"/>
  <c r="O77" i="135"/>
  <c r="K77" i="135"/>
  <c r="G77" i="135"/>
  <c r="S76" i="135"/>
  <c r="O75" i="135"/>
  <c r="K75" i="135"/>
  <c r="G75" i="135"/>
  <c r="O74" i="135"/>
  <c r="K74" i="135"/>
  <c r="G74" i="135"/>
  <c r="S73" i="135"/>
  <c r="O73" i="135"/>
  <c r="K73" i="135"/>
  <c r="G73" i="135"/>
  <c r="S72" i="135"/>
  <c r="S69" i="135"/>
  <c r="O69" i="135"/>
  <c r="K69" i="135"/>
  <c r="G69" i="135"/>
  <c r="C69" i="135"/>
  <c r="S68" i="135"/>
  <c r="O68" i="135"/>
  <c r="K68" i="135"/>
  <c r="G68" i="135"/>
  <c r="C68" i="135"/>
  <c r="S67" i="135"/>
  <c r="O67" i="135"/>
  <c r="K67" i="135"/>
  <c r="G67" i="135"/>
  <c r="C67" i="135"/>
  <c r="S65" i="135"/>
  <c r="O65" i="135"/>
  <c r="K65" i="135"/>
  <c r="G65" i="135"/>
  <c r="S64" i="135"/>
  <c r="O64" i="135"/>
  <c r="K64" i="135"/>
  <c r="G64" i="135"/>
  <c r="C64" i="135"/>
  <c r="S63" i="135"/>
  <c r="O63" i="135"/>
  <c r="K63" i="135"/>
  <c r="G63" i="135"/>
  <c r="C63" i="135"/>
  <c r="C62" i="135"/>
  <c r="S61" i="135"/>
  <c r="O61" i="135"/>
  <c r="K61" i="135"/>
  <c r="S60" i="135"/>
  <c r="O60" i="135"/>
  <c r="K60" i="135"/>
  <c r="G60" i="135"/>
  <c r="C60" i="135"/>
  <c r="S59" i="135"/>
  <c r="O59" i="135"/>
  <c r="K59" i="135"/>
  <c r="G59" i="135"/>
  <c r="C59" i="135"/>
  <c r="G58" i="135"/>
  <c r="C58" i="135"/>
  <c r="S57" i="135"/>
  <c r="O57" i="135"/>
  <c r="S56" i="135"/>
  <c r="O56" i="135"/>
  <c r="K56" i="135"/>
  <c r="G56" i="135"/>
  <c r="C56" i="135"/>
  <c r="S55" i="135"/>
  <c r="O55" i="135"/>
  <c r="K55" i="135"/>
  <c r="G55" i="135"/>
  <c r="C55" i="135"/>
  <c r="K54" i="135"/>
  <c r="G54" i="135"/>
  <c r="C54" i="135"/>
  <c r="S53" i="135"/>
  <c r="S52" i="135"/>
  <c r="O52" i="135"/>
  <c r="K52" i="135"/>
  <c r="G52" i="135"/>
  <c r="C52" i="135"/>
  <c r="S51" i="135"/>
  <c r="O51" i="135"/>
  <c r="K51" i="135"/>
  <c r="G51" i="135"/>
  <c r="C51" i="135"/>
  <c r="O50" i="135"/>
  <c r="K50" i="135"/>
  <c r="G50" i="135"/>
  <c r="C50" i="135"/>
  <c r="S48" i="135"/>
  <c r="O48" i="135"/>
  <c r="K48" i="135"/>
  <c r="G48" i="135"/>
  <c r="C48" i="135"/>
  <c r="S47" i="135"/>
  <c r="O47" i="135"/>
  <c r="K47" i="135"/>
  <c r="G47" i="135"/>
  <c r="C47" i="135"/>
  <c r="S46" i="135"/>
  <c r="O46" i="135"/>
  <c r="K46" i="135"/>
  <c r="G46" i="135"/>
  <c r="C46" i="135"/>
  <c r="S44" i="135"/>
  <c r="O44" i="135"/>
  <c r="K44" i="135"/>
  <c r="G44" i="135"/>
  <c r="S43" i="135"/>
  <c r="O43" i="135"/>
  <c r="K43" i="135"/>
  <c r="G43" i="135"/>
  <c r="C43" i="135"/>
  <c r="S42" i="135"/>
  <c r="O42" i="135"/>
  <c r="K42" i="135"/>
  <c r="G42" i="135"/>
  <c r="C42" i="135"/>
  <c r="C41" i="135"/>
  <c r="S40" i="135"/>
  <c r="O40" i="135"/>
  <c r="K40" i="135"/>
  <c r="S39" i="135"/>
  <c r="O39" i="135"/>
  <c r="K39" i="135"/>
  <c r="G39" i="135"/>
  <c r="C39" i="135"/>
  <c r="S38" i="135"/>
  <c r="O38" i="135"/>
  <c r="K38" i="135"/>
  <c r="G38" i="135"/>
  <c r="C38" i="135"/>
  <c r="G37" i="135"/>
  <c r="C37" i="135"/>
  <c r="S36" i="135"/>
  <c r="O36" i="135"/>
  <c r="S35" i="135"/>
  <c r="O35" i="135"/>
  <c r="K35" i="135"/>
  <c r="G35" i="135"/>
  <c r="C35" i="135"/>
  <c r="S34" i="135"/>
  <c r="O34" i="135"/>
  <c r="K34" i="135"/>
  <c r="G34" i="135"/>
  <c r="C34" i="135"/>
  <c r="G33" i="135"/>
  <c r="C33" i="135"/>
  <c r="S32" i="135"/>
  <c r="S31" i="135"/>
  <c r="O31" i="135"/>
  <c r="K31" i="135"/>
  <c r="G31" i="135"/>
  <c r="C31" i="135"/>
  <c r="S30" i="135"/>
  <c r="O30" i="135"/>
  <c r="K30" i="135"/>
  <c r="G30" i="135"/>
  <c r="C30" i="135"/>
  <c r="O29" i="135"/>
  <c r="G29" i="135"/>
  <c r="C29" i="135"/>
  <c r="S27" i="135"/>
  <c r="O27" i="135"/>
  <c r="K27" i="135"/>
  <c r="G27" i="135"/>
  <c r="C27" i="135"/>
  <c r="S26" i="135"/>
  <c r="O26" i="135"/>
  <c r="K26" i="135"/>
  <c r="G26" i="135"/>
  <c r="C26" i="135"/>
  <c r="S25" i="135"/>
  <c r="O25" i="135"/>
  <c r="G25" i="135"/>
  <c r="C25" i="135"/>
  <c r="S23" i="135"/>
  <c r="O23" i="135"/>
  <c r="K23" i="135"/>
  <c r="G23" i="135"/>
  <c r="S22" i="135"/>
  <c r="O22" i="135"/>
  <c r="K22" i="135"/>
  <c r="G22" i="135"/>
  <c r="S21" i="135"/>
  <c r="O21" i="135"/>
  <c r="G21" i="135"/>
  <c r="S19" i="135"/>
  <c r="O19" i="135"/>
  <c r="K19" i="135"/>
  <c r="S18" i="135"/>
  <c r="O18" i="135"/>
  <c r="K18" i="135"/>
  <c r="G18" i="135"/>
  <c r="S17" i="135"/>
  <c r="O17" i="135"/>
  <c r="K17" i="135"/>
  <c r="G17" i="135"/>
  <c r="G16" i="135"/>
  <c r="S15" i="135"/>
  <c r="O15" i="135"/>
  <c r="S14" i="135"/>
  <c r="O14" i="135"/>
  <c r="K14" i="135"/>
  <c r="G14" i="135"/>
  <c r="S13" i="135"/>
  <c r="O13" i="135"/>
  <c r="K13" i="135"/>
  <c r="G13" i="135"/>
  <c r="K12" i="135"/>
  <c r="G12" i="135"/>
  <c r="S11" i="135"/>
  <c r="S10" i="135"/>
  <c r="O10" i="135"/>
  <c r="K10" i="135"/>
  <c r="G10" i="135"/>
  <c r="S9" i="135"/>
  <c r="O9" i="135"/>
  <c r="K9" i="135"/>
  <c r="G9" i="135"/>
  <c r="O8" i="135"/>
  <c r="K8" i="135"/>
  <c r="G8" i="135"/>
  <c r="S6" i="135"/>
  <c r="O6" i="135"/>
  <c r="K6" i="135"/>
  <c r="G6" i="135"/>
  <c r="S5" i="135"/>
  <c r="O5" i="135"/>
  <c r="K5" i="135"/>
  <c r="G5" i="135"/>
  <c r="S4" i="135"/>
  <c r="O4" i="135"/>
  <c r="K4" i="135"/>
  <c r="G4" i="135"/>
  <c r="G187" i="134"/>
  <c r="G186" i="134"/>
  <c r="G185" i="134"/>
  <c r="G184" i="134"/>
  <c r="G183" i="134"/>
  <c r="G182" i="134"/>
  <c r="G181" i="134"/>
  <c r="G180" i="134"/>
  <c r="S179" i="134"/>
  <c r="O179" i="134"/>
  <c r="K179" i="134"/>
  <c r="G179" i="134"/>
  <c r="S178" i="134"/>
  <c r="O178" i="134"/>
  <c r="K178" i="134"/>
  <c r="G178" i="134"/>
  <c r="S177" i="134"/>
  <c r="O177" i="134"/>
  <c r="K177" i="134"/>
  <c r="G177" i="134"/>
  <c r="G176" i="134"/>
  <c r="S175" i="134"/>
  <c r="O175" i="134"/>
  <c r="K175" i="134"/>
  <c r="G175" i="134"/>
  <c r="S174" i="134"/>
  <c r="O174" i="134"/>
  <c r="K174" i="134"/>
  <c r="G174" i="134"/>
  <c r="S173" i="134"/>
  <c r="O173" i="134"/>
  <c r="K173" i="134"/>
  <c r="G173" i="134"/>
  <c r="G172" i="134"/>
  <c r="S171" i="134"/>
  <c r="O171" i="134"/>
  <c r="K171" i="134"/>
  <c r="G171" i="134"/>
  <c r="S170" i="134"/>
  <c r="O170" i="134"/>
  <c r="K170" i="134"/>
  <c r="G170" i="134"/>
  <c r="S169" i="134"/>
  <c r="O169" i="134"/>
  <c r="K169" i="134"/>
  <c r="G169" i="134"/>
  <c r="G168" i="134"/>
  <c r="S167" i="134"/>
  <c r="O167" i="134"/>
  <c r="K167" i="134"/>
  <c r="G167" i="134"/>
  <c r="S166" i="134"/>
  <c r="O166" i="134"/>
  <c r="K166" i="134"/>
  <c r="G166" i="134"/>
  <c r="S165" i="134"/>
  <c r="O165" i="134"/>
  <c r="K165" i="134"/>
  <c r="G165" i="134"/>
  <c r="G164" i="134"/>
  <c r="S163" i="134"/>
  <c r="O163" i="134"/>
  <c r="K163" i="134"/>
  <c r="G163" i="134"/>
  <c r="S162" i="134"/>
  <c r="O162" i="134"/>
  <c r="K162" i="134"/>
  <c r="G162" i="134"/>
  <c r="S161" i="134"/>
  <c r="O161" i="134"/>
  <c r="K161" i="134"/>
  <c r="G161" i="134"/>
  <c r="S160" i="134"/>
  <c r="O160" i="134"/>
  <c r="K160" i="134"/>
  <c r="G160" i="134"/>
  <c r="G159" i="134"/>
  <c r="S158" i="134"/>
  <c r="O158" i="134"/>
  <c r="K158" i="134"/>
  <c r="G158" i="134"/>
  <c r="S157" i="134"/>
  <c r="O157" i="134"/>
  <c r="K157" i="134"/>
  <c r="G157" i="134"/>
  <c r="S156" i="134"/>
  <c r="O156" i="134"/>
  <c r="K156" i="134"/>
  <c r="G156" i="134"/>
  <c r="G155" i="134"/>
  <c r="S154" i="134"/>
  <c r="O154" i="134"/>
  <c r="K154" i="134"/>
  <c r="G154" i="134"/>
  <c r="S153" i="134"/>
  <c r="O153" i="134"/>
  <c r="K153" i="134"/>
  <c r="G153" i="134"/>
  <c r="S152" i="134"/>
  <c r="O152" i="134"/>
  <c r="K152" i="134"/>
  <c r="G152" i="134"/>
  <c r="G151" i="134"/>
  <c r="S150" i="134"/>
  <c r="O150" i="134"/>
  <c r="K150" i="134"/>
  <c r="G150" i="134"/>
  <c r="S149" i="134"/>
  <c r="O149" i="134"/>
  <c r="K149" i="134"/>
  <c r="G149" i="134"/>
  <c r="S148" i="134"/>
  <c r="O148" i="134"/>
  <c r="K148" i="134"/>
  <c r="G148" i="134"/>
  <c r="G147" i="134"/>
  <c r="S146" i="134"/>
  <c r="O146" i="134"/>
  <c r="K146" i="134"/>
  <c r="G146" i="134"/>
  <c r="S145" i="134"/>
  <c r="O145" i="134"/>
  <c r="K145" i="134"/>
  <c r="G145" i="134"/>
  <c r="S144" i="134"/>
  <c r="O144" i="134"/>
  <c r="K144" i="134"/>
  <c r="G144" i="134"/>
  <c r="G143" i="134"/>
  <c r="S142" i="134"/>
  <c r="O142" i="134"/>
  <c r="K142" i="134"/>
  <c r="G142" i="134"/>
  <c r="S141" i="134"/>
  <c r="O141" i="134"/>
  <c r="K141" i="134"/>
  <c r="G141" i="134"/>
  <c r="S140" i="134"/>
  <c r="O140" i="134"/>
  <c r="K140" i="134"/>
  <c r="G140" i="134"/>
  <c r="S139" i="134"/>
  <c r="O139" i="134"/>
  <c r="K139" i="134"/>
  <c r="G139" i="134"/>
  <c r="G138" i="134"/>
  <c r="C136" i="134"/>
  <c r="C135" i="134"/>
  <c r="K134" i="134"/>
  <c r="G134" i="134"/>
  <c r="C134" i="134"/>
  <c r="K133" i="134"/>
  <c r="G133" i="134"/>
  <c r="K132" i="134"/>
  <c r="G132" i="134"/>
  <c r="C131" i="134"/>
  <c r="O130" i="134"/>
  <c r="C130" i="134"/>
  <c r="K129" i="134"/>
  <c r="G129" i="134"/>
  <c r="C129" i="134"/>
  <c r="O128" i="134"/>
  <c r="K128" i="134"/>
  <c r="G128" i="134"/>
  <c r="K127" i="134"/>
  <c r="G127" i="134"/>
  <c r="C127" i="134"/>
  <c r="O126" i="134"/>
  <c r="C126" i="134"/>
  <c r="K125" i="134"/>
  <c r="G125" i="134"/>
  <c r="C125" i="134"/>
  <c r="O124" i="134"/>
  <c r="K124" i="134"/>
  <c r="G124" i="134"/>
  <c r="K123" i="134"/>
  <c r="G123" i="134"/>
  <c r="C123" i="134"/>
  <c r="O122" i="134"/>
  <c r="C122" i="134"/>
  <c r="K121" i="134"/>
  <c r="G121" i="134"/>
  <c r="C121" i="134"/>
  <c r="K120" i="134"/>
  <c r="G120" i="134"/>
  <c r="O119" i="134"/>
  <c r="K119" i="134"/>
  <c r="G119" i="134"/>
  <c r="C119" i="134"/>
  <c r="C118" i="134"/>
  <c r="O117" i="134"/>
  <c r="K117" i="134"/>
  <c r="G117" i="134"/>
  <c r="C117" i="134"/>
  <c r="S116" i="134"/>
  <c r="K116" i="134"/>
  <c r="G116" i="134"/>
  <c r="S115" i="134"/>
  <c r="O115" i="134"/>
  <c r="K115" i="134"/>
  <c r="G115" i="134"/>
  <c r="C115" i="134"/>
  <c r="S114" i="134"/>
  <c r="C114" i="134"/>
  <c r="S113" i="134"/>
  <c r="O113" i="134"/>
  <c r="K113" i="134"/>
  <c r="G113" i="134"/>
  <c r="C113" i="134"/>
  <c r="S112" i="134"/>
  <c r="K112" i="134"/>
  <c r="G112" i="134"/>
  <c r="O111" i="134"/>
  <c r="K111" i="134"/>
  <c r="G111" i="134"/>
  <c r="S110" i="134"/>
  <c r="S109" i="134"/>
  <c r="S108" i="134"/>
  <c r="O108" i="134"/>
  <c r="K108" i="134"/>
  <c r="G108" i="134"/>
  <c r="C108" i="134"/>
  <c r="S107" i="134"/>
  <c r="O107" i="134"/>
  <c r="K107" i="134"/>
  <c r="G107" i="134"/>
  <c r="C107" i="134"/>
  <c r="S106" i="134"/>
  <c r="O106" i="134"/>
  <c r="K106" i="134"/>
  <c r="G106" i="134"/>
  <c r="C106" i="134"/>
  <c r="S104" i="134"/>
  <c r="O104" i="134"/>
  <c r="K104" i="134"/>
  <c r="G104" i="134"/>
  <c r="S103" i="134"/>
  <c r="O103" i="134"/>
  <c r="K103" i="134"/>
  <c r="G103" i="134"/>
  <c r="C103" i="134"/>
  <c r="S102" i="134"/>
  <c r="O102" i="134"/>
  <c r="K102" i="134"/>
  <c r="G102" i="134"/>
  <c r="C102" i="134"/>
  <c r="S101" i="134"/>
  <c r="C101" i="134"/>
  <c r="S100" i="134"/>
  <c r="O100" i="134"/>
  <c r="K100" i="134"/>
  <c r="G100" i="134"/>
  <c r="C100" i="134"/>
  <c r="O99" i="134"/>
  <c r="K99" i="134"/>
  <c r="G99" i="134"/>
  <c r="S98" i="134"/>
  <c r="O98" i="134"/>
  <c r="K98" i="134"/>
  <c r="G98" i="134"/>
  <c r="S97" i="134"/>
  <c r="C97" i="134"/>
  <c r="S96" i="134"/>
  <c r="O96" i="134"/>
  <c r="K96" i="134"/>
  <c r="G96" i="134"/>
  <c r="C96" i="134"/>
  <c r="S95" i="134"/>
  <c r="O95" i="134"/>
  <c r="K95" i="134"/>
  <c r="G95" i="134"/>
  <c r="C95" i="134"/>
  <c r="S94" i="134"/>
  <c r="O94" i="134"/>
  <c r="K94" i="134"/>
  <c r="G94" i="134"/>
  <c r="S93" i="134"/>
  <c r="S92" i="134"/>
  <c r="O92" i="134"/>
  <c r="K92" i="134"/>
  <c r="G92" i="134"/>
  <c r="C92" i="134"/>
  <c r="S91" i="134"/>
  <c r="O91" i="134"/>
  <c r="K91" i="134"/>
  <c r="G91" i="134"/>
  <c r="C91" i="134"/>
  <c r="S90" i="134"/>
  <c r="O90" i="134"/>
  <c r="K90" i="134"/>
  <c r="G90" i="134"/>
  <c r="C90" i="134"/>
  <c r="S89" i="134"/>
  <c r="S88" i="134"/>
  <c r="S87" i="134"/>
  <c r="O87" i="134"/>
  <c r="K87" i="134"/>
  <c r="G87" i="134"/>
  <c r="S86" i="134"/>
  <c r="O86" i="134"/>
  <c r="K86" i="134"/>
  <c r="G86" i="134"/>
  <c r="S85" i="134"/>
  <c r="O85" i="134"/>
  <c r="K85" i="134"/>
  <c r="G85" i="134"/>
  <c r="S84" i="134"/>
  <c r="S83" i="134"/>
  <c r="O83" i="134"/>
  <c r="K83" i="134"/>
  <c r="G83" i="134"/>
  <c r="S82" i="134"/>
  <c r="O82" i="134"/>
  <c r="K82" i="134"/>
  <c r="G82" i="134"/>
  <c r="S81" i="134"/>
  <c r="O81" i="134"/>
  <c r="K81" i="134"/>
  <c r="G81" i="134"/>
  <c r="S80" i="134"/>
  <c r="S79" i="134"/>
  <c r="O79" i="134"/>
  <c r="K79" i="134"/>
  <c r="G79" i="134"/>
  <c r="S78" i="134"/>
  <c r="O78" i="134"/>
  <c r="K78" i="134"/>
  <c r="G78" i="134"/>
  <c r="S77" i="134"/>
  <c r="O77" i="134"/>
  <c r="K77" i="134"/>
  <c r="G77" i="134"/>
  <c r="S76" i="134"/>
  <c r="O75" i="134"/>
  <c r="K75" i="134"/>
  <c r="G75" i="134"/>
  <c r="O74" i="134"/>
  <c r="K74" i="134"/>
  <c r="G74" i="134"/>
  <c r="S73" i="134"/>
  <c r="O73" i="134"/>
  <c r="K73" i="134"/>
  <c r="G73" i="134"/>
  <c r="S72" i="134"/>
  <c r="S69" i="134"/>
  <c r="O69" i="134"/>
  <c r="K69" i="134"/>
  <c r="G69" i="134"/>
  <c r="C69" i="134"/>
  <c r="S68" i="134"/>
  <c r="O68" i="134"/>
  <c r="K68" i="134"/>
  <c r="G68" i="134"/>
  <c r="C68" i="134"/>
  <c r="S67" i="134"/>
  <c r="O67" i="134"/>
  <c r="K67" i="134"/>
  <c r="G67" i="134"/>
  <c r="C67" i="134"/>
  <c r="S65" i="134"/>
  <c r="O65" i="134"/>
  <c r="K65" i="134"/>
  <c r="G65" i="134"/>
  <c r="S64" i="134"/>
  <c r="O64" i="134"/>
  <c r="K64" i="134"/>
  <c r="G64" i="134"/>
  <c r="C64" i="134"/>
  <c r="S63" i="134"/>
  <c r="O63" i="134"/>
  <c r="K63" i="134"/>
  <c r="G63" i="134"/>
  <c r="C63" i="134"/>
  <c r="C62" i="134"/>
  <c r="S61" i="134"/>
  <c r="O61" i="134"/>
  <c r="K61" i="134"/>
  <c r="S60" i="134"/>
  <c r="O60" i="134"/>
  <c r="K60" i="134"/>
  <c r="G60" i="134"/>
  <c r="C60" i="134"/>
  <c r="S59" i="134"/>
  <c r="O59" i="134"/>
  <c r="K59" i="134"/>
  <c r="G59" i="134"/>
  <c r="C59" i="134"/>
  <c r="G58" i="134"/>
  <c r="C58" i="134"/>
  <c r="S57" i="134"/>
  <c r="O57" i="134"/>
  <c r="S56" i="134"/>
  <c r="O56" i="134"/>
  <c r="K56" i="134"/>
  <c r="G56" i="134"/>
  <c r="C56" i="134"/>
  <c r="S55" i="134"/>
  <c r="O55" i="134"/>
  <c r="K55" i="134"/>
  <c r="G55" i="134"/>
  <c r="C55" i="134"/>
  <c r="K54" i="134"/>
  <c r="G54" i="134"/>
  <c r="C54" i="134"/>
  <c r="S53" i="134"/>
  <c r="S52" i="134"/>
  <c r="O52" i="134"/>
  <c r="K52" i="134"/>
  <c r="G52" i="134"/>
  <c r="C52" i="134"/>
  <c r="S51" i="134"/>
  <c r="O51" i="134"/>
  <c r="K51" i="134"/>
  <c r="G51" i="134"/>
  <c r="C51" i="134"/>
  <c r="O50" i="134"/>
  <c r="K50" i="134"/>
  <c r="G50" i="134"/>
  <c r="C50" i="134"/>
  <c r="S48" i="134"/>
  <c r="O48" i="134"/>
  <c r="K48" i="134"/>
  <c r="G48" i="134"/>
  <c r="C48" i="134"/>
  <c r="S47" i="134"/>
  <c r="O47" i="134"/>
  <c r="K47" i="134"/>
  <c r="G47" i="134"/>
  <c r="C47" i="134"/>
  <c r="S46" i="134"/>
  <c r="O46" i="134"/>
  <c r="K46" i="134"/>
  <c r="G46" i="134"/>
  <c r="C46" i="134"/>
  <c r="S44" i="134"/>
  <c r="O44" i="134"/>
  <c r="K44" i="134"/>
  <c r="G44" i="134"/>
  <c r="S43" i="134"/>
  <c r="O43" i="134"/>
  <c r="K43" i="134"/>
  <c r="G43" i="134"/>
  <c r="C43" i="134"/>
  <c r="S42" i="134"/>
  <c r="O42" i="134"/>
  <c r="K42" i="134"/>
  <c r="G42" i="134"/>
  <c r="C42" i="134"/>
  <c r="C41" i="134"/>
  <c r="S40" i="134"/>
  <c r="O40" i="134"/>
  <c r="K40" i="134"/>
  <c r="S39" i="134"/>
  <c r="O39" i="134"/>
  <c r="K39" i="134"/>
  <c r="G39" i="134"/>
  <c r="C39" i="134"/>
  <c r="S38" i="134"/>
  <c r="O38" i="134"/>
  <c r="K38" i="134"/>
  <c r="G38" i="134"/>
  <c r="C38" i="134"/>
  <c r="G37" i="134"/>
  <c r="C37" i="134"/>
  <c r="S36" i="134"/>
  <c r="O36" i="134"/>
  <c r="S35" i="134"/>
  <c r="O35" i="134"/>
  <c r="K35" i="134"/>
  <c r="G35" i="134"/>
  <c r="C35" i="134"/>
  <c r="S34" i="134"/>
  <c r="O34" i="134"/>
  <c r="K34" i="134"/>
  <c r="G34" i="134"/>
  <c r="C34" i="134"/>
  <c r="G33" i="134"/>
  <c r="C33" i="134"/>
  <c r="S32" i="134"/>
  <c r="S31" i="134"/>
  <c r="O31" i="134"/>
  <c r="K31" i="134"/>
  <c r="G31" i="134"/>
  <c r="C31" i="134"/>
  <c r="S30" i="134"/>
  <c r="O30" i="134"/>
  <c r="K30" i="134"/>
  <c r="G30" i="134"/>
  <c r="C30" i="134"/>
  <c r="O29" i="134"/>
  <c r="G29" i="134"/>
  <c r="C29" i="134"/>
  <c r="S27" i="134"/>
  <c r="O27" i="134"/>
  <c r="K27" i="134"/>
  <c r="G27" i="134"/>
  <c r="C27" i="134"/>
  <c r="S26" i="134"/>
  <c r="O26" i="134"/>
  <c r="K26" i="134"/>
  <c r="G26" i="134"/>
  <c r="C26" i="134"/>
  <c r="S25" i="134"/>
  <c r="O25" i="134"/>
  <c r="G25" i="134"/>
  <c r="C25" i="134"/>
  <c r="S23" i="134"/>
  <c r="O23" i="134"/>
  <c r="K23" i="134"/>
  <c r="G23" i="134"/>
  <c r="S22" i="134"/>
  <c r="O22" i="134"/>
  <c r="K22" i="134"/>
  <c r="G22" i="134"/>
  <c r="S21" i="134"/>
  <c r="O21" i="134"/>
  <c r="G21" i="134"/>
  <c r="S19" i="134"/>
  <c r="O19" i="134"/>
  <c r="K19" i="134"/>
  <c r="S18" i="134"/>
  <c r="O18" i="134"/>
  <c r="K18" i="134"/>
  <c r="G18" i="134"/>
  <c r="S17" i="134"/>
  <c r="O17" i="134"/>
  <c r="K17" i="134"/>
  <c r="G17" i="134"/>
  <c r="G16" i="134"/>
  <c r="S15" i="134"/>
  <c r="O15" i="134"/>
  <c r="S14" i="134"/>
  <c r="O14" i="134"/>
  <c r="K14" i="134"/>
  <c r="G14" i="134"/>
  <c r="S13" i="134"/>
  <c r="O13" i="134"/>
  <c r="K13" i="134"/>
  <c r="G13" i="134"/>
  <c r="K12" i="134"/>
  <c r="G12" i="134"/>
  <c r="S11" i="134"/>
  <c r="S10" i="134"/>
  <c r="O10" i="134"/>
  <c r="K10" i="134"/>
  <c r="G10" i="134"/>
  <c r="S9" i="134"/>
  <c r="O9" i="134"/>
  <c r="K9" i="134"/>
  <c r="G9" i="134"/>
  <c r="O8" i="134"/>
  <c r="K8" i="134"/>
  <c r="G8" i="134"/>
  <c r="S6" i="134"/>
  <c r="O6" i="134"/>
  <c r="K6" i="134"/>
  <c r="G6" i="134"/>
  <c r="S5" i="134"/>
  <c r="O5" i="134"/>
  <c r="K5" i="134"/>
  <c r="G5" i="134"/>
  <c r="S4" i="134"/>
  <c r="O4" i="134"/>
  <c r="K4" i="134"/>
  <c r="G4" i="134"/>
  <c r="G187" i="133"/>
  <c r="G186" i="133"/>
  <c r="G185" i="133"/>
  <c r="G184" i="133"/>
  <c r="G183" i="133"/>
  <c r="G182" i="133"/>
  <c r="G181" i="133"/>
  <c r="G180" i="133"/>
  <c r="S179" i="133"/>
  <c r="O179" i="133"/>
  <c r="K179" i="133"/>
  <c r="G179" i="133"/>
  <c r="S178" i="133"/>
  <c r="O178" i="133"/>
  <c r="K178" i="133"/>
  <c r="G178" i="133"/>
  <c r="S177" i="133"/>
  <c r="O177" i="133"/>
  <c r="K177" i="133"/>
  <c r="G177" i="133"/>
  <c r="G176" i="133"/>
  <c r="S175" i="133"/>
  <c r="O175" i="133"/>
  <c r="K175" i="133"/>
  <c r="G175" i="133"/>
  <c r="S174" i="133"/>
  <c r="O174" i="133"/>
  <c r="K174" i="133"/>
  <c r="G174" i="133"/>
  <c r="S173" i="133"/>
  <c r="O173" i="133"/>
  <c r="K173" i="133"/>
  <c r="G173" i="133"/>
  <c r="G172" i="133"/>
  <c r="S171" i="133"/>
  <c r="O171" i="133"/>
  <c r="K171" i="133"/>
  <c r="G171" i="133"/>
  <c r="S170" i="133"/>
  <c r="O170" i="133"/>
  <c r="K170" i="133"/>
  <c r="G170" i="133"/>
  <c r="S169" i="133"/>
  <c r="O169" i="133"/>
  <c r="K169" i="133"/>
  <c r="G169" i="133"/>
  <c r="G168" i="133"/>
  <c r="S167" i="133"/>
  <c r="O167" i="133"/>
  <c r="K167" i="133"/>
  <c r="G167" i="133"/>
  <c r="S166" i="133"/>
  <c r="O166" i="133"/>
  <c r="K166" i="133"/>
  <c r="G166" i="133"/>
  <c r="S165" i="133"/>
  <c r="O165" i="133"/>
  <c r="K165" i="133"/>
  <c r="G165" i="133"/>
  <c r="G164" i="133"/>
  <c r="S163" i="133"/>
  <c r="O163" i="133"/>
  <c r="K163" i="133"/>
  <c r="G163" i="133"/>
  <c r="S162" i="133"/>
  <c r="O162" i="133"/>
  <c r="K162" i="133"/>
  <c r="G162" i="133"/>
  <c r="S161" i="133"/>
  <c r="O161" i="133"/>
  <c r="K161" i="133"/>
  <c r="G161" i="133"/>
  <c r="S160" i="133"/>
  <c r="O160" i="133"/>
  <c r="K160" i="133"/>
  <c r="G160" i="133"/>
  <c r="G159" i="133"/>
  <c r="S158" i="133"/>
  <c r="O158" i="133"/>
  <c r="K158" i="133"/>
  <c r="G158" i="133"/>
  <c r="S157" i="133"/>
  <c r="O157" i="133"/>
  <c r="K157" i="133"/>
  <c r="G157" i="133"/>
  <c r="S156" i="133"/>
  <c r="O156" i="133"/>
  <c r="K156" i="133"/>
  <c r="G156" i="133"/>
  <c r="G155" i="133"/>
  <c r="S154" i="133"/>
  <c r="O154" i="133"/>
  <c r="K154" i="133"/>
  <c r="G154" i="133"/>
  <c r="S153" i="133"/>
  <c r="O153" i="133"/>
  <c r="K153" i="133"/>
  <c r="G153" i="133"/>
  <c r="S152" i="133"/>
  <c r="O152" i="133"/>
  <c r="K152" i="133"/>
  <c r="G152" i="133"/>
  <c r="G151" i="133"/>
  <c r="S150" i="133"/>
  <c r="O150" i="133"/>
  <c r="K150" i="133"/>
  <c r="G150" i="133"/>
  <c r="S149" i="133"/>
  <c r="O149" i="133"/>
  <c r="K149" i="133"/>
  <c r="G149" i="133"/>
  <c r="S148" i="133"/>
  <c r="O148" i="133"/>
  <c r="K148" i="133"/>
  <c r="G148" i="133"/>
  <c r="G147" i="133"/>
  <c r="S146" i="133"/>
  <c r="O146" i="133"/>
  <c r="K146" i="133"/>
  <c r="G146" i="133"/>
  <c r="S145" i="133"/>
  <c r="O145" i="133"/>
  <c r="K145" i="133"/>
  <c r="G145" i="133"/>
  <c r="S144" i="133"/>
  <c r="O144" i="133"/>
  <c r="K144" i="133"/>
  <c r="G144" i="133"/>
  <c r="G143" i="133"/>
  <c r="S142" i="133"/>
  <c r="O142" i="133"/>
  <c r="K142" i="133"/>
  <c r="G142" i="133"/>
  <c r="S141" i="133"/>
  <c r="O141" i="133"/>
  <c r="K141" i="133"/>
  <c r="G141" i="133"/>
  <c r="S140" i="133"/>
  <c r="O140" i="133"/>
  <c r="K140" i="133"/>
  <c r="G140" i="133"/>
  <c r="S139" i="133"/>
  <c r="O139" i="133"/>
  <c r="K139" i="133"/>
  <c r="G139" i="133"/>
  <c r="G138" i="133"/>
  <c r="C136" i="133"/>
  <c r="C135" i="133"/>
  <c r="K134" i="133"/>
  <c r="G134" i="133"/>
  <c r="C134" i="133"/>
  <c r="K133" i="133"/>
  <c r="G133" i="133"/>
  <c r="K132" i="133"/>
  <c r="G132" i="133"/>
  <c r="C131" i="133"/>
  <c r="O130" i="133"/>
  <c r="C130" i="133"/>
  <c r="K129" i="133"/>
  <c r="G129" i="133"/>
  <c r="C129" i="133"/>
  <c r="O128" i="133"/>
  <c r="K128" i="133"/>
  <c r="G128" i="133"/>
  <c r="K127" i="133"/>
  <c r="G127" i="133"/>
  <c r="C127" i="133"/>
  <c r="O126" i="133"/>
  <c r="C126" i="133"/>
  <c r="K125" i="133"/>
  <c r="G125" i="133"/>
  <c r="C125" i="133"/>
  <c r="O124" i="133"/>
  <c r="K124" i="133"/>
  <c r="G124" i="133"/>
  <c r="K123" i="133"/>
  <c r="G123" i="133"/>
  <c r="C123" i="133"/>
  <c r="O122" i="133"/>
  <c r="C122" i="133"/>
  <c r="K121" i="133"/>
  <c r="G121" i="133"/>
  <c r="C121" i="133"/>
  <c r="K120" i="133"/>
  <c r="G120" i="133"/>
  <c r="O119" i="133"/>
  <c r="K119" i="133"/>
  <c r="G119" i="133"/>
  <c r="C119" i="133"/>
  <c r="C118" i="133"/>
  <c r="O117" i="133"/>
  <c r="K117" i="133"/>
  <c r="G117" i="133"/>
  <c r="C117" i="133"/>
  <c r="S116" i="133"/>
  <c r="K116" i="133"/>
  <c r="G116" i="133"/>
  <c r="S115" i="133"/>
  <c r="O115" i="133"/>
  <c r="K115" i="133"/>
  <c r="G115" i="133"/>
  <c r="C115" i="133"/>
  <c r="S114" i="133"/>
  <c r="C114" i="133"/>
  <c r="S113" i="133"/>
  <c r="O113" i="133"/>
  <c r="K113" i="133"/>
  <c r="G113" i="133"/>
  <c r="C113" i="133"/>
  <c r="S112" i="133"/>
  <c r="K112" i="133"/>
  <c r="G112" i="133"/>
  <c r="O111" i="133"/>
  <c r="K111" i="133"/>
  <c r="G111" i="133"/>
  <c r="S110" i="133"/>
  <c r="S109" i="133"/>
  <c r="S108" i="133"/>
  <c r="O108" i="133"/>
  <c r="K108" i="133"/>
  <c r="G108" i="133"/>
  <c r="C108" i="133"/>
  <c r="S107" i="133"/>
  <c r="O107" i="133"/>
  <c r="K107" i="133"/>
  <c r="G107" i="133"/>
  <c r="C107" i="133"/>
  <c r="S106" i="133"/>
  <c r="O106" i="133"/>
  <c r="K106" i="133"/>
  <c r="G106" i="133"/>
  <c r="C106" i="133"/>
  <c r="S104" i="133"/>
  <c r="O104" i="133"/>
  <c r="K104" i="133"/>
  <c r="G104" i="133"/>
  <c r="S103" i="133"/>
  <c r="O103" i="133"/>
  <c r="K103" i="133"/>
  <c r="G103" i="133"/>
  <c r="C103" i="133"/>
  <c r="S102" i="133"/>
  <c r="O102" i="133"/>
  <c r="K102" i="133"/>
  <c r="G102" i="133"/>
  <c r="C102" i="133"/>
  <c r="S101" i="133"/>
  <c r="C101" i="133"/>
  <c r="S100" i="133"/>
  <c r="O100" i="133"/>
  <c r="K100" i="133"/>
  <c r="G100" i="133"/>
  <c r="C100" i="133"/>
  <c r="O99" i="133"/>
  <c r="K99" i="133"/>
  <c r="G99" i="133"/>
  <c r="S98" i="133"/>
  <c r="O98" i="133"/>
  <c r="K98" i="133"/>
  <c r="G98" i="133"/>
  <c r="S97" i="133"/>
  <c r="C97" i="133"/>
  <c r="S96" i="133"/>
  <c r="O96" i="133"/>
  <c r="K96" i="133"/>
  <c r="G96" i="133"/>
  <c r="C96" i="133"/>
  <c r="S95" i="133"/>
  <c r="O95" i="133"/>
  <c r="K95" i="133"/>
  <c r="G95" i="133"/>
  <c r="C95" i="133"/>
  <c r="S94" i="133"/>
  <c r="O94" i="133"/>
  <c r="K94" i="133"/>
  <c r="G94" i="133"/>
  <c r="S93" i="133"/>
  <c r="S92" i="133"/>
  <c r="O92" i="133"/>
  <c r="K92" i="133"/>
  <c r="G92" i="133"/>
  <c r="C92" i="133"/>
  <c r="S91" i="133"/>
  <c r="O91" i="133"/>
  <c r="K91" i="133"/>
  <c r="G91" i="133"/>
  <c r="C91" i="133"/>
  <c r="S90" i="133"/>
  <c r="O90" i="133"/>
  <c r="K90" i="133"/>
  <c r="G90" i="133"/>
  <c r="C90" i="133"/>
  <c r="S89" i="133"/>
  <c r="S88" i="133"/>
  <c r="S87" i="133"/>
  <c r="O87" i="133"/>
  <c r="K87" i="133"/>
  <c r="G87" i="133"/>
  <c r="S86" i="133"/>
  <c r="O86" i="133"/>
  <c r="K86" i="133"/>
  <c r="G86" i="133"/>
  <c r="S85" i="133"/>
  <c r="O85" i="133"/>
  <c r="K85" i="133"/>
  <c r="G85" i="133"/>
  <c r="S84" i="133"/>
  <c r="S83" i="133"/>
  <c r="O83" i="133"/>
  <c r="K83" i="133"/>
  <c r="G83" i="133"/>
  <c r="S82" i="133"/>
  <c r="O82" i="133"/>
  <c r="K82" i="133"/>
  <c r="G82" i="133"/>
  <c r="S81" i="133"/>
  <c r="O81" i="133"/>
  <c r="K81" i="133"/>
  <c r="G81" i="133"/>
  <c r="S80" i="133"/>
  <c r="S79" i="133"/>
  <c r="O79" i="133"/>
  <c r="K79" i="133"/>
  <c r="G79" i="133"/>
  <c r="S78" i="133"/>
  <c r="O78" i="133"/>
  <c r="K78" i="133"/>
  <c r="G78" i="133"/>
  <c r="S77" i="133"/>
  <c r="O77" i="133"/>
  <c r="K77" i="133"/>
  <c r="G77" i="133"/>
  <c r="S76" i="133"/>
  <c r="O75" i="133"/>
  <c r="K75" i="133"/>
  <c r="G75" i="133"/>
  <c r="O74" i="133"/>
  <c r="K74" i="133"/>
  <c r="G74" i="133"/>
  <c r="S73" i="133"/>
  <c r="O73" i="133"/>
  <c r="K73" i="133"/>
  <c r="G73" i="133"/>
  <c r="S72" i="133"/>
  <c r="S69" i="133"/>
  <c r="O69" i="133"/>
  <c r="K69" i="133"/>
  <c r="G69" i="133"/>
  <c r="C69" i="133"/>
  <c r="S68" i="133"/>
  <c r="O68" i="133"/>
  <c r="K68" i="133"/>
  <c r="G68" i="133"/>
  <c r="C68" i="133"/>
  <c r="S67" i="133"/>
  <c r="O67" i="133"/>
  <c r="K67" i="133"/>
  <c r="G67" i="133"/>
  <c r="C67" i="133"/>
  <c r="S65" i="133"/>
  <c r="O65" i="133"/>
  <c r="K65" i="133"/>
  <c r="G65" i="133"/>
  <c r="S64" i="133"/>
  <c r="O64" i="133"/>
  <c r="K64" i="133"/>
  <c r="G64" i="133"/>
  <c r="C64" i="133"/>
  <c r="S63" i="133"/>
  <c r="O63" i="133"/>
  <c r="K63" i="133"/>
  <c r="G63" i="133"/>
  <c r="C63" i="133"/>
  <c r="C62" i="133"/>
  <c r="S61" i="133"/>
  <c r="O61" i="133"/>
  <c r="K61" i="133"/>
  <c r="S60" i="133"/>
  <c r="O60" i="133"/>
  <c r="K60" i="133"/>
  <c r="G60" i="133"/>
  <c r="C60" i="133"/>
  <c r="S59" i="133"/>
  <c r="O59" i="133"/>
  <c r="K59" i="133"/>
  <c r="G59" i="133"/>
  <c r="C59" i="133"/>
  <c r="G58" i="133"/>
  <c r="C58" i="133"/>
  <c r="S57" i="133"/>
  <c r="O57" i="133"/>
  <c r="S56" i="133"/>
  <c r="O56" i="133"/>
  <c r="K56" i="133"/>
  <c r="G56" i="133"/>
  <c r="C56" i="133"/>
  <c r="S55" i="133"/>
  <c r="O55" i="133"/>
  <c r="K55" i="133"/>
  <c r="G55" i="133"/>
  <c r="C55" i="133"/>
  <c r="K54" i="133"/>
  <c r="G54" i="133"/>
  <c r="C54" i="133"/>
  <c r="S53" i="133"/>
  <c r="S52" i="133"/>
  <c r="O52" i="133"/>
  <c r="K52" i="133"/>
  <c r="G52" i="133"/>
  <c r="C52" i="133"/>
  <c r="S51" i="133"/>
  <c r="O51" i="133"/>
  <c r="K51" i="133"/>
  <c r="G51" i="133"/>
  <c r="C51" i="133"/>
  <c r="O50" i="133"/>
  <c r="K50" i="133"/>
  <c r="G50" i="133"/>
  <c r="C50" i="133"/>
  <c r="S48" i="133"/>
  <c r="O48" i="133"/>
  <c r="K48" i="133"/>
  <c r="G48" i="133"/>
  <c r="C48" i="133"/>
  <c r="S47" i="133"/>
  <c r="O47" i="133"/>
  <c r="K47" i="133"/>
  <c r="G47" i="133"/>
  <c r="C47" i="133"/>
  <c r="S46" i="133"/>
  <c r="O46" i="133"/>
  <c r="K46" i="133"/>
  <c r="G46" i="133"/>
  <c r="C46" i="133"/>
  <c r="S44" i="133"/>
  <c r="O44" i="133"/>
  <c r="K44" i="133"/>
  <c r="G44" i="133"/>
  <c r="S43" i="133"/>
  <c r="O43" i="133"/>
  <c r="K43" i="133"/>
  <c r="G43" i="133"/>
  <c r="C43" i="133"/>
  <c r="S42" i="133"/>
  <c r="O42" i="133"/>
  <c r="K42" i="133"/>
  <c r="G42" i="133"/>
  <c r="C42" i="133"/>
  <c r="C41" i="133"/>
  <c r="S40" i="133"/>
  <c r="O40" i="133"/>
  <c r="K40" i="133"/>
  <c r="S39" i="133"/>
  <c r="O39" i="133"/>
  <c r="K39" i="133"/>
  <c r="G39" i="133"/>
  <c r="C39" i="133"/>
  <c r="S38" i="133"/>
  <c r="O38" i="133"/>
  <c r="K38" i="133"/>
  <c r="G38" i="133"/>
  <c r="C38" i="133"/>
  <c r="G37" i="133"/>
  <c r="C37" i="133"/>
  <c r="S36" i="133"/>
  <c r="O36" i="133"/>
  <c r="S35" i="133"/>
  <c r="O35" i="133"/>
  <c r="K35" i="133"/>
  <c r="G35" i="133"/>
  <c r="C35" i="133"/>
  <c r="S34" i="133"/>
  <c r="O34" i="133"/>
  <c r="K34" i="133"/>
  <c r="G34" i="133"/>
  <c r="C34" i="133"/>
  <c r="G33" i="133"/>
  <c r="C33" i="133"/>
  <c r="S32" i="133"/>
  <c r="S31" i="133"/>
  <c r="O31" i="133"/>
  <c r="K31" i="133"/>
  <c r="G31" i="133"/>
  <c r="C31" i="133"/>
  <c r="S30" i="133"/>
  <c r="O30" i="133"/>
  <c r="K30" i="133"/>
  <c r="G30" i="133"/>
  <c r="C30" i="133"/>
  <c r="O29" i="133"/>
  <c r="G29" i="133"/>
  <c r="C29" i="133"/>
  <c r="S27" i="133"/>
  <c r="O27" i="133"/>
  <c r="K27" i="133"/>
  <c r="G27" i="133"/>
  <c r="C27" i="133"/>
  <c r="S26" i="133"/>
  <c r="O26" i="133"/>
  <c r="K26" i="133"/>
  <c r="G26" i="133"/>
  <c r="C26" i="133"/>
  <c r="S25" i="133"/>
  <c r="O25" i="133"/>
  <c r="G25" i="133"/>
  <c r="C25" i="133"/>
  <c r="S23" i="133"/>
  <c r="O23" i="133"/>
  <c r="K23" i="133"/>
  <c r="G23" i="133"/>
  <c r="S22" i="133"/>
  <c r="O22" i="133"/>
  <c r="K22" i="133"/>
  <c r="G22" i="133"/>
  <c r="S21" i="133"/>
  <c r="O21" i="133"/>
  <c r="G21" i="133"/>
  <c r="S19" i="133"/>
  <c r="O19" i="133"/>
  <c r="K19" i="133"/>
  <c r="S18" i="133"/>
  <c r="O18" i="133"/>
  <c r="K18" i="133"/>
  <c r="G18" i="133"/>
  <c r="S17" i="133"/>
  <c r="O17" i="133"/>
  <c r="K17" i="133"/>
  <c r="G17" i="133"/>
  <c r="G16" i="133"/>
  <c r="S15" i="133"/>
  <c r="O15" i="133"/>
  <c r="S14" i="133"/>
  <c r="O14" i="133"/>
  <c r="K14" i="133"/>
  <c r="G14" i="133"/>
  <c r="S13" i="133"/>
  <c r="O13" i="133"/>
  <c r="K13" i="133"/>
  <c r="G13" i="133"/>
  <c r="K12" i="133"/>
  <c r="G12" i="133"/>
  <c r="S11" i="133"/>
  <c r="S10" i="133"/>
  <c r="O10" i="133"/>
  <c r="K10" i="133"/>
  <c r="G10" i="133"/>
  <c r="S9" i="133"/>
  <c r="O9" i="133"/>
  <c r="K9" i="133"/>
  <c r="G9" i="133"/>
  <c r="O8" i="133"/>
  <c r="K8" i="133"/>
  <c r="G8" i="133"/>
  <c r="S6" i="133"/>
  <c r="O6" i="133"/>
  <c r="K6" i="133"/>
  <c r="G6" i="133"/>
  <c r="S5" i="133"/>
  <c r="O5" i="133"/>
  <c r="K5" i="133"/>
  <c r="G5" i="133"/>
  <c r="S4" i="133"/>
  <c r="O4" i="133"/>
  <c r="K4" i="133"/>
  <c r="G4" i="133"/>
  <c r="G187" i="132"/>
  <c r="G186" i="132"/>
  <c r="G185" i="132"/>
  <c r="G184" i="132"/>
  <c r="G183" i="132"/>
  <c r="G182" i="132"/>
  <c r="G181" i="132"/>
  <c r="G180" i="132"/>
  <c r="S179" i="132"/>
  <c r="O179" i="132"/>
  <c r="K179" i="132"/>
  <c r="G179" i="132"/>
  <c r="S178" i="132"/>
  <c r="O178" i="132"/>
  <c r="K178" i="132"/>
  <c r="G178" i="132"/>
  <c r="S177" i="132"/>
  <c r="O177" i="132"/>
  <c r="K177" i="132"/>
  <c r="G177" i="132"/>
  <c r="G176" i="132"/>
  <c r="S175" i="132"/>
  <c r="O175" i="132"/>
  <c r="K175" i="132"/>
  <c r="G175" i="132"/>
  <c r="S174" i="132"/>
  <c r="O174" i="132"/>
  <c r="K174" i="132"/>
  <c r="G174" i="132"/>
  <c r="S173" i="132"/>
  <c r="O173" i="132"/>
  <c r="K173" i="132"/>
  <c r="G173" i="132"/>
  <c r="G172" i="132"/>
  <c r="S171" i="132"/>
  <c r="O171" i="132"/>
  <c r="K171" i="132"/>
  <c r="G171" i="132"/>
  <c r="S170" i="132"/>
  <c r="O170" i="132"/>
  <c r="K170" i="132"/>
  <c r="G170" i="132"/>
  <c r="S169" i="132"/>
  <c r="O169" i="132"/>
  <c r="K169" i="132"/>
  <c r="G169" i="132"/>
  <c r="G168" i="132"/>
  <c r="S167" i="132"/>
  <c r="O167" i="132"/>
  <c r="K167" i="132"/>
  <c r="G167" i="132"/>
  <c r="S166" i="132"/>
  <c r="O166" i="132"/>
  <c r="K166" i="132"/>
  <c r="G166" i="132"/>
  <c r="S165" i="132"/>
  <c r="O165" i="132"/>
  <c r="K165" i="132"/>
  <c r="G165" i="132"/>
  <c r="G164" i="132"/>
  <c r="S163" i="132"/>
  <c r="O163" i="132"/>
  <c r="K163" i="132"/>
  <c r="G163" i="132"/>
  <c r="S162" i="132"/>
  <c r="O162" i="132"/>
  <c r="K162" i="132"/>
  <c r="G162" i="132"/>
  <c r="S161" i="132"/>
  <c r="O161" i="132"/>
  <c r="K161" i="132"/>
  <c r="G161" i="132"/>
  <c r="S160" i="132"/>
  <c r="O160" i="132"/>
  <c r="K160" i="132"/>
  <c r="G160" i="132"/>
  <c r="G159" i="132"/>
  <c r="S158" i="132"/>
  <c r="O158" i="132"/>
  <c r="K158" i="132"/>
  <c r="G158" i="132"/>
  <c r="S157" i="132"/>
  <c r="O157" i="132"/>
  <c r="K157" i="132"/>
  <c r="G157" i="132"/>
  <c r="S156" i="132"/>
  <c r="O156" i="132"/>
  <c r="K156" i="132"/>
  <c r="G156" i="132"/>
  <c r="G155" i="132"/>
  <c r="S154" i="132"/>
  <c r="O154" i="132"/>
  <c r="K154" i="132"/>
  <c r="G154" i="132"/>
  <c r="S153" i="132"/>
  <c r="O153" i="132"/>
  <c r="K153" i="132"/>
  <c r="G153" i="132"/>
  <c r="S152" i="132"/>
  <c r="O152" i="132"/>
  <c r="K152" i="132"/>
  <c r="G152" i="132"/>
  <c r="G151" i="132"/>
  <c r="S150" i="132"/>
  <c r="O150" i="132"/>
  <c r="K150" i="132"/>
  <c r="G150" i="132"/>
  <c r="S149" i="132"/>
  <c r="O149" i="132"/>
  <c r="K149" i="132"/>
  <c r="G149" i="132"/>
  <c r="S148" i="132"/>
  <c r="O148" i="132"/>
  <c r="K148" i="132"/>
  <c r="G148" i="132"/>
  <c r="G147" i="132"/>
  <c r="S146" i="132"/>
  <c r="O146" i="132"/>
  <c r="K146" i="132"/>
  <c r="G146" i="132"/>
  <c r="S145" i="132"/>
  <c r="O145" i="132"/>
  <c r="K145" i="132"/>
  <c r="G145" i="132"/>
  <c r="S144" i="132"/>
  <c r="O144" i="132"/>
  <c r="K144" i="132"/>
  <c r="G144" i="132"/>
  <c r="G143" i="132"/>
  <c r="S142" i="132"/>
  <c r="O142" i="132"/>
  <c r="K142" i="132"/>
  <c r="G142" i="132"/>
  <c r="S141" i="132"/>
  <c r="O141" i="132"/>
  <c r="K141" i="132"/>
  <c r="G141" i="132"/>
  <c r="S140" i="132"/>
  <c r="O140" i="132"/>
  <c r="K140" i="132"/>
  <c r="G140" i="132"/>
  <c r="S139" i="132"/>
  <c r="O139" i="132"/>
  <c r="K139" i="132"/>
  <c r="G139" i="132"/>
  <c r="G138" i="132"/>
  <c r="C136" i="132"/>
  <c r="C135" i="132"/>
  <c r="K134" i="132"/>
  <c r="G134" i="132"/>
  <c r="C134" i="132"/>
  <c r="K133" i="132"/>
  <c r="G133" i="132"/>
  <c r="K132" i="132"/>
  <c r="G132" i="132"/>
  <c r="C131" i="132"/>
  <c r="O130" i="132"/>
  <c r="C130" i="132"/>
  <c r="K129" i="132"/>
  <c r="G129" i="132"/>
  <c r="C129" i="132"/>
  <c r="O128" i="132"/>
  <c r="K128" i="132"/>
  <c r="G128" i="132"/>
  <c r="K127" i="132"/>
  <c r="G127" i="132"/>
  <c r="C127" i="132"/>
  <c r="O126" i="132"/>
  <c r="C126" i="132"/>
  <c r="K125" i="132"/>
  <c r="G125" i="132"/>
  <c r="C125" i="132"/>
  <c r="O124" i="132"/>
  <c r="K124" i="132"/>
  <c r="G124" i="132"/>
  <c r="K123" i="132"/>
  <c r="G123" i="132"/>
  <c r="C123" i="132"/>
  <c r="O122" i="132"/>
  <c r="C122" i="132"/>
  <c r="K121" i="132"/>
  <c r="G121" i="132"/>
  <c r="C121" i="132"/>
  <c r="K120" i="132"/>
  <c r="G120" i="132"/>
  <c r="O119" i="132"/>
  <c r="K119" i="132"/>
  <c r="G119" i="132"/>
  <c r="C119" i="132"/>
  <c r="C118" i="132"/>
  <c r="O117" i="132"/>
  <c r="K117" i="132"/>
  <c r="G117" i="132"/>
  <c r="C117" i="132"/>
  <c r="S116" i="132"/>
  <c r="K116" i="132"/>
  <c r="G116" i="132"/>
  <c r="S115" i="132"/>
  <c r="O115" i="132"/>
  <c r="K115" i="132"/>
  <c r="G115" i="132"/>
  <c r="C115" i="132"/>
  <c r="S114" i="132"/>
  <c r="C114" i="132"/>
  <c r="S113" i="132"/>
  <c r="O113" i="132"/>
  <c r="K113" i="132"/>
  <c r="G113" i="132"/>
  <c r="C113" i="132"/>
  <c r="S112" i="132"/>
  <c r="K112" i="132"/>
  <c r="G112" i="132"/>
  <c r="O111" i="132"/>
  <c r="K111" i="132"/>
  <c r="G111" i="132"/>
  <c r="S110" i="132"/>
  <c r="S109" i="132"/>
  <c r="S108" i="132"/>
  <c r="O108" i="132"/>
  <c r="K108" i="132"/>
  <c r="G108" i="132"/>
  <c r="C108" i="132"/>
  <c r="S107" i="132"/>
  <c r="O107" i="132"/>
  <c r="K107" i="132"/>
  <c r="G107" i="132"/>
  <c r="C107" i="132"/>
  <c r="S106" i="132"/>
  <c r="O106" i="132"/>
  <c r="K106" i="132"/>
  <c r="G106" i="132"/>
  <c r="C106" i="132"/>
  <c r="S104" i="132"/>
  <c r="O104" i="132"/>
  <c r="K104" i="132"/>
  <c r="G104" i="132"/>
  <c r="S103" i="132"/>
  <c r="O103" i="132"/>
  <c r="K103" i="132"/>
  <c r="G103" i="132"/>
  <c r="C103" i="132"/>
  <c r="S102" i="132"/>
  <c r="O102" i="132"/>
  <c r="K102" i="132"/>
  <c r="G102" i="132"/>
  <c r="C102" i="132"/>
  <c r="S101" i="132"/>
  <c r="C101" i="132"/>
  <c r="S100" i="132"/>
  <c r="O100" i="132"/>
  <c r="K100" i="132"/>
  <c r="G100" i="132"/>
  <c r="C100" i="132"/>
  <c r="O99" i="132"/>
  <c r="K99" i="132"/>
  <c r="G99" i="132"/>
  <c r="S98" i="132"/>
  <c r="O98" i="132"/>
  <c r="K98" i="132"/>
  <c r="G98" i="132"/>
  <c r="S97" i="132"/>
  <c r="C97" i="132"/>
  <c r="S96" i="132"/>
  <c r="O96" i="132"/>
  <c r="K96" i="132"/>
  <c r="G96" i="132"/>
  <c r="C96" i="132"/>
  <c r="S95" i="132"/>
  <c r="O95" i="132"/>
  <c r="K95" i="132"/>
  <c r="G95" i="132"/>
  <c r="C95" i="132"/>
  <c r="S94" i="132"/>
  <c r="O94" i="132"/>
  <c r="K94" i="132"/>
  <c r="G94" i="132"/>
  <c r="S93" i="132"/>
  <c r="S92" i="132"/>
  <c r="O92" i="132"/>
  <c r="K92" i="132"/>
  <c r="G92" i="132"/>
  <c r="C92" i="132"/>
  <c r="S91" i="132"/>
  <c r="O91" i="132"/>
  <c r="K91" i="132"/>
  <c r="G91" i="132"/>
  <c r="C91" i="132"/>
  <c r="S90" i="132"/>
  <c r="O90" i="132"/>
  <c r="K90" i="132"/>
  <c r="G90" i="132"/>
  <c r="C90" i="132"/>
  <c r="S89" i="132"/>
  <c r="S88" i="132"/>
  <c r="S87" i="132"/>
  <c r="O87" i="132"/>
  <c r="K87" i="132"/>
  <c r="G87" i="132"/>
  <c r="S86" i="132"/>
  <c r="O86" i="132"/>
  <c r="K86" i="132"/>
  <c r="G86" i="132"/>
  <c r="S85" i="132"/>
  <c r="O85" i="132"/>
  <c r="K85" i="132"/>
  <c r="G85" i="132"/>
  <c r="S84" i="132"/>
  <c r="S83" i="132"/>
  <c r="O83" i="132"/>
  <c r="K83" i="132"/>
  <c r="G83" i="132"/>
  <c r="S82" i="132"/>
  <c r="O82" i="132"/>
  <c r="K82" i="132"/>
  <c r="G82" i="132"/>
  <c r="S81" i="132"/>
  <c r="O81" i="132"/>
  <c r="K81" i="132"/>
  <c r="G81" i="132"/>
  <c r="S80" i="132"/>
  <c r="S79" i="132"/>
  <c r="O79" i="132"/>
  <c r="K79" i="132"/>
  <c r="G79" i="132"/>
  <c r="S78" i="132"/>
  <c r="O78" i="132"/>
  <c r="K78" i="132"/>
  <c r="G78" i="132"/>
  <c r="S77" i="132"/>
  <c r="O77" i="132"/>
  <c r="K77" i="132"/>
  <c r="G77" i="132"/>
  <c r="S76" i="132"/>
  <c r="O75" i="132"/>
  <c r="K75" i="132"/>
  <c r="G75" i="132"/>
  <c r="O74" i="132"/>
  <c r="K74" i="132"/>
  <c r="G74" i="132"/>
  <c r="S73" i="132"/>
  <c r="O73" i="132"/>
  <c r="K73" i="132"/>
  <c r="G73" i="132"/>
  <c r="S72" i="132"/>
  <c r="S69" i="132"/>
  <c r="O69" i="132"/>
  <c r="K69" i="132"/>
  <c r="G69" i="132"/>
  <c r="C69" i="132"/>
  <c r="S68" i="132"/>
  <c r="O68" i="132"/>
  <c r="K68" i="132"/>
  <c r="G68" i="132"/>
  <c r="C68" i="132"/>
  <c r="S67" i="132"/>
  <c r="O67" i="132"/>
  <c r="K67" i="132"/>
  <c r="G67" i="132"/>
  <c r="C67" i="132"/>
  <c r="S65" i="132"/>
  <c r="O65" i="132"/>
  <c r="K65" i="132"/>
  <c r="G65" i="132"/>
  <c r="S64" i="132"/>
  <c r="O64" i="132"/>
  <c r="K64" i="132"/>
  <c r="G64" i="132"/>
  <c r="C64" i="132"/>
  <c r="S63" i="132"/>
  <c r="O63" i="132"/>
  <c r="K63" i="132"/>
  <c r="G63" i="132"/>
  <c r="C63" i="132"/>
  <c r="C62" i="132"/>
  <c r="S61" i="132"/>
  <c r="O61" i="132"/>
  <c r="K61" i="132"/>
  <c r="S60" i="132"/>
  <c r="O60" i="132"/>
  <c r="K60" i="132"/>
  <c r="G60" i="132"/>
  <c r="C60" i="132"/>
  <c r="S59" i="132"/>
  <c r="O59" i="132"/>
  <c r="K59" i="132"/>
  <c r="G59" i="132"/>
  <c r="C59" i="132"/>
  <c r="G58" i="132"/>
  <c r="C58" i="132"/>
  <c r="S57" i="132"/>
  <c r="O57" i="132"/>
  <c r="S56" i="132"/>
  <c r="O56" i="132"/>
  <c r="K56" i="132"/>
  <c r="G56" i="132"/>
  <c r="C56" i="132"/>
  <c r="S55" i="132"/>
  <c r="O55" i="132"/>
  <c r="K55" i="132"/>
  <c r="G55" i="132"/>
  <c r="C55" i="132"/>
  <c r="K54" i="132"/>
  <c r="G54" i="132"/>
  <c r="C54" i="132"/>
  <c r="S53" i="132"/>
  <c r="S52" i="132"/>
  <c r="O52" i="132"/>
  <c r="K52" i="132"/>
  <c r="G52" i="132"/>
  <c r="C52" i="132"/>
  <c r="S51" i="132"/>
  <c r="O51" i="132"/>
  <c r="K51" i="132"/>
  <c r="G51" i="132"/>
  <c r="C51" i="132"/>
  <c r="O50" i="132"/>
  <c r="K50" i="132"/>
  <c r="G50" i="132"/>
  <c r="C50" i="132"/>
  <c r="S48" i="132"/>
  <c r="O48" i="132"/>
  <c r="K48" i="132"/>
  <c r="G48" i="132"/>
  <c r="C48" i="132"/>
  <c r="S47" i="132"/>
  <c r="O47" i="132"/>
  <c r="K47" i="132"/>
  <c r="G47" i="132"/>
  <c r="C47" i="132"/>
  <c r="S46" i="132"/>
  <c r="O46" i="132"/>
  <c r="K46" i="132"/>
  <c r="G46" i="132"/>
  <c r="C46" i="132"/>
  <c r="S44" i="132"/>
  <c r="O44" i="132"/>
  <c r="K44" i="132"/>
  <c r="G44" i="132"/>
  <c r="S43" i="132"/>
  <c r="O43" i="132"/>
  <c r="K43" i="132"/>
  <c r="G43" i="132"/>
  <c r="C43" i="132"/>
  <c r="S42" i="132"/>
  <c r="O42" i="132"/>
  <c r="K42" i="132"/>
  <c r="G42" i="132"/>
  <c r="C42" i="132"/>
  <c r="C41" i="132"/>
  <c r="S40" i="132"/>
  <c r="O40" i="132"/>
  <c r="K40" i="132"/>
  <c r="S39" i="132"/>
  <c r="O39" i="132"/>
  <c r="K39" i="132"/>
  <c r="G39" i="132"/>
  <c r="C39" i="132"/>
  <c r="S38" i="132"/>
  <c r="O38" i="132"/>
  <c r="K38" i="132"/>
  <c r="G38" i="132"/>
  <c r="C38" i="132"/>
  <c r="G37" i="132"/>
  <c r="C37" i="132"/>
  <c r="S36" i="132"/>
  <c r="O36" i="132"/>
  <c r="S35" i="132"/>
  <c r="O35" i="132"/>
  <c r="K35" i="132"/>
  <c r="G35" i="132"/>
  <c r="C35" i="132"/>
  <c r="S34" i="132"/>
  <c r="O34" i="132"/>
  <c r="K34" i="132"/>
  <c r="G34" i="132"/>
  <c r="C34" i="132"/>
  <c r="G33" i="132"/>
  <c r="C33" i="132"/>
  <c r="S32" i="132"/>
  <c r="S31" i="132"/>
  <c r="O31" i="132"/>
  <c r="K31" i="132"/>
  <c r="G31" i="132"/>
  <c r="C31" i="132"/>
  <c r="S30" i="132"/>
  <c r="O30" i="132"/>
  <c r="K30" i="132"/>
  <c r="G30" i="132"/>
  <c r="C30" i="132"/>
  <c r="O29" i="132"/>
  <c r="G29" i="132"/>
  <c r="C29" i="132"/>
  <c r="S27" i="132"/>
  <c r="O27" i="132"/>
  <c r="K27" i="132"/>
  <c r="G27" i="132"/>
  <c r="C27" i="132"/>
  <c r="S26" i="132"/>
  <c r="O26" i="132"/>
  <c r="K26" i="132"/>
  <c r="G26" i="132"/>
  <c r="C26" i="132"/>
  <c r="S25" i="132"/>
  <c r="O25" i="132"/>
  <c r="G25" i="132"/>
  <c r="C25" i="132"/>
  <c r="S23" i="132"/>
  <c r="O23" i="132"/>
  <c r="K23" i="132"/>
  <c r="G23" i="132"/>
  <c r="S22" i="132"/>
  <c r="O22" i="132"/>
  <c r="K22" i="132"/>
  <c r="G22" i="132"/>
  <c r="S21" i="132"/>
  <c r="O21" i="132"/>
  <c r="G21" i="132"/>
  <c r="S19" i="132"/>
  <c r="O19" i="132"/>
  <c r="K19" i="132"/>
  <c r="S18" i="132"/>
  <c r="O18" i="132"/>
  <c r="K18" i="132"/>
  <c r="G18" i="132"/>
  <c r="S17" i="132"/>
  <c r="O17" i="132"/>
  <c r="K17" i="132"/>
  <c r="G17" i="132"/>
  <c r="G16" i="132"/>
  <c r="S15" i="132"/>
  <c r="O15" i="132"/>
  <c r="S14" i="132"/>
  <c r="O14" i="132"/>
  <c r="K14" i="132"/>
  <c r="G14" i="132"/>
  <c r="S13" i="132"/>
  <c r="O13" i="132"/>
  <c r="K13" i="132"/>
  <c r="G13" i="132"/>
  <c r="K12" i="132"/>
  <c r="G12" i="132"/>
  <c r="S11" i="132"/>
  <c r="S10" i="132"/>
  <c r="O10" i="132"/>
  <c r="K10" i="132"/>
  <c r="G10" i="132"/>
  <c r="S9" i="132"/>
  <c r="O9" i="132"/>
  <c r="K9" i="132"/>
  <c r="G9" i="132"/>
  <c r="O8" i="132"/>
  <c r="K8" i="132"/>
  <c r="G8" i="132"/>
  <c r="S6" i="132"/>
  <c r="O6" i="132"/>
  <c r="K6" i="132"/>
  <c r="G6" i="132"/>
  <c r="S5" i="132"/>
  <c r="O5" i="132"/>
  <c r="K5" i="132"/>
  <c r="G5" i="132"/>
  <c r="S4" i="132"/>
  <c r="O4" i="132"/>
  <c r="K4" i="132"/>
  <c r="G4" i="132"/>
  <c r="G187" i="131"/>
  <c r="G186" i="131"/>
  <c r="G185" i="131"/>
  <c r="G184" i="131"/>
  <c r="G183" i="131"/>
  <c r="G182" i="131"/>
  <c r="G181" i="131"/>
  <c r="G180" i="131"/>
  <c r="S179" i="131"/>
  <c r="O179" i="131"/>
  <c r="K179" i="131"/>
  <c r="G179" i="131"/>
  <c r="S178" i="131"/>
  <c r="O178" i="131"/>
  <c r="K178" i="131"/>
  <c r="G178" i="131"/>
  <c r="S177" i="131"/>
  <c r="O177" i="131"/>
  <c r="K177" i="131"/>
  <c r="G177" i="131"/>
  <c r="G176" i="131"/>
  <c r="S175" i="131"/>
  <c r="O175" i="131"/>
  <c r="K175" i="131"/>
  <c r="G175" i="131"/>
  <c r="S174" i="131"/>
  <c r="O174" i="131"/>
  <c r="K174" i="131"/>
  <c r="G174" i="131"/>
  <c r="S173" i="131"/>
  <c r="O173" i="131"/>
  <c r="K173" i="131"/>
  <c r="G173" i="131"/>
  <c r="G172" i="131"/>
  <c r="S171" i="131"/>
  <c r="O171" i="131"/>
  <c r="K171" i="131"/>
  <c r="G171" i="131"/>
  <c r="S170" i="131"/>
  <c r="O170" i="131"/>
  <c r="K170" i="131"/>
  <c r="G170" i="131"/>
  <c r="S169" i="131"/>
  <c r="O169" i="131"/>
  <c r="K169" i="131"/>
  <c r="G169" i="131"/>
  <c r="G168" i="131"/>
  <c r="S167" i="131"/>
  <c r="O167" i="131"/>
  <c r="K167" i="131"/>
  <c r="G167" i="131"/>
  <c r="S166" i="131"/>
  <c r="O166" i="131"/>
  <c r="K166" i="131"/>
  <c r="G166" i="131"/>
  <c r="S165" i="131"/>
  <c r="O165" i="131"/>
  <c r="K165" i="131"/>
  <c r="G165" i="131"/>
  <c r="G164" i="131"/>
  <c r="S163" i="131"/>
  <c r="O163" i="131"/>
  <c r="K163" i="131"/>
  <c r="G163" i="131"/>
  <c r="S162" i="131"/>
  <c r="O162" i="131"/>
  <c r="K162" i="131"/>
  <c r="G162" i="131"/>
  <c r="S161" i="131"/>
  <c r="O161" i="131"/>
  <c r="K161" i="131"/>
  <c r="G161" i="131"/>
  <c r="S160" i="131"/>
  <c r="O160" i="131"/>
  <c r="K160" i="131"/>
  <c r="G160" i="131"/>
  <c r="G159" i="131"/>
  <c r="S158" i="131"/>
  <c r="O158" i="131"/>
  <c r="K158" i="131"/>
  <c r="G158" i="131"/>
  <c r="S157" i="131"/>
  <c r="O157" i="131"/>
  <c r="K157" i="131"/>
  <c r="G157" i="131"/>
  <c r="S156" i="131"/>
  <c r="O156" i="131"/>
  <c r="K156" i="131"/>
  <c r="G156" i="131"/>
  <c r="G155" i="131"/>
  <c r="S154" i="131"/>
  <c r="O154" i="131"/>
  <c r="K154" i="131"/>
  <c r="G154" i="131"/>
  <c r="S153" i="131"/>
  <c r="O153" i="131"/>
  <c r="K153" i="131"/>
  <c r="G153" i="131"/>
  <c r="S152" i="131"/>
  <c r="O152" i="131"/>
  <c r="K152" i="131"/>
  <c r="G152" i="131"/>
  <c r="G151" i="131"/>
  <c r="S150" i="131"/>
  <c r="O150" i="131"/>
  <c r="K150" i="131"/>
  <c r="G150" i="131"/>
  <c r="S149" i="131"/>
  <c r="O149" i="131"/>
  <c r="K149" i="131"/>
  <c r="G149" i="131"/>
  <c r="S148" i="131"/>
  <c r="O148" i="131"/>
  <c r="K148" i="131"/>
  <c r="G148" i="131"/>
  <c r="G147" i="131"/>
  <c r="S146" i="131"/>
  <c r="O146" i="131"/>
  <c r="K146" i="131"/>
  <c r="G146" i="131"/>
  <c r="S145" i="131"/>
  <c r="O145" i="131"/>
  <c r="K145" i="131"/>
  <c r="G145" i="131"/>
  <c r="S144" i="131"/>
  <c r="O144" i="131"/>
  <c r="K144" i="131"/>
  <c r="G144" i="131"/>
  <c r="G143" i="131"/>
  <c r="S142" i="131"/>
  <c r="O142" i="131"/>
  <c r="K142" i="131"/>
  <c r="G142" i="131"/>
  <c r="S141" i="131"/>
  <c r="O141" i="131"/>
  <c r="K141" i="131"/>
  <c r="G141" i="131"/>
  <c r="S140" i="131"/>
  <c r="O140" i="131"/>
  <c r="K140" i="131"/>
  <c r="G140" i="131"/>
  <c r="S139" i="131"/>
  <c r="O139" i="131"/>
  <c r="K139" i="131"/>
  <c r="G139" i="131"/>
  <c r="G138" i="131"/>
  <c r="C136" i="131"/>
  <c r="C135" i="131"/>
  <c r="K134" i="131"/>
  <c r="G134" i="131"/>
  <c r="C134" i="131"/>
  <c r="K133" i="131"/>
  <c r="G133" i="131"/>
  <c r="K132" i="131"/>
  <c r="G132" i="131"/>
  <c r="C131" i="131"/>
  <c r="O130" i="131"/>
  <c r="C130" i="131"/>
  <c r="K129" i="131"/>
  <c r="G129" i="131"/>
  <c r="C129" i="131"/>
  <c r="O128" i="131"/>
  <c r="K128" i="131"/>
  <c r="G128" i="131"/>
  <c r="K127" i="131"/>
  <c r="G127" i="131"/>
  <c r="C127" i="131"/>
  <c r="O126" i="131"/>
  <c r="C126" i="131"/>
  <c r="K125" i="131"/>
  <c r="G125" i="131"/>
  <c r="C125" i="131"/>
  <c r="O124" i="131"/>
  <c r="K124" i="131"/>
  <c r="G124" i="131"/>
  <c r="K123" i="131"/>
  <c r="G123" i="131"/>
  <c r="C123" i="131"/>
  <c r="O122" i="131"/>
  <c r="C122" i="131"/>
  <c r="K121" i="131"/>
  <c r="G121" i="131"/>
  <c r="C121" i="131"/>
  <c r="K120" i="131"/>
  <c r="G120" i="131"/>
  <c r="O119" i="131"/>
  <c r="K119" i="131"/>
  <c r="G119" i="131"/>
  <c r="C119" i="131"/>
  <c r="C118" i="131"/>
  <c r="O117" i="131"/>
  <c r="K117" i="131"/>
  <c r="G117" i="131"/>
  <c r="C117" i="131"/>
  <c r="S116" i="131"/>
  <c r="K116" i="131"/>
  <c r="G116" i="131"/>
  <c r="S115" i="131"/>
  <c r="O115" i="131"/>
  <c r="K115" i="131"/>
  <c r="G115" i="131"/>
  <c r="C115" i="131"/>
  <c r="S114" i="131"/>
  <c r="C114" i="131"/>
  <c r="S113" i="131"/>
  <c r="O113" i="131"/>
  <c r="K113" i="131"/>
  <c r="G113" i="131"/>
  <c r="C113" i="131"/>
  <c r="S112" i="131"/>
  <c r="K112" i="131"/>
  <c r="G112" i="131"/>
  <c r="O111" i="131"/>
  <c r="K111" i="131"/>
  <c r="G111" i="131"/>
  <c r="S110" i="131"/>
  <c r="S109" i="131"/>
  <c r="S108" i="131"/>
  <c r="O108" i="131"/>
  <c r="K108" i="131"/>
  <c r="G108" i="131"/>
  <c r="C108" i="131"/>
  <c r="S107" i="131"/>
  <c r="O107" i="131"/>
  <c r="K107" i="131"/>
  <c r="G107" i="131"/>
  <c r="C107" i="131"/>
  <c r="S106" i="131"/>
  <c r="O106" i="131"/>
  <c r="K106" i="131"/>
  <c r="G106" i="131"/>
  <c r="C106" i="131"/>
  <c r="S104" i="131"/>
  <c r="O104" i="131"/>
  <c r="K104" i="131"/>
  <c r="G104" i="131"/>
  <c r="S103" i="131"/>
  <c r="O103" i="131"/>
  <c r="K103" i="131"/>
  <c r="G103" i="131"/>
  <c r="C103" i="131"/>
  <c r="S102" i="131"/>
  <c r="O102" i="131"/>
  <c r="K102" i="131"/>
  <c r="G102" i="131"/>
  <c r="C102" i="131"/>
  <c r="S101" i="131"/>
  <c r="C101" i="131"/>
  <c r="S100" i="131"/>
  <c r="O100" i="131"/>
  <c r="K100" i="131"/>
  <c r="G100" i="131"/>
  <c r="C100" i="131"/>
  <c r="O99" i="131"/>
  <c r="K99" i="131"/>
  <c r="G99" i="131"/>
  <c r="S98" i="131"/>
  <c r="O98" i="131"/>
  <c r="K98" i="131"/>
  <c r="G98" i="131"/>
  <c r="S97" i="131"/>
  <c r="C97" i="131"/>
  <c r="S96" i="131"/>
  <c r="O96" i="131"/>
  <c r="K96" i="131"/>
  <c r="G96" i="131"/>
  <c r="C96" i="131"/>
  <c r="S95" i="131"/>
  <c r="O95" i="131"/>
  <c r="K95" i="131"/>
  <c r="G95" i="131"/>
  <c r="C95" i="131"/>
  <c r="S94" i="131"/>
  <c r="O94" i="131"/>
  <c r="K94" i="131"/>
  <c r="G94" i="131"/>
  <c r="S93" i="131"/>
  <c r="S92" i="131"/>
  <c r="O92" i="131"/>
  <c r="K92" i="131"/>
  <c r="G92" i="131"/>
  <c r="C92" i="131"/>
  <c r="S91" i="131"/>
  <c r="O91" i="131"/>
  <c r="K91" i="131"/>
  <c r="G91" i="131"/>
  <c r="C91" i="131"/>
  <c r="S90" i="131"/>
  <c r="O90" i="131"/>
  <c r="K90" i="131"/>
  <c r="G90" i="131"/>
  <c r="C90" i="131"/>
  <c r="S89" i="131"/>
  <c r="S88" i="131"/>
  <c r="S87" i="131"/>
  <c r="O87" i="131"/>
  <c r="K87" i="131"/>
  <c r="G87" i="131"/>
  <c r="S86" i="131"/>
  <c r="O86" i="131"/>
  <c r="K86" i="131"/>
  <c r="G86" i="131"/>
  <c r="S85" i="131"/>
  <c r="O85" i="131"/>
  <c r="K85" i="131"/>
  <c r="G85" i="131"/>
  <c r="S84" i="131"/>
  <c r="S83" i="131"/>
  <c r="O83" i="131"/>
  <c r="K83" i="131"/>
  <c r="G83" i="131"/>
  <c r="S82" i="131"/>
  <c r="O82" i="131"/>
  <c r="K82" i="131"/>
  <c r="G82" i="131"/>
  <c r="S81" i="131"/>
  <c r="O81" i="131"/>
  <c r="K81" i="131"/>
  <c r="G81" i="131"/>
  <c r="S80" i="131"/>
  <c r="S79" i="131"/>
  <c r="O79" i="131"/>
  <c r="K79" i="131"/>
  <c r="G79" i="131"/>
  <c r="S78" i="131"/>
  <c r="O78" i="131"/>
  <c r="K78" i="131"/>
  <c r="G78" i="131"/>
  <c r="S77" i="131"/>
  <c r="O77" i="131"/>
  <c r="K77" i="131"/>
  <c r="G77" i="131"/>
  <c r="S76" i="131"/>
  <c r="O75" i="131"/>
  <c r="K75" i="131"/>
  <c r="G75" i="131"/>
  <c r="O74" i="131"/>
  <c r="K74" i="131"/>
  <c r="G74" i="131"/>
  <c r="S73" i="131"/>
  <c r="O73" i="131"/>
  <c r="K73" i="131"/>
  <c r="G73" i="131"/>
  <c r="S72" i="131"/>
  <c r="S69" i="131"/>
  <c r="O69" i="131"/>
  <c r="K69" i="131"/>
  <c r="G69" i="131"/>
  <c r="C69" i="131"/>
  <c r="S68" i="131"/>
  <c r="O68" i="131"/>
  <c r="K68" i="131"/>
  <c r="G68" i="131"/>
  <c r="C68" i="131"/>
  <c r="S67" i="131"/>
  <c r="O67" i="131"/>
  <c r="K67" i="131"/>
  <c r="G67" i="131"/>
  <c r="C67" i="131"/>
  <c r="S65" i="131"/>
  <c r="O65" i="131"/>
  <c r="K65" i="131"/>
  <c r="G65" i="131"/>
  <c r="S64" i="131"/>
  <c r="O64" i="131"/>
  <c r="K64" i="131"/>
  <c r="G64" i="131"/>
  <c r="C64" i="131"/>
  <c r="S63" i="131"/>
  <c r="O63" i="131"/>
  <c r="K63" i="131"/>
  <c r="G63" i="131"/>
  <c r="C63" i="131"/>
  <c r="C62" i="131"/>
  <c r="S61" i="131"/>
  <c r="O61" i="131"/>
  <c r="K61" i="131"/>
  <c r="S60" i="131"/>
  <c r="O60" i="131"/>
  <c r="K60" i="131"/>
  <c r="G60" i="131"/>
  <c r="C60" i="131"/>
  <c r="S59" i="131"/>
  <c r="O59" i="131"/>
  <c r="K59" i="131"/>
  <c r="G59" i="131"/>
  <c r="C59" i="131"/>
  <c r="G58" i="131"/>
  <c r="C58" i="131"/>
  <c r="S57" i="131"/>
  <c r="O57" i="131"/>
  <c r="S56" i="131"/>
  <c r="O56" i="131"/>
  <c r="K56" i="131"/>
  <c r="G56" i="131"/>
  <c r="C56" i="131"/>
  <c r="S55" i="131"/>
  <c r="O55" i="131"/>
  <c r="K55" i="131"/>
  <c r="G55" i="131"/>
  <c r="C55" i="131"/>
  <c r="K54" i="131"/>
  <c r="G54" i="131"/>
  <c r="C54" i="131"/>
  <c r="S53" i="131"/>
  <c r="S52" i="131"/>
  <c r="O52" i="131"/>
  <c r="K52" i="131"/>
  <c r="G52" i="131"/>
  <c r="C52" i="131"/>
  <c r="S51" i="131"/>
  <c r="O51" i="131"/>
  <c r="K51" i="131"/>
  <c r="G51" i="131"/>
  <c r="C51" i="131"/>
  <c r="O50" i="131"/>
  <c r="K50" i="131"/>
  <c r="G50" i="131"/>
  <c r="C50" i="131"/>
  <c r="S48" i="131"/>
  <c r="O48" i="131"/>
  <c r="K48" i="131"/>
  <c r="G48" i="131"/>
  <c r="C48" i="131"/>
  <c r="S47" i="131"/>
  <c r="O47" i="131"/>
  <c r="K47" i="131"/>
  <c r="G47" i="131"/>
  <c r="C47" i="131"/>
  <c r="S46" i="131"/>
  <c r="O46" i="131"/>
  <c r="K46" i="131"/>
  <c r="G46" i="131"/>
  <c r="C46" i="131"/>
  <c r="S44" i="131"/>
  <c r="O44" i="131"/>
  <c r="K44" i="131"/>
  <c r="G44" i="131"/>
  <c r="S43" i="131"/>
  <c r="O43" i="131"/>
  <c r="K43" i="131"/>
  <c r="G43" i="131"/>
  <c r="C43" i="131"/>
  <c r="S42" i="131"/>
  <c r="O42" i="131"/>
  <c r="K42" i="131"/>
  <c r="G42" i="131"/>
  <c r="C42" i="131"/>
  <c r="C41" i="131"/>
  <c r="S40" i="131"/>
  <c r="O40" i="131"/>
  <c r="K40" i="131"/>
  <c r="S39" i="131"/>
  <c r="O39" i="131"/>
  <c r="K39" i="131"/>
  <c r="G39" i="131"/>
  <c r="C39" i="131"/>
  <c r="S38" i="131"/>
  <c r="O38" i="131"/>
  <c r="K38" i="131"/>
  <c r="G38" i="131"/>
  <c r="C38" i="131"/>
  <c r="G37" i="131"/>
  <c r="C37" i="131"/>
  <c r="S36" i="131"/>
  <c r="O36" i="131"/>
  <c r="S35" i="131"/>
  <c r="O35" i="131"/>
  <c r="K35" i="131"/>
  <c r="G35" i="131"/>
  <c r="C35" i="131"/>
  <c r="S34" i="131"/>
  <c r="O34" i="131"/>
  <c r="K34" i="131"/>
  <c r="G34" i="131"/>
  <c r="C34" i="131"/>
  <c r="G33" i="131"/>
  <c r="C33" i="131"/>
  <c r="S32" i="131"/>
  <c r="S31" i="131"/>
  <c r="O31" i="131"/>
  <c r="K31" i="131"/>
  <c r="G31" i="131"/>
  <c r="C31" i="131"/>
  <c r="S30" i="131"/>
  <c r="O30" i="131"/>
  <c r="K30" i="131"/>
  <c r="G30" i="131"/>
  <c r="C30" i="131"/>
  <c r="O29" i="131"/>
  <c r="G29" i="131"/>
  <c r="C29" i="131"/>
  <c r="S27" i="131"/>
  <c r="O27" i="131"/>
  <c r="K27" i="131"/>
  <c r="G27" i="131"/>
  <c r="C27" i="131"/>
  <c r="S26" i="131"/>
  <c r="O26" i="131"/>
  <c r="K26" i="131"/>
  <c r="G26" i="131"/>
  <c r="C26" i="131"/>
  <c r="S25" i="131"/>
  <c r="O25" i="131"/>
  <c r="G25" i="131"/>
  <c r="C25" i="131"/>
  <c r="S23" i="131"/>
  <c r="O23" i="131"/>
  <c r="K23" i="131"/>
  <c r="G23" i="131"/>
  <c r="S22" i="131"/>
  <c r="O22" i="131"/>
  <c r="K22" i="131"/>
  <c r="G22" i="131"/>
  <c r="S21" i="131"/>
  <c r="O21" i="131"/>
  <c r="G21" i="131"/>
  <c r="S19" i="131"/>
  <c r="O19" i="131"/>
  <c r="K19" i="131"/>
  <c r="S18" i="131"/>
  <c r="O18" i="131"/>
  <c r="K18" i="131"/>
  <c r="G18" i="131"/>
  <c r="S17" i="131"/>
  <c r="O17" i="131"/>
  <c r="K17" i="131"/>
  <c r="G17" i="131"/>
  <c r="G16" i="131"/>
  <c r="S15" i="131"/>
  <c r="O15" i="131"/>
  <c r="S14" i="131"/>
  <c r="O14" i="131"/>
  <c r="K14" i="131"/>
  <c r="G14" i="131"/>
  <c r="S13" i="131"/>
  <c r="O13" i="131"/>
  <c r="K13" i="131"/>
  <c r="G13" i="131"/>
  <c r="K12" i="131"/>
  <c r="G12" i="131"/>
  <c r="S11" i="131"/>
  <c r="S10" i="131"/>
  <c r="O10" i="131"/>
  <c r="K10" i="131"/>
  <c r="G10" i="131"/>
  <c r="S9" i="131"/>
  <c r="O9" i="131"/>
  <c r="K9" i="131"/>
  <c r="G9" i="131"/>
  <c r="O8" i="131"/>
  <c r="K8" i="131"/>
  <c r="G8" i="131"/>
  <c r="S6" i="131"/>
  <c r="O6" i="131"/>
  <c r="K6" i="131"/>
  <c r="G6" i="131"/>
  <c r="S5" i="131"/>
  <c r="O5" i="131"/>
  <c r="K5" i="131"/>
  <c r="G5" i="131"/>
  <c r="S4" i="131"/>
  <c r="O4" i="131"/>
  <c r="K4" i="131"/>
  <c r="G4" i="131"/>
  <c r="G187" i="130"/>
  <c r="G186" i="130"/>
  <c r="G185" i="130"/>
  <c r="G184" i="130"/>
  <c r="G183" i="130"/>
  <c r="G182" i="130"/>
  <c r="G181" i="130"/>
  <c r="G180" i="130"/>
  <c r="S179" i="130"/>
  <c r="O179" i="130"/>
  <c r="K179" i="130"/>
  <c r="G179" i="130"/>
  <c r="S178" i="130"/>
  <c r="O178" i="130"/>
  <c r="K178" i="130"/>
  <c r="G178" i="130"/>
  <c r="S177" i="130"/>
  <c r="O177" i="130"/>
  <c r="K177" i="130"/>
  <c r="G177" i="130"/>
  <c r="G176" i="130"/>
  <c r="S175" i="130"/>
  <c r="O175" i="130"/>
  <c r="K175" i="130"/>
  <c r="G175" i="130"/>
  <c r="S174" i="130"/>
  <c r="O174" i="130"/>
  <c r="K174" i="130"/>
  <c r="G174" i="130"/>
  <c r="S173" i="130"/>
  <c r="O173" i="130"/>
  <c r="K173" i="130"/>
  <c r="G173" i="130"/>
  <c r="G172" i="130"/>
  <c r="S171" i="130"/>
  <c r="O171" i="130"/>
  <c r="K171" i="130"/>
  <c r="G171" i="130"/>
  <c r="S170" i="130"/>
  <c r="O170" i="130"/>
  <c r="K170" i="130"/>
  <c r="G170" i="130"/>
  <c r="S169" i="130"/>
  <c r="O169" i="130"/>
  <c r="K169" i="130"/>
  <c r="G169" i="130"/>
  <c r="G168" i="130"/>
  <c r="S167" i="130"/>
  <c r="O167" i="130"/>
  <c r="K167" i="130"/>
  <c r="G167" i="130"/>
  <c r="S166" i="130"/>
  <c r="O166" i="130"/>
  <c r="K166" i="130"/>
  <c r="G166" i="130"/>
  <c r="S165" i="130"/>
  <c r="O165" i="130"/>
  <c r="K165" i="130"/>
  <c r="G165" i="130"/>
  <c r="G164" i="130"/>
  <c r="S163" i="130"/>
  <c r="O163" i="130"/>
  <c r="K163" i="130"/>
  <c r="G163" i="130"/>
  <c r="S162" i="130"/>
  <c r="O162" i="130"/>
  <c r="K162" i="130"/>
  <c r="G162" i="130"/>
  <c r="S161" i="130"/>
  <c r="O161" i="130"/>
  <c r="K161" i="130"/>
  <c r="G161" i="130"/>
  <c r="S160" i="130"/>
  <c r="O160" i="130"/>
  <c r="K160" i="130"/>
  <c r="G160" i="130"/>
  <c r="G159" i="130"/>
  <c r="S158" i="130"/>
  <c r="O158" i="130"/>
  <c r="K158" i="130"/>
  <c r="G158" i="130"/>
  <c r="S157" i="130"/>
  <c r="O157" i="130"/>
  <c r="K157" i="130"/>
  <c r="G157" i="130"/>
  <c r="S156" i="130"/>
  <c r="O156" i="130"/>
  <c r="K156" i="130"/>
  <c r="G156" i="130"/>
  <c r="G155" i="130"/>
  <c r="S154" i="130"/>
  <c r="O154" i="130"/>
  <c r="K154" i="130"/>
  <c r="G154" i="130"/>
  <c r="S153" i="130"/>
  <c r="O153" i="130"/>
  <c r="K153" i="130"/>
  <c r="G153" i="130"/>
  <c r="S152" i="130"/>
  <c r="O152" i="130"/>
  <c r="K152" i="130"/>
  <c r="G152" i="130"/>
  <c r="G151" i="130"/>
  <c r="S150" i="130"/>
  <c r="O150" i="130"/>
  <c r="K150" i="130"/>
  <c r="G150" i="130"/>
  <c r="S149" i="130"/>
  <c r="O149" i="130"/>
  <c r="K149" i="130"/>
  <c r="G149" i="130"/>
  <c r="S148" i="130"/>
  <c r="O148" i="130"/>
  <c r="K148" i="130"/>
  <c r="G148" i="130"/>
  <c r="G147" i="130"/>
  <c r="S146" i="130"/>
  <c r="O146" i="130"/>
  <c r="K146" i="130"/>
  <c r="G146" i="130"/>
  <c r="S145" i="130"/>
  <c r="O145" i="130"/>
  <c r="K145" i="130"/>
  <c r="G145" i="130"/>
  <c r="S144" i="130"/>
  <c r="O144" i="130"/>
  <c r="K144" i="130"/>
  <c r="G144" i="130"/>
  <c r="G143" i="130"/>
  <c r="S142" i="130"/>
  <c r="O142" i="130"/>
  <c r="K142" i="130"/>
  <c r="G142" i="130"/>
  <c r="S141" i="130"/>
  <c r="O141" i="130"/>
  <c r="K141" i="130"/>
  <c r="G141" i="130"/>
  <c r="S140" i="130"/>
  <c r="O140" i="130"/>
  <c r="K140" i="130"/>
  <c r="G140" i="130"/>
  <c r="S139" i="130"/>
  <c r="O139" i="130"/>
  <c r="K139" i="130"/>
  <c r="G139" i="130"/>
  <c r="G138" i="130"/>
  <c r="C136" i="130"/>
  <c r="C135" i="130"/>
  <c r="K134" i="130"/>
  <c r="G134" i="130"/>
  <c r="C134" i="130"/>
  <c r="K133" i="130"/>
  <c r="G133" i="130"/>
  <c r="K132" i="130"/>
  <c r="G132" i="130"/>
  <c r="C131" i="130"/>
  <c r="O130" i="130"/>
  <c r="C130" i="130"/>
  <c r="K129" i="130"/>
  <c r="G129" i="130"/>
  <c r="C129" i="130"/>
  <c r="O128" i="130"/>
  <c r="K128" i="130"/>
  <c r="G128" i="130"/>
  <c r="K127" i="130"/>
  <c r="G127" i="130"/>
  <c r="C127" i="130"/>
  <c r="O126" i="130"/>
  <c r="C126" i="130"/>
  <c r="K125" i="130"/>
  <c r="G125" i="130"/>
  <c r="C125" i="130"/>
  <c r="O124" i="130"/>
  <c r="K124" i="130"/>
  <c r="G124" i="130"/>
  <c r="K123" i="130"/>
  <c r="G123" i="130"/>
  <c r="C123" i="130"/>
  <c r="O122" i="130"/>
  <c r="C122" i="130"/>
  <c r="K121" i="130"/>
  <c r="G121" i="130"/>
  <c r="C121" i="130"/>
  <c r="K120" i="130"/>
  <c r="G120" i="130"/>
  <c r="O119" i="130"/>
  <c r="K119" i="130"/>
  <c r="G119" i="130"/>
  <c r="C119" i="130"/>
  <c r="C118" i="130"/>
  <c r="O117" i="130"/>
  <c r="K117" i="130"/>
  <c r="G117" i="130"/>
  <c r="C117" i="130"/>
  <c r="S116" i="130"/>
  <c r="K116" i="130"/>
  <c r="G116" i="130"/>
  <c r="S115" i="130"/>
  <c r="O115" i="130"/>
  <c r="K115" i="130"/>
  <c r="G115" i="130"/>
  <c r="C115" i="130"/>
  <c r="S114" i="130"/>
  <c r="C114" i="130"/>
  <c r="S113" i="130"/>
  <c r="O113" i="130"/>
  <c r="K113" i="130"/>
  <c r="G113" i="130"/>
  <c r="C113" i="130"/>
  <c r="S112" i="130"/>
  <c r="K112" i="130"/>
  <c r="G112" i="130"/>
  <c r="O111" i="130"/>
  <c r="K111" i="130"/>
  <c r="G111" i="130"/>
  <c r="S110" i="130"/>
  <c r="S109" i="130"/>
  <c r="S108" i="130"/>
  <c r="O108" i="130"/>
  <c r="K108" i="130"/>
  <c r="G108" i="130"/>
  <c r="C108" i="130"/>
  <c r="S107" i="130"/>
  <c r="O107" i="130"/>
  <c r="K107" i="130"/>
  <c r="G107" i="130"/>
  <c r="C107" i="130"/>
  <c r="S106" i="130"/>
  <c r="O106" i="130"/>
  <c r="K106" i="130"/>
  <c r="G106" i="130"/>
  <c r="C106" i="130"/>
  <c r="S104" i="130"/>
  <c r="O104" i="130"/>
  <c r="K104" i="130"/>
  <c r="G104" i="130"/>
  <c r="S103" i="130"/>
  <c r="O103" i="130"/>
  <c r="K103" i="130"/>
  <c r="G103" i="130"/>
  <c r="C103" i="130"/>
  <c r="S102" i="130"/>
  <c r="O102" i="130"/>
  <c r="K102" i="130"/>
  <c r="G102" i="130"/>
  <c r="C102" i="130"/>
  <c r="S101" i="130"/>
  <c r="C101" i="130"/>
  <c r="S100" i="130"/>
  <c r="O100" i="130"/>
  <c r="K100" i="130"/>
  <c r="G100" i="130"/>
  <c r="C100" i="130"/>
  <c r="O99" i="130"/>
  <c r="K99" i="130"/>
  <c r="G99" i="130"/>
  <c r="S98" i="130"/>
  <c r="O98" i="130"/>
  <c r="K98" i="130"/>
  <c r="G98" i="130"/>
  <c r="S97" i="130"/>
  <c r="C97" i="130"/>
  <c r="S96" i="130"/>
  <c r="O96" i="130"/>
  <c r="K96" i="130"/>
  <c r="G96" i="130"/>
  <c r="C96" i="130"/>
  <c r="S95" i="130"/>
  <c r="O95" i="130"/>
  <c r="K95" i="130"/>
  <c r="G95" i="130"/>
  <c r="C95" i="130"/>
  <c r="S94" i="130"/>
  <c r="O94" i="130"/>
  <c r="K94" i="130"/>
  <c r="G94" i="130"/>
  <c r="S93" i="130"/>
  <c r="S92" i="130"/>
  <c r="O92" i="130"/>
  <c r="K92" i="130"/>
  <c r="G92" i="130"/>
  <c r="C92" i="130"/>
  <c r="S91" i="130"/>
  <c r="O91" i="130"/>
  <c r="K91" i="130"/>
  <c r="G91" i="130"/>
  <c r="C91" i="130"/>
  <c r="S90" i="130"/>
  <c r="O90" i="130"/>
  <c r="K90" i="130"/>
  <c r="G90" i="130"/>
  <c r="C90" i="130"/>
  <c r="S89" i="130"/>
  <c r="S88" i="130"/>
  <c r="S87" i="130"/>
  <c r="O87" i="130"/>
  <c r="K87" i="130"/>
  <c r="G87" i="130"/>
  <c r="S86" i="130"/>
  <c r="O86" i="130"/>
  <c r="K86" i="130"/>
  <c r="G86" i="130"/>
  <c r="S85" i="130"/>
  <c r="O85" i="130"/>
  <c r="K85" i="130"/>
  <c r="G85" i="130"/>
  <c r="S84" i="130"/>
  <c r="S83" i="130"/>
  <c r="O83" i="130"/>
  <c r="K83" i="130"/>
  <c r="G83" i="130"/>
  <c r="S82" i="130"/>
  <c r="O82" i="130"/>
  <c r="K82" i="130"/>
  <c r="G82" i="130"/>
  <c r="S81" i="130"/>
  <c r="O81" i="130"/>
  <c r="K81" i="130"/>
  <c r="G81" i="130"/>
  <c r="S80" i="130"/>
  <c r="S79" i="130"/>
  <c r="O79" i="130"/>
  <c r="K79" i="130"/>
  <c r="G79" i="130"/>
  <c r="S78" i="130"/>
  <c r="O78" i="130"/>
  <c r="K78" i="130"/>
  <c r="G78" i="130"/>
  <c r="S77" i="130"/>
  <c r="O77" i="130"/>
  <c r="K77" i="130"/>
  <c r="G77" i="130"/>
  <c r="S76" i="130"/>
  <c r="O75" i="130"/>
  <c r="K75" i="130"/>
  <c r="G75" i="130"/>
  <c r="O74" i="130"/>
  <c r="K74" i="130"/>
  <c r="G74" i="130"/>
  <c r="S73" i="130"/>
  <c r="O73" i="130"/>
  <c r="K73" i="130"/>
  <c r="G73" i="130"/>
  <c r="S72" i="130"/>
  <c r="S69" i="130"/>
  <c r="O69" i="130"/>
  <c r="K69" i="130"/>
  <c r="G69" i="130"/>
  <c r="C69" i="130"/>
  <c r="S68" i="130"/>
  <c r="O68" i="130"/>
  <c r="K68" i="130"/>
  <c r="G68" i="130"/>
  <c r="C68" i="130"/>
  <c r="S67" i="130"/>
  <c r="O67" i="130"/>
  <c r="K67" i="130"/>
  <c r="G67" i="130"/>
  <c r="C67" i="130"/>
  <c r="S65" i="130"/>
  <c r="O65" i="130"/>
  <c r="K65" i="130"/>
  <c r="G65" i="130"/>
  <c r="S64" i="130"/>
  <c r="O64" i="130"/>
  <c r="K64" i="130"/>
  <c r="G64" i="130"/>
  <c r="C64" i="130"/>
  <c r="S63" i="130"/>
  <c r="O63" i="130"/>
  <c r="K63" i="130"/>
  <c r="G63" i="130"/>
  <c r="C63" i="130"/>
  <c r="C62" i="130"/>
  <c r="S61" i="130"/>
  <c r="O61" i="130"/>
  <c r="K61" i="130"/>
  <c r="S60" i="130"/>
  <c r="O60" i="130"/>
  <c r="K60" i="130"/>
  <c r="G60" i="130"/>
  <c r="C60" i="130"/>
  <c r="S59" i="130"/>
  <c r="O59" i="130"/>
  <c r="K59" i="130"/>
  <c r="G59" i="130"/>
  <c r="C59" i="130"/>
  <c r="G58" i="130"/>
  <c r="C58" i="130"/>
  <c r="S57" i="130"/>
  <c r="O57" i="130"/>
  <c r="S56" i="130"/>
  <c r="O56" i="130"/>
  <c r="K56" i="130"/>
  <c r="G56" i="130"/>
  <c r="C56" i="130"/>
  <c r="S55" i="130"/>
  <c r="O55" i="130"/>
  <c r="K55" i="130"/>
  <c r="G55" i="130"/>
  <c r="C55" i="130"/>
  <c r="K54" i="130"/>
  <c r="G54" i="130"/>
  <c r="C54" i="130"/>
  <c r="S53" i="130"/>
  <c r="S52" i="130"/>
  <c r="O52" i="130"/>
  <c r="K52" i="130"/>
  <c r="G52" i="130"/>
  <c r="C52" i="130"/>
  <c r="S51" i="130"/>
  <c r="O51" i="130"/>
  <c r="K51" i="130"/>
  <c r="G51" i="130"/>
  <c r="C51" i="130"/>
  <c r="O50" i="130"/>
  <c r="K50" i="130"/>
  <c r="G50" i="130"/>
  <c r="C50" i="130"/>
  <c r="S48" i="130"/>
  <c r="O48" i="130"/>
  <c r="K48" i="130"/>
  <c r="G48" i="130"/>
  <c r="C48" i="130"/>
  <c r="S47" i="130"/>
  <c r="O47" i="130"/>
  <c r="K47" i="130"/>
  <c r="G47" i="130"/>
  <c r="C47" i="130"/>
  <c r="S46" i="130"/>
  <c r="O46" i="130"/>
  <c r="K46" i="130"/>
  <c r="G46" i="130"/>
  <c r="C46" i="130"/>
  <c r="S44" i="130"/>
  <c r="O44" i="130"/>
  <c r="K44" i="130"/>
  <c r="G44" i="130"/>
  <c r="S43" i="130"/>
  <c r="O43" i="130"/>
  <c r="K43" i="130"/>
  <c r="G43" i="130"/>
  <c r="C43" i="130"/>
  <c r="S42" i="130"/>
  <c r="O42" i="130"/>
  <c r="K42" i="130"/>
  <c r="G42" i="130"/>
  <c r="C42" i="130"/>
  <c r="C41" i="130"/>
  <c r="S40" i="130"/>
  <c r="O40" i="130"/>
  <c r="K40" i="130"/>
  <c r="S39" i="130"/>
  <c r="O39" i="130"/>
  <c r="K39" i="130"/>
  <c r="G39" i="130"/>
  <c r="C39" i="130"/>
  <c r="S38" i="130"/>
  <c r="O38" i="130"/>
  <c r="K38" i="130"/>
  <c r="G38" i="130"/>
  <c r="C38" i="130"/>
  <c r="G37" i="130"/>
  <c r="C37" i="130"/>
  <c r="S36" i="130"/>
  <c r="O36" i="130"/>
  <c r="S35" i="130"/>
  <c r="O35" i="130"/>
  <c r="K35" i="130"/>
  <c r="G35" i="130"/>
  <c r="C35" i="130"/>
  <c r="S34" i="130"/>
  <c r="O34" i="130"/>
  <c r="K34" i="130"/>
  <c r="G34" i="130"/>
  <c r="C34" i="130"/>
  <c r="G33" i="130"/>
  <c r="C33" i="130"/>
  <c r="S32" i="130"/>
  <c r="S31" i="130"/>
  <c r="O31" i="130"/>
  <c r="K31" i="130"/>
  <c r="G31" i="130"/>
  <c r="C31" i="130"/>
  <c r="S30" i="130"/>
  <c r="O30" i="130"/>
  <c r="K30" i="130"/>
  <c r="G30" i="130"/>
  <c r="C30" i="130"/>
  <c r="O29" i="130"/>
  <c r="G29" i="130"/>
  <c r="C29" i="130"/>
  <c r="S27" i="130"/>
  <c r="O27" i="130"/>
  <c r="K27" i="130"/>
  <c r="G27" i="130"/>
  <c r="C27" i="130"/>
  <c r="S26" i="130"/>
  <c r="O26" i="130"/>
  <c r="K26" i="130"/>
  <c r="G26" i="130"/>
  <c r="C26" i="130"/>
  <c r="S25" i="130"/>
  <c r="O25" i="130"/>
  <c r="G25" i="130"/>
  <c r="C25" i="130"/>
  <c r="S23" i="130"/>
  <c r="O23" i="130"/>
  <c r="K23" i="130"/>
  <c r="G23" i="130"/>
  <c r="S22" i="130"/>
  <c r="O22" i="130"/>
  <c r="K22" i="130"/>
  <c r="G22" i="130"/>
  <c r="S21" i="130"/>
  <c r="O21" i="130"/>
  <c r="G21" i="130"/>
  <c r="S19" i="130"/>
  <c r="O19" i="130"/>
  <c r="K19" i="130"/>
  <c r="S18" i="130"/>
  <c r="O18" i="130"/>
  <c r="K18" i="130"/>
  <c r="G18" i="130"/>
  <c r="S17" i="130"/>
  <c r="O17" i="130"/>
  <c r="K17" i="130"/>
  <c r="G17" i="130"/>
  <c r="G16" i="130"/>
  <c r="S15" i="130"/>
  <c r="O15" i="130"/>
  <c r="S14" i="130"/>
  <c r="O14" i="130"/>
  <c r="K14" i="130"/>
  <c r="G14" i="130"/>
  <c r="S13" i="130"/>
  <c r="O13" i="130"/>
  <c r="K13" i="130"/>
  <c r="G13" i="130"/>
  <c r="K12" i="130"/>
  <c r="G12" i="130"/>
  <c r="S11" i="130"/>
  <c r="S10" i="130"/>
  <c r="O10" i="130"/>
  <c r="K10" i="130"/>
  <c r="G10" i="130"/>
  <c r="S9" i="130"/>
  <c r="O9" i="130"/>
  <c r="K9" i="130"/>
  <c r="G9" i="130"/>
  <c r="O8" i="130"/>
  <c r="K8" i="130"/>
  <c r="G8" i="130"/>
  <c r="S6" i="130"/>
  <c r="O6" i="130"/>
  <c r="K6" i="130"/>
  <c r="G6" i="130"/>
  <c r="S5" i="130"/>
  <c r="O5" i="130"/>
  <c r="K5" i="130"/>
  <c r="G5" i="130"/>
  <c r="S4" i="130"/>
  <c r="O4" i="130"/>
  <c r="K4" i="130"/>
  <c r="G4" i="130"/>
  <c r="G187" i="129"/>
  <c r="G186" i="129"/>
  <c r="G185" i="129"/>
  <c r="G184" i="129"/>
  <c r="G183" i="129"/>
  <c r="G182" i="129"/>
  <c r="G181" i="129"/>
  <c r="G180" i="129"/>
  <c r="S179" i="129"/>
  <c r="O179" i="129"/>
  <c r="K179" i="129"/>
  <c r="G179" i="129"/>
  <c r="S178" i="129"/>
  <c r="O178" i="129"/>
  <c r="K178" i="129"/>
  <c r="G178" i="129"/>
  <c r="S177" i="129"/>
  <c r="O177" i="129"/>
  <c r="K177" i="129"/>
  <c r="G177" i="129"/>
  <c r="G176" i="129"/>
  <c r="S175" i="129"/>
  <c r="O175" i="129"/>
  <c r="K175" i="129"/>
  <c r="G175" i="129"/>
  <c r="S174" i="129"/>
  <c r="O174" i="129"/>
  <c r="K174" i="129"/>
  <c r="G174" i="129"/>
  <c r="S173" i="129"/>
  <c r="O173" i="129"/>
  <c r="K173" i="129"/>
  <c r="G173" i="129"/>
  <c r="G172" i="129"/>
  <c r="S171" i="129"/>
  <c r="O171" i="129"/>
  <c r="K171" i="129"/>
  <c r="G171" i="129"/>
  <c r="S170" i="129"/>
  <c r="O170" i="129"/>
  <c r="K170" i="129"/>
  <c r="G170" i="129"/>
  <c r="S169" i="129"/>
  <c r="O169" i="129"/>
  <c r="K169" i="129"/>
  <c r="G169" i="129"/>
  <c r="G168" i="129"/>
  <c r="S167" i="129"/>
  <c r="O167" i="129"/>
  <c r="K167" i="129"/>
  <c r="G167" i="129"/>
  <c r="S166" i="129"/>
  <c r="O166" i="129"/>
  <c r="K166" i="129"/>
  <c r="G166" i="129"/>
  <c r="S165" i="129"/>
  <c r="O165" i="129"/>
  <c r="K165" i="129"/>
  <c r="G165" i="129"/>
  <c r="G164" i="129"/>
  <c r="S163" i="129"/>
  <c r="O163" i="129"/>
  <c r="K163" i="129"/>
  <c r="G163" i="129"/>
  <c r="S162" i="129"/>
  <c r="O162" i="129"/>
  <c r="K162" i="129"/>
  <c r="G162" i="129"/>
  <c r="S161" i="129"/>
  <c r="O161" i="129"/>
  <c r="K161" i="129"/>
  <c r="G161" i="129"/>
  <c r="S160" i="129"/>
  <c r="O160" i="129"/>
  <c r="K160" i="129"/>
  <c r="G160" i="129"/>
  <c r="G159" i="129"/>
  <c r="S158" i="129"/>
  <c r="O158" i="129"/>
  <c r="K158" i="129"/>
  <c r="G158" i="129"/>
  <c r="S157" i="129"/>
  <c r="O157" i="129"/>
  <c r="K157" i="129"/>
  <c r="G157" i="129"/>
  <c r="S156" i="129"/>
  <c r="O156" i="129"/>
  <c r="K156" i="129"/>
  <c r="G156" i="129"/>
  <c r="G155" i="129"/>
  <c r="S154" i="129"/>
  <c r="O154" i="129"/>
  <c r="K154" i="129"/>
  <c r="G154" i="129"/>
  <c r="S153" i="129"/>
  <c r="O153" i="129"/>
  <c r="K153" i="129"/>
  <c r="G153" i="129"/>
  <c r="S152" i="129"/>
  <c r="O152" i="129"/>
  <c r="K152" i="129"/>
  <c r="G152" i="129"/>
  <c r="G151" i="129"/>
  <c r="S150" i="129"/>
  <c r="O150" i="129"/>
  <c r="K150" i="129"/>
  <c r="G150" i="129"/>
  <c r="S149" i="129"/>
  <c r="O149" i="129"/>
  <c r="K149" i="129"/>
  <c r="G149" i="129"/>
  <c r="S148" i="129"/>
  <c r="O148" i="129"/>
  <c r="K148" i="129"/>
  <c r="G148" i="129"/>
  <c r="G147" i="129"/>
  <c r="S146" i="129"/>
  <c r="O146" i="129"/>
  <c r="K146" i="129"/>
  <c r="G146" i="129"/>
  <c r="S145" i="129"/>
  <c r="O145" i="129"/>
  <c r="K145" i="129"/>
  <c r="G145" i="129"/>
  <c r="S144" i="129"/>
  <c r="O144" i="129"/>
  <c r="K144" i="129"/>
  <c r="G144" i="129"/>
  <c r="G143" i="129"/>
  <c r="S142" i="129"/>
  <c r="O142" i="129"/>
  <c r="K142" i="129"/>
  <c r="G142" i="129"/>
  <c r="S141" i="129"/>
  <c r="O141" i="129"/>
  <c r="K141" i="129"/>
  <c r="G141" i="129"/>
  <c r="S140" i="129"/>
  <c r="O140" i="129"/>
  <c r="K140" i="129"/>
  <c r="G140" i="129"/>
  <c r="S139" i="129"/>
  <c r="O139" i="129"/>
  <c r="K139" i="129"/>
  <c r="G139" i="129"/>
  <c r="G138" i="129"/>
  <c r="C136" i="129"/>
  <c r="C135" i="129"/>
  <c r="K134" i="129"/>
  <c r="G134" i="129"/>
  <c r="C134" i="129"/>
  <c r="K133" i="129"/>
  <c r="G133" i="129"/>
  <c r="K132" i="129"/>
  <c r="G132" i="129"/>
  <c r="C131" i="129"/>
  <c r="O130" i="129"/>
  <c r="C130" i="129"/>
  <c r="K129" i="129"/>
  <c r="G129" i="129"/>
  <c r="C129" i="129"/>
  <c r="O128" i="129"/>
  <c r="K128" i="129"/>
  <c r="G128" i="129"/>
  <c r="K127" i="129"/>
  <c r="G127" i="129"/>
  <c r="C127" i="129"/>
  <c r="O126" i="129"/>
  <c r="C126" i="129"/>
  <c r="K125" i="129"/>
  <c r="G125" i="129"/>
  <c r="C125" i="129"/>
  <c r="O124" i="129"/>
  <c r="K124" i="129"/>
  <c r="G124" i="129"/>
  <c r="K123" i="129"/>
  <c r="G123" i="129"/>
  <c r="C123" i="129"/>
  <c r="O122" i="129"/>
  <c r="C122" i="129"/>
  <c r="K121" i="129"/>
  <c r="G121" i="129"/>
  <c r="C121" i="129"/>
  <c r="K120" i="129"/>
  <c r="G120" i="129"/>
  <c r="O119" i="129"/>
  <c r="K119" i="129"/>
  <c r="G119" i="129"/>
  <c r="C119" i="129"/>
  <c r="C118" i="129"/>
  <c r="O117" i="129"/>
  <c r="K117" i="129"/>
  <c r="G117" i="129"/>
  <c r="C117" i="129"/>
  <c r="S116" i="129"/>
  <c r="K116" i="129"/>
  <c r="G116" i="129"/>
  <c r="S115" i="129"/>
  <c r="O115" i="129"/>
  <c r="K115" i="129"/>
  <c r="G115" i="129"/>
  <c r="C115" i="129"/>
  <c r="S114" i="129"/>
  <c r="C114" i="129"/>
  <c r="S113" i="129"/>
  <c r="O113" i="129"/>
  <c r="K113" i="129"/>
  <c r="G113" i="129"/>
  <c r="C113" i="129"/>
  <c r="S112" i="129"/>
  <c r="K112" i="129"/>
  <c r="G112" i="129"/>
  <c r="O111" i="129"/>
  <c r="K111" i="129"/>
  <c r="G111" i="129"/>
  <c r="S110" i="129"/>
  <c r="S109" i="129"/>
  <c r="S108" i="129"/>
  <c r="O108" i="129"/>
  <c r="K108" i="129"/>
  <c r="G108" i="129"/>
  <c r="C108" i="129"/>
  <c r="S107" i="129"/>
  <c r="O107" i="129"/>
  <c r="K107" i="129"/>
  <c r="G107" i="129"/>
  <c r="C107" i="129"/>
  <c r="S106" i="129"/>
  <c r="O106" i="129"/>
  <c r="K106" i="129"/>
  <c r="G106" i="129"/>
  <c r="C106" i="129"/>
  <c r="S104" i="129"/>
  <c r="O104" i="129"/>
  <c r="K104" i="129"/>
  <c r="G104" i="129"/>
  <c r="S103" i="129"/>
  <c r="O103" i="129"/>
  <c r="K103" i="129"/>
  <c r="G103" i="129"/>
  <c r="C103" i="129"/>
  <c r="S102" i="129"/>
  <c r="O102" i="129"/>
  <c r="K102" i="129"/>
  <c r="G102" i="129"/>
  <c r="C102" i="129"/>
  <c r="S101" i="129"/>
  <c r="C101" i="129"/>
  <c r="S100" i="129"/>
  <c r="O100" i="129"/>
  <c r="K100" i="129"/>
  <c r="G100" i="129"/>
  <c r="C100" i="129"/>
  <c r="O99" i="129"/>
  <c r="K99" i="129"/>
  <c r="G99" i="129"/>
  <c r="S98" i="129"/>
  <c r="O98" i="129"/>
  <c r="K98" i="129"/>
  <c r="G98" i="129"/>
  <c r="S97" i="129"/>
  <c r="C97" i="129"/>
  <c r="S96" i="129"/>
  <c r="O96" i="129"/>
  <c r="K96" i="129"/>
  <c r="G96" i="129"/>
  <c r="C96" i="129"/>
  <c r="S95" i="129"/>
  <c r="O95" i="129"/>
  <c r="K95" i="129"/>
  <c r="G95" i="129"/>
  <c r="C95" i="129"/>
  <c r="S94" i="129"/>
  <c r="O94" i="129"/>
  <c r="K94" i="129"/>
  <c r="G94" i="129"/>
  <c r="S93" i="129"/>
  <c r="S92" i="129"/>
  <c r="O92" i="129"/>
  <c r="K92" i="129"/>
  <c r="G92" i="129"/>
  <c r="C92" i="129"/>
  <c r="S91" i="129"/>
  <c r="O91" i="129"/>
  <c r="K91" i="129"/>
  <c r="G91" i="129"/>
  <c r="C91" i="129"/>
  <c r="S90" i="129"/>
  <c r="O90" i="129"/>
  <c r="K90" i="129"/>
  <c r="G90" i="129"/>
  <c r="C90" i="129"/>
  <c r="S89" i="129"/>
  <c r="S88" i="129"/>
  <c r="S87" i="129"/>
  <c r="O87" i="129"/>
  <c r="K87" i="129"/>
  <c r="G87" i="129"/>
  <c r="S86" i="129"/>
  <c r="O86" i="129"/>
  <c r="K86" i="129"/>
  <c r="G86" i="129"/>
  <c r="S85" i="129"/>
  <c r="O85" i="129"/>
  <c r="K85" i="129"/>
  <c r="G85" i="129"/>
  <c r="S84" i="129"/>
  <c r="S83" i="129"/>
  <c r="O83" i="129"/>
  <c r="K83" i="129"/>
  <c r="G83" i="129"/>
  <c r="S82" i="129"/>
  <c r="O82" i="129"/>
  <c r="K82" i="129"/>
  <c r="G82" i="129"/>
  <c r="S81" i="129"/>
  <c r="O81" i="129"/>
  <c r="K81" i="129"/>
  <c r="G81" i="129"/>
  <c r="S80" i="129"/>
  <c r="S79" i="129"/>
  <c r="O79" i="129"/>
  <c r="K79" i="129"/>
  <c r="G79" i="129"/>
  <c r="S78" i="129"/>
  <c r="O78" i="129"/>
  <c r="K78" i="129"/>
  <c r="G78" i="129"/>
  <c r="S77" i="129"/>
  <c r="O77" i="129"/>
  <c r="K77" i="129"/>
  <c r="G77" i="129"/>
  <c r="S76" i="129"/>
  <c r="O75" i="129"/>
  <c r="K75" i="129"/>
  <c r="G75" i="129"/>
  <c r="O74" i="129"/>
  <c r="K74" i="129"/>
  <c r="G74" i="129"/>
  <c r="S73" i="129"/>
  <c r="O73" i="129"/>
  <c r="K73" i="129"/>
  <c r="G73" i="129"/>
  <c r="S72" i="129"/>
  <c r="S69" i="129"/>
  <c r="O69" i="129"/>
  <c r="K69" i="129"/>
  <c r="G69" i="129"/>
  <c r="C69" i="129"/>
  <c r="S68" i="129"/>
  <c r="O68" i="129"/>
  <c r="K68" i="129"/>
  <c r="G68" i="129"/>
  <c r="C68" i="129"/>
  <c r="S67" i="129"/>
  <c r="O67" i="129"/>
  <c r="K67" i="129"/>
  <c r="G67" i="129"/>
  <c r="C67" i="129"/>
  <c r="S65" i="129"/>
  <c r="O65" i="129"/>
  <c r="K65" i="129"/>
  <c r="G65" i="129"/>
  <c r="S64" i="129"/>
  <c r="O64" i="129"/>
  <c r="K64" i="129"/>
  <c r="G64" i="129"/>
  <c r="C64" i="129"/>
  <c r="S63" i="129"/>
  <c r="O63" i="129"/>
  <c r="K63" i="129"/>
  <c r="G63" i="129"/>
  <c r="C63" i="129"/>
  <c r="C62" i="129"/>
  <c r="S61" i="129"/>
  <c r="O61" i="129"/>
  <c r="K61" i="129"/>
  <c r="S60" i="129"/>
  <c r="O60" i="129"/>
  <c r="K60" i="129"/>
  <c r="G60" i="129"/>
  <c r="C60" i="129"/>
  <c r="S59" i="129"/>
  <c r="O59" i="129"/>
  <c r="K59" i="129"/>
  <c r="G59" i="129"/>
  <c r="C59" i="129"/>
  <c r="G58" i="129"/>
  <c r="C58" i="129"/>
  <c r="S57" i="129"/>
  <c r="O57" i="129"/>
  <c r="S56" i="129"/>
  <c r="O56" i="129"/>
  <c r="K56" i="129"/>
  <c r="G56" i="129"/>
  <c r="C56" i="129"/>
  <c r="S55" i="129"/>
  <c r="O55" i="129"/>
  <c r="K55" i="129"/>
  <c r="G55" i="129"/>
  <c r="C55" i="129"/>
  <c r="K54" i="129"/>
  <c r="G54" i="129"/>
  <c r="C54" i="129"/>
  <c r="S53" i="129"/>
  <c r="S52" i="129"/>
  <c r="O52" i="129"/>
  <c r="K52" i="129"/>
  <c r="G52" i="129"/>
  <c r="C52" i="129"/>
  <c r="S51" i="129"/>
  <c r="O51" i="129"/>
  <c r="K51" i="129"/>
  <c r="G51" i="129"/>
  <c r="C51" i="129"/>
  <c r="O50" i="129"/>
  <c r="K50" i="129"/>
  <c r="G50" i="129"/>
  <c r="C50" i="129"/>
  <c r="S48" i="129"/>
  <c r="O48" i="129"/>
  <c r="K48" i="129"/>
  <c r="G48" i="129"/>
  <c r="C48" i="129"/>
  <c r="S47" i="129"/>
  <c r="O47" i="129"/>
  <c r="K47" i="129"/>
  <c r="G47" i="129"/>
  <c r="C47" i="129"/>
  <c r="S46" i="129"/>
  <c r="O46" i="129"/>
  <c r="K46" i="129"/>
  <c r="G46" i="129"/>
  <c r="C46" i="129"/>
  <c r="S44" i="129"/>
  <c r="O44" i="129"/>
  <c r="K44" i="129"/>
  <c r="G44" i="129"/>
  <c r="S43" i="129"/>
  <c r="O43" i="129"/>
  <c r="K43" i="129"/>
  <c r="G43" i="129"/>
  <c r="C43" i="129"/>
  <c r="S42" i="129"/>
  <c r="O42" i="129"/>
  <c r="K42" i="129"/>
  <c r="G42" i="129"/>
  <c r="C42" i="129"/>
  <c r="C41" i="129"/>
  <c r="S40" i="129"/>
  <c r="O40" i="129"/>
  <c r="K40" i="129"/>
  <c r="S39" i="129"/>
  <c r="O39" i="129"/>
  <c r="K39" i="129"/>
  <c r="G39" i="129"/>
  <c r="C39" i="129"/>
  <c r="S38" i="129"/>
  <c r="O38" i="129"/>
  <c r="K38" i="129"/>
  <c r="G38" i="129"/>
  <c r="C38" i="129"/>
  <c r="G37" i="129"/>
  <c r="C37" i="129"/>
  <c r="S36" i="129"/>
  <c r="O36" i="129"/>
  <c r="S35" i="129"/>
  <c r="O35" i="129"/>
  <c r="K35" i="129"/>
  <c r="G35" i="129"/>
  <c r="C35" i="129"/>
  <c r="S34" i="129"/>
  <c r="O34" i="129"/>
  <c r="K34" i="129"/>
  <c r="G34" i="129"/>
  <c r="C34" i="129"/>
  <c r="G33" i="129"/>
  <c r="C33" i="129"/>
  <c r="S32" i="129"/>
  <c r="S31" i="129"/>
  <c r="O31" i="129"/>
  <c r="K31" i="129"/>
  <c r="G31" i="129"/>
  <c r="C31" i="129"/>
  <c r="S30" i="129"/>
  <c r="O30" i="129"/>
  <c r="K30" i="129"/>
  <c r="G30" i="129"/>
  <c r="C30" i="129"/>
  <c r="O29" i="129"/>
  <c r="G29" i="129"/>
  <c r="C29" i="129"/>
  <c r="S27" i="129"/>
  <c r="O27" i="129"/>
  <c r="K27" i="129"/>
  <c r="G27" i="129"/>
  <c r="C27" i="129"/>
  <c r="S26" i="129"/>
  <c r="O26" i="129"/>
  <c r="K26" i="129"/>
  <c r="G26" i="129"/>
  <c r="C26" i="129"/>
  <c r="S25" i="129"/>
  <c r="O25" i="129"/>
  <c r="G25" i="129"/>
  <c r="C25" i="129"/>
  <c r="S23" i="129"/>
  <c r="O23" i="129"/>
  <c r="K23" i="129"/>
  <c r="G23" i="129"/>
  <c r="S22" i="129"/>
  <c r="O22" i="129"/>
  <c r="K22" i="129"/>
  <c r="G22" i="129"/>
  <c r="S21" i="129"/>
  <c r="O21" i="129"/>
  <c r="G21" i="129"/>
  <c r="S19" i="129"/>
  <c r="O19" i="129"/>
  <c r="K19" i="129"/>
  <c r="S18" i="129"/>
  <c r="O18" i="129"/>
  <c r="K18" i="129"/>
  <c r="G18" i="129"/>
  <c r="S17" i="129"/>
  <c r="O17" i="129"/>
  <c r="K17" i="129"/>
  <c r="G17" i="129"/>
  <c r="G16" i="129"/>
  <c r="S15" i="129"/>
  <c r="O15" i="129"/>
  <c r="S14" i="129"/>
  <c r="O14" i="129"/>
  <c r="K14" i="129"/>
  <c r="G14" i="129"/>
  <c r="S13" i="129"/>
  <c r="O13" i="129"/>
  <c r="K13" i="129"/>
  <c r="G13" i="129"/>
  <c r="K12" i="129"/>
  <c r="G12" i="129"/>
  <c r="S11" i="129"/>
  <c r="S10" i="129"/>
  <c r="O10" i="129"/>
  <c r="K10" i="129"/>
  <c r="G10" i="129"/>
  <c r="S9" i="129"/>
  <c r="O9" i="129"/>
  <c r="K9" i="129"/>
  <c r="G9" i="129"/>
  <c r="O8" i="129"/>
  <c r="K8" i="129"/>
  <c r="G8" i="129"/>
  <c r="S6" i="129"/>
  <c r="O6" i="129"/>
  <c r="K6" i="129"/>
  <c r="G6" i="129"/>
  <c r="S5" i="129"/>
  <c r="O5" i="129"/>
  <c r="K5" i="129"/>
  <c r="G5" i="129"/>
  <c r="S4" i="129"/>
  <c r="O4" i="129"/>
  <c r="K4" i="129"/>
  <c r="G4" i="129"/>
  <c r="G187" i="128"/>
  <c r="G186" i="128"/>
  <c r="G185" i="128"/>
  <c r="G184" i="128"/>
  <c r="G183" i="128"/>
  <c r="G182" i="128"/>
  <c r="G181" i="128"/>
  <c r="G180" i="128"/>
  <c r="S179" i="128"/>
  <c r="O179" i="128"/>
  <c r="K179" i="128"/>
  <c r="G179" i="128"/>
  <c r="S178" i="128"/>
  <c r="O178" i="128"/>
  <c r="K178" i="128"/>
  <c r="G178" i="128"/>
  <c r="S177" i="128"/>
  <c r="O177" i="128"/>
  <c r="K177" i="128"/>
  <c r="G177" i="128"/>
  <c r="G176" i="128"/>
  <c r="S175" i="128"/>
  <c r="O175" i="128"/>
  <c r="K175" i="128"/>
  <c r="G175" i="128"/>
  <c r="S174" i="128"/>
  <c r="O174" i="128"/>
  <c r="K174" i="128"/>
  <c r="G174" i="128"/>
  <c r="S173" i="128"/>
  <c r="O173" i="128"/>
  <c r="K173" i="128"/>
  <c r="G173" i="128"/>
  <c r="G172" i="128"/>
  <c r="S171" i="128"/>
  <c r="O171" i="128"/>
  <c r="K171" i="128"/>
  <c r="G171" i="128"/>
  <c r="S170" i="128"/>
  <c r="O170" i="128"/>
  <c r="K170" i="128"/>
  <c r="G170" i="128"/>
  <c r="S169" i="128"/>
  <c r="O169" i="128"/>
  <c r="K169" i="128"/>
  <c r="G169" i="128"/>
  <c r="G168" i="128"/>
  <c r="S167" i="128"/>
  <c r="O167" i="128"/>
  <c r="K167" i="128"/>
  <c r="G167" i="128"/>
  <c r="S166" i="128"/>
  <c r="O166" i="128"/>
  <c r="K166" i="128"/>
  <c r="G166" i="128"/>
  <c r="S165" i="128"/>
  <c r="O165" i="128"/>
  <c r="K165" i="128"/>
  <c r="G165" i="128"/>
  <c r="G164" i="128"/>
  <c r="S163" i="128"/>
  <c r="O163" i="128"/>
  <c r="K163" i="128"/>
  <c r="G163" i="128"/>
  <c r="S162" i="128"/>
  <c r="O162" i="128"/>
  <c r="K162" i="128"/>
  <c r="G162" i="128"/>
  <c r="S161" i="128"/>
  <c r="O161" i="128"/>
  <c r="K161" i="128"/>
  <c r="G161" i="128"/>
  <c r="S160" i="128"/>
  <c r="O160" i="128"/>
  <c r="K160" i="128"/>
  <c r="G160" i="128"/>
  <c r="G159" i="128"/>
  <c r="S158" i="128"/>
  <c r="O158" i="128"/>
  <c r="K158" i="128"/>
  <c r="G158" i="128"/>
  <c r="S157" i="128"/>
  <c r="O157" i="128"/>
  <c r="K157" i="128"/>
  <c r="G157" i="128"/>
  <c r="S156" i="128"/>
  <c r="O156" i="128"/>
  <c r="K156" i="128"/>
  <c r="G156" i="128"/>
  <c r="G155" i="128"/>
  <c r="S154" i="128"/>
  <c r="O154" i="128"/>
  <c r="K154" i="128"/>
  <c r="G154" i="128"/>
  <c r="S153" i="128"/>
  <c r="O153" i="128"/>
  <c r="K153" i="128"/>
  <c r="G153" i="128"/>
  <c r="S152" i="128"/>
  <c r="O152" i="128"/>
  <c r="K152" i="128"/>
  <c r="G152" i="128"/>
  <c r="G151" i="128"/>
  <c r="S150" i="128"/>
  <c r="O150" i="128"/>
  <c r="K150" i="128"/>
  <c r="G150" i="128"/>
  <c r="S149" i="128"/>
  <c r="O149" i="128"/>
  <c r="K149" i="128"/>
  <c r="G149" i="128"/>
  <c r="S148" i="128"/>
  <c r="O148" i="128"/>
  <c r="K148" i="128"/>
  <c r="G148" i="128"/>
  <c r="G147" i="128"/>
  <c r="S146" i="128"/>
  <c r="O146" i="128"/>
  <c r="K146" i="128"/>
  <c r="G146" i="128"/>
  <c r="S145" i="128"/>
  <c r="O145" i="128"/>
  <c r="K145" i="128"/>
  <c r="G145" i="128"/>
  <c r="S144" i="128"/>
  <c r="O144" i="128"/>
  <c r="K144" i="128"/>
  <c r="G144" i="128"/>
  <c r="G143" i="128"/>
  <c r="S142" i="128"/>
  <c r="O142" i="128"/>
  <c r="K142" i="128"/>
  <c r="G142" i="128"/>
  <c r="S141" i="128"/>
  <c r="O141" i="128"/>
  <c r="K141" i="128"/>
  <c r="G141" i="128"/>
  <c r="S140" i="128"/>
  <c r="O140" i="128"/>
  <c r="K140" i="128"/>
  <c r="G140" i="128"/>
  <c r="S139" i="128"/>
  <c r="O139" i="128"/>
  <c r="K139" i="128"/>
  <c r="G139" i="128"/>
  <c r="G138" i="128"/>
  <c r="C136" i="128"/>
  <c r="C135" i="128"/>
  <c r="K134" i="128"/>
  <c r="G134" i="128"/>
  <c r="C134" i="128"/>
  <c r="K133" i="128"/>
  <c r="G133" i="128"/>
  <c r="K132" i="128"/>
  <c r="G132" i="128"/>
  <c r="C131" i="128"/>
  <c r="O130" i="128"/>
  <c r="C130" i="128"/>
  <c r="K129" i="128"/>
  <c r="G129" i="128"/>
  <c r="C129" i="128"/>
  <c r="O128" i="128"/>
  <c r="K128" i="128"/>
  <c r="G128" i="128"/>
  <c r="K127" i="128"/>
  <c r="G127" i="128"/>
  <c r="C127" i="128"/>
  <c r="O126" i="128"/>
  <c r="C126" i="128"/>
  <c r="K125" i="128"/>
  <c r="G125" i="128"/>
  <c r="C125" i="128"/>
  <c r="O124" i="128"/>
  <c r="K124" i="128"/>
  <c r="G124" i="128"/>
  <c r="K123" i="128"/>
  <c r="G123" i="128"/>
  <c r="C123" i="128"/>
  <c r="O122" i="128"/>
  <c r="C122" i="128"/>
  <c r="K121" i="128"/>
  <c r="G121" i="128"/>
  <c r="C121" i="128"/>
  <c r="K120" i="128"/>
  <c r="G120" i="128"/>
  <c r="O119" i="128"/>
  <c r="K119" i="128"/>
  <c r="G119" i="128"/>
  <c r="C119" i="128"/>
  <c r="C118" i="128"/>
  <c r="O117" i="128"/>
  <c r="K117" i="128"/>
  <c r="G117" i="128"/>
  <c r="C117" i="128"/>
  <c r="S116" i="128"/>
  <c r="K116" i="128"/>
  <c r="G116" i="128"/>
  <c r="S115" i="128"/>
  <c r="O115" i="128"/>
  <c r="K115" i="128"/>
  <c r="G115" i="128"/>
  <c r="C115" i="128"/>
  <c r="S114" i="128"/>
  <c r="C114" i="128"/>
  <c r="S113" i="128"/>
  <c r="O113" i="128"/>
  <c r="K113" i="128"/>
  <c r="G113" i="128"/>
  <c r="C113" i="128"/>
  <c r="S112" i="128"/>
  <c r="K112" i="128"/>
  <c r="G112" i="128"/>
  <c r="O111" i="128"/>
  <c r="K111" i="128"/>
  <c r="G111" i="128"/>
  <c r="S110" i="128"/>
  <c r="S109" i="128"/>
  <c r="S108" i="128"/>
  <c r="O108" i="128"/>
  <c r="K108" i="128"/>
  <c r="G108" i="128"/>
  <c r="C108" i="128"/>
  <c r="S107" i="128"/>
  <c r="O107" i="128"/>
  <c r="K107" i="128"/>
  <c r="G107" i="128"/>
  <c r="C107" i="128"/>
  <c r="S106" i="128"/>
  <c r="O106" i="128"/>
  <c r="K106" i="128"/>
  <c r="G106" i="128"/>
  <c r="C106" i="128"/>
  <c r="S104" i="128"/>
  <c r="O104" i="128"/>
  <c r="K104" i="128"/>
  <c r="G104" i="128"/>
  <c r="S103" i="128"/>
  <c r="O103" i="128"/>
  <c r="K103" i="128"/>
  <c r="G103" i="128"/>
  <c r="C103" i="128"/>
  <c r="S102" i="128"/>
  <c r="O102" i="128"/>
  <c r="K102" i="128"/>
  <c r="G102" i="128"/>
  <c r="C102" i="128"/>
  <c r="S101" i="128"/>
  <c r="C101" i="128"/>
  <c r="S100" i="128"/>
  <c r="O100" i="128"/>
  <c r="K100" i="128"/>
  <c r="G100" i="128"/>
  <c r="C100" i="128"/>
  <c r="O99" i="128"/>
  <c r="K99" i="128"/>
  <c r="G99" i="128"/>
  <c r="S98" i="128"/>
  <c r="O98" i="128"/>
  <c r="K98" i="128"/>
  <c r="G98" i="128"/>
  <c r="S97" i="128"/>
  <c r="C97" i="128"/>
  <c r="S96" i="128"/>
  <c r="O96" i="128"/>
  <c r="K96" i="128"/>
  <c r="G96" i="128"/>
  <c r="C96" i="128"/>
  <c r="S95" i="128"/>
  <c r="O95" i="128"/>
  <c r="K95" i="128"/>
  <c r="G95" i="128"/>
  <c r="C95" i="128"/>
  <c r="S94" i="128"/>
  <c r="O94" i="128"/>
  <c r="K94" i="128"/>
  <c r="G94" i="128"/>
  <c r="S93" i="128"/>
  <c r="S92" i="128"/>
  <c r="O92" i="128"/>
  <c r="K92" i="128"/>
  <c r="G92" i="128"/>
  <c r="C92" i="128"/>
  <c r="S91" i="128"/>
  <c r="O91" i="128"/>
  <c r="K91" i="128"/>
  <c r="G91" i="128"/>
  <c r="C91" i="128"/>
  <c r="S90" i="128"/>
  <c r="O90" i="128"/>
  <c r="K90" i="128"/>
  <c r="G90" i="128"/>
  <c r="C90" i="128"/>
  <c r="S89" i="128"/>
  <c r="S88" i="128"/>
  <c r="S87" i="128"/>
  <c r="O87" i="128"/>
  <c r="K87" i="128"/>
  <c r="G87" i="128"/>
  <c r="S86" i="128"/>
  <c r="O86" i="128"/>
  <c r="K86" i="128"/>
  <c r="G86" i="128"/>
  <c r="S85" i="128"/>
  <c r="O85" i="128"/>
  <c r="K85" i="128"/>
  <c r="G85" i="128"/>
  <c r="S84" i="128"/>
  <c r="S83" i="128"/>
  <c r="O83" i="128"/>
  <c r="K83" i="128"/>
  <c r="G83" i="128"/>
  <c r="S82" i="128"/>
  <c r="O82" i="128"/>
  <c r="K82" i="128"/>
  <c r="G82" i="128"/>
  <c r="S81" i="128"/>
  <c r="O81" i="128"/>
  <c r="K81" i="128"/>
  <c r="G81" i="128"/>
  <c r="S80" i="128"/>
  <c r="S79" i="128"/>
  <c r="O79" i="128"/>
  <c r="K79" i="128"/>
  <c r="G79" i="128"/>
  <c r="S78" i="128"/>
  <c r="O78" i="128"/>
  <c r="K78" i="128"/>
  <c r="G78" i="128"/>
  <c r="S77" i="128"/>
  <c r="O77" i="128"/>
  <c r="K77" i="128"/>
  <c r="G77" i="128"/>
  <c r="S76" i="128"/>
  <c r="O75" i="128"/>
  <c r="K75" i="128"/>
  <c r="G75" i="128"/>
  <c r="O74" i="128"/>
  <c r="K74" i="128"/>
  <c r="G74" i="128"/>
  <c r="S73" i="128"/>
  <c r="O73" i="128"/>
  <c r="K73" i="128"/>
  <c r="G73" i="128"/>
  <c r="S72" i="128"/>
  <c r="S69" i="128"/>
  <c r="O69" i="128"/>
  <c r="K69" i="128"/>
  <c r="G69" i="128"/>
  <c r="C69" i="128"/>
  <c r="S68" i="128"/>
  <c r="O68" i="128"/>
  <c r="K68" i="128"/>
  <c r="G68" i="128"/>
  <c r="C68" i="128"/>
  <c r="S67" i="128"/>
  <c r="O67" i="128"/>
  <c r="K67" i="128"/>
  <c r="G67" i="128"/>
  <c r="C67" i="128"/>
  <c r="S65" i="128"/>
  <c r="O65" i="128"/>
  <c r="K65" i="128"/>
  <c r="G65" i="128"/>
  <c r="S64" i="128"/>
  <c r="O64" i="128"/>
  <c r="K64" i="128"/>
  <c r="G64" i="128"/>
  <c r="C64" i="128"/>
  <c r="S63" i="128"/>
  <c r="O63" i="128"/>
  <c r="K63" i="128"/>
  <c r="G63" i="128"/>
  <c r="C63" i="128"/>
  <c r="C62" i="128"/>
  <c r="S61" i="128"/>
  <c r="O61" i="128"/>
  <c r="K61" i="128"/>
  <c r="S60" i="128"/>
  <c r="O60" i="128"/>
  <c r="K60" i="128"/>
  <c r="G60" i="128"/>
  <c r="C60" i="128"/>
  <c r="S59" i="128"/>
  <c r="O59" i="128"/>
  <c r="K59" i="128"/>
  <c r="G59" i="128"/>
  <c r="C59" i="128"/>
  <c r="G58" i="128"/>
  <c r="C58" i="128"/>
  <c r="S57" i="128"/>
  <c r="O57" i="128"/>
  <c r="S56" i="128"/>
  <c r="O56" i="128"/>
  <c r="K56" i="128"/>
  <c r="G56" i="128"/>
  <c r="C56" i="128"/>
  <c r="S55" i="128"/>
  <c r="O55" i="128"/>
  <c r="K55" i="128"/>
  <c r="G55" i="128"/>
  <c r="C55" i="128"/>
  <c r="K54" i="128"/>
  <c r="G54" i="128"/>
  <c r="C54" i="128"/>
  <c r="S53" i="128"/>
  <c r="S52" i="128"/>
  <c r="O52" i="128"/>
  <c r="K52" i="128"/>
  <c r="G52" i="128"/>
  <c r="C52" i="128"/>
  <c r="S51" i="128"/>
  <c r="O51" i="128"/>
  <c r="K51" i="128"/>
  <c r="G51" i="128"/>
  <c r="C51" i="128"/>
  <c r="O50" i="128"/>
  <c r="K50" i="128"/>
  <c r="G50" i="128"/>
  <c r="C50" i="128"/>
  <c r="S48" i="128"/>
  <c r="O48" i="128"/>
  <c r="K48" i="128"/>
  <c r="G48" i="128"/>
  <c r="C48" i="128"/>
  <c r="S47" i="128"/>
  <c r="O47" i="128"/>
  <c r="K47" i="128"/>
  <c r="G47" i="128"/>
  <c r="C47" i="128"/>
  <c r="S46" i="128"/>
  <c r="O46" i="128"/>
  <c r="K46" i="128"/>
  <c r="G46" i="128"/>
  <c r="C46" i="128"/>
  <c r="S44" i="128"/>
  <c r="O44" i="128"/>
  <c r="K44" i="128"/>
  <c r="G44" i="128"/>
  <c r="S43" i="128"/>
  <c r="O43" i="128"/>
  <c r="K43" i="128"/>
  <c r="G43" i="128"/>
  <c r="C43" i="128"/>
  <c r="S42" i="128"/>
  <c r="O42" i="128"/>
  <c r="K42" i="128"/>
  <c r="G42" i="128"/>
  <c r="C42" i="128"/>
  <c r="C41" i="128"/>
  <c r="S40" i="128"/>
  <c r="O40" i="128"/>
  <c r="K40" i="128"/>
  <c r="S39" i="128"/>
  <c r="O39" i="128"/>
  <c r="K39" i="128"/>
  <c r="G39" i="128"/>
  <c r="C39" i="128"/>
  <c r="S38" i="128"/>
  <c r="O38" i="128"/>
  <c r="K38" i="128"/>
  <c r="G38" i="128"/>
  <c r="C38" i="128"/>
  <c r="G37" i="128"/>
  <c r="C37" i="128"/>
  <c r="S36" i="128"/>
  <c r="O36" i="128"/>
  <c r="S35" i="128"/>
  <c r="O35" i="128"/>
  <c r="K35" i="128"/>
  <c r="G35" i="128"/>
  <c r="C35" i="128"/>
  <c r="S34" i="128"/>
  <c r="O34" i="128"/>
  <c r="K34" i="128"/>
  <c r="G34" i="128"/>
  <c r="C34" i="128"/>
  <c r="G33" i="128"/>
  <c r="C33" i="128"/>
  <c r="S32" i="128"/>
  <c r="S31" i="128"/>
  <c r="O31" i="128"/>
  <c r="K31" i="128"/>
  <c r="G31" i="128"/>
  <c r="C31" i="128"/>
  <c r="S30" i="128"/>
  <c r="O30" i="128"/>
  <c r="K30" i="128"/>
  <c r="G30" i="128"/>
  <c r="C30" i="128"/>
  <c r="O29" i="128"/>
  <c r="G29" i="128"/>
  <c r="C29" i="128"/>
  <c r="S27" i="128"/>
  <c r="O27" i="128"/>
  <c r="K27" i="128"/>
  <c r="G27" i="128"/>
  <c r="C27" i="128"/>
  <c r="S26" i="128"/>
  <c r="O26" i="128"/>
  <c r="K26" i="128"/>
  <c r="G26" i="128"/>
  <c r="C26" i="128"/>
  <c r="S25" i="128"/>
  <c r="O25" i="128"/>
  <c r="G25" i="128"/>
  <c r="C25" i="128"/>
  <c r="S23" i="128"/>
  <c r="O23" i="128"/>
  <c r="K23" i="128"/>
  <c r="G23" i="128"/>
  <c r="S22" i="128"/>
  <c r="O22" i="128"/>
  <c r="K22" i="128"/>
  <c r="G22" i="128"/>
  <c r="S21" i="128"/>
  <c r="O21" i="128"/>
  <c r="G21" i="128"/>
  <c r="S19" i="128"/>
  <c r="O19" i="128"/>
  <c r="K19" i="128"/>
  <c r="S18" i="128"/>
  <c r="O18" i="128"/>
  <c r="K18" i="128"/>
  <c r="G18" i="128"/>
  <c r="S17" i="128"/>
  <c r="O17" i="128"/>
  <c r="K17" i="128"/>
  <c r="G17" i="128"/>
  <c r="G16" i="128"/>
  <c r="S15" i="128"/>
  <c r="O15" i="128"/>
  <c r="S14" i="128"/>
  <c r="O14" i="128"/>
  <c r="K14" i="128"/>
  <c r="G14" i="128"/>
  <c r="S13" i="128"/>
  <c r="O13" i="128"/>
  <c r="K13" i="128"/>
  <c r="G13" i="128"/>
  <c r="K12" i="128"/>
  <c r="G12" i="128"/>
  <c r="S11" i="128"/>
  <c r="S10" i="128"/>
  <c r="O10" i="128"/>
  <c r="K10" i="128"/>
  <c r="G10" i="128"/>
  <c r="S9" i="128"/>
  <c r="O9" i="128"/>
  <c r="K9" i="128"/>
  <c r="G9" i="128"/>
  <c r="O8" i="128"/>
  <c r="K8" i="128"/>
  <c r="G8" i="128"/>
  <c r="S6" i="128"/>
  <c r="O6" i="128"/>
  <c r="K6" i="128"/>
  <c r="G6" i="128"/>
  <c r="S5" i="128"/>
  <c r="O5" i="128"/>
  <c r="K5" i="128"/>
  <c r="G5" i="128"/>
  <c r="S4" i="128"/>
  <c r="O4" i="128"/>
  <c r="K4" i="128"/>
  <c r="G4" i="128"/>
  <c r="G187" i="127"/>
  <c r="G186" i="127"/>
  <c r="G185" i="127"/>
  <c r="G184" i="127"/>
  <c r="G183" i="127"/>
  <c r="G182" i="127"/>
  <c r="G181" i="127"/>
  <c r="G180" i="127"/>
  <c r="S179" i="127"/>
  <c r="O179" i="127"/>
  <c r="K179" i="127"/>
  <c r="G179" i="127"/>
  <c r="S178" i="127"/>
  <c r="O178" i="127"/>
  <c r="K178" i="127"/>
  <c r="G178" i="127"/>
  <c r="S177" i="127"/>
  <c r="O177" i="127"/>
  <c r="K177" i="127"/>
  <c r="G177" i="127"/>
  <c r="G176" i="127"/>
  <c r="S175" i="127"/>
  <c r="O175" i="127"/>
  <c r="K175" i="127"/>
  <c r="G175" i="127"/>
  <c r="S174" i="127"/>
  <c r="O174" i="127"/>
  <c r="K174" i="127"/>
  <c r="G174" i="127"/>
  <c r="S173" i="127"/>
  <c r="O173" i="127"/>
  <c r="K173" i="127"/>
  <c r="G173" i="127"/>
  <c r="G172" i="127"/>
  <c r="S171" i="127"/>
  <c r="O171" i="127"/>
  <c r="K171" i="127"/>
  <c r="G171" i="127"/>
  <c r="S170" i="127"/>
  <c r="O170" i="127"/>
  <c r="K170" i="127"/>
  <c r="G170" i="127"/>
  <c r="S169" i="127"/>
  <c r="O169" i="127"/>
  <c r="K169" i="127"/>
  <c r="G169" i="127"/>
  <c r="G168" i="127"/>
  <c r="S167" i="127"/>
  <c r="O167" i="127"/>
  <c r="K167" i="127"/>
  <c r="G167" i="127"/>
  <c r="S166" i="127"/>
  <c r="O166" i="127"/>
  <c r="K166" i="127"/>
  <c r="G166" i="127"/>
  <c r="S165" i="127"/>
  <c r="O165" i="127"/>
  <c r="K165" i="127"/>
  <c r="G165" i="127"/>
  <c r="G164" i="127"/>
  <c r="S163" i="127"/>
  <c r="O163" i="127"/>
  <c r="K163" i="127"/>
  <c r="G163" i="127"/>
  <c r="S162" i="127"/>
  <c r="O162" i="127"/>
  <c r="K162" i="127"/>
  <c r="G162" i="127"/>
  <c r="S161" i="127"/>
  <c r="O161" i="127"/>
  <c r="K161" i="127"/>
  <c r="G161" i="127"/>
  <c r="S160" i="127"/>
  <c r="O160" i="127"/>
  <c r="K160" i="127"/>
  <c r="G160" i="127"/>
  <c r="G159" i="127"/>
  <c r="S158" i="127"/>
  <c r="O158" i="127"/>
  <c r="K158" i="127"/>
  <c r="G158" i="127"/>
  <c r="S157" i="127"/>
  <c r="O157" i="127"/>
  <c r="K157" i="127"/>
  <c r="G157" i="127"/>
  <c r="S156" i="127"/>
  <c r="O156" i="127"/>
  <c r="K156" i="127"/>
  <c r="G156" i="127"/>
  <c r="G155" i="127"/>
  <c r="S154" i="127"/>
  <c r="O154" i="127"/>
  <c r="K154" i="127"/>
  <c r="G154" i="127"/>
  <c r="S153" i="127"/>
  <c r="O153" i="127"/>
  <c r="K153" i="127"/>
  <c r="G153" i="127"/>
  <c r="S152" i="127"/>
  <c r="O152" i="127"/>
  <c r="K152" i="127"/>
  <c r="G152" i="127"/>
  <c r="G151" i="127"/>
  <c r="S150" i="127"/>
  <c r="O150" i="127"/>
  <c r="K150" i="127"/>
  <c r="G150" i="127"/>
  <c r="S149" i="127"/>
  <c r="O149" i="127"/>
  <c r="K149" i="127"/>
  <c r="G149" i="127"/>
  <c r="S148" i="127"/>
  <c r="O148" i="127"/>
  <c r="K148" i="127"/>
  <c r="G148" i="127"/>
  <c r="G147" i="127"/>
  <c r="S146" i="127"/>
  <c r="O146" i="127"/>
  <c r="K146" i="127"/>
  <c r="G146" i="127"/>
  <c r="S145" i="127"/>
  <c r="O145" i="127"/>
  <c r="K145" i="127"/>
  <c r="G145" i="127"/>
  <c r="S144" i="127"/>
  <c r="O144" i="127"/>
  <c r="K144" i="127"/>
  <c r="G144" i="127"/>
  <c r="G143" i="127"/>
  <c r="S142" i="127"/>
  <c r="O142" i="127"/>
  <c r="K142" i="127"/>
  <c r="G142" i="127"/>
  <c r="S141" i="127"/>
  <c r="O141" i="127"/>
  <c r="K141" i="127"/>
  <c r="G141" i="127"/>
  <c r="S140" i="127"/>
  <c r="O140" i="127"/>
  <c r="K140" i="127"/>
  <c r="G140" i="127"/>
  <c r="S139" i="127"/>
  <c r="O139" i="127"/>
  <c r="K139" i="127"/>
  <c r="G139" i="127"/>
  <c r="G138" i="127"/>
  <c r="C136" i="127"/>
  <c r="C135" i="127"/>
  <c r="K134" i="127"/>
  <c r="G134" i="127"/>
  <c r="C134" i="127"/>
  <c r="K133" i="127"/>
  <c r="G133" i="127"/>
  <c r="K132" i="127"/>
  <c r="G132" i="127"/>
  <c r="C131" i="127"/>
  <c r="O130" i="127"/>
  <c r="C130" i="127"/>
  <c r="K129" i="127"/>
  <c r="G129" i="127"/>
  <c r="C129" i="127"/>
  <c r="O128" i="127"/>
  <c r="K128" i="127"/>
  <c r="G128" i="127"/>
  <c r="K127" i="127"/>
  <c r="G127" i="127"/>
  <c r="C127" i="127"/>
  <c r="O126" i="127"/>
  <c r="C126" i="127"/>
  <c r="K125" i="127"/>
  <c r="G125" i="127"/>
  <c r="C125" i="127"/>
  <c r="O124" i="127"/>
  <c r="K124" i="127"/>
  <c r="G124" i="127"/>
  <c r="K123" i="127"/>
  <c r="G123" i="127"/>
  <c r="C123" i="127"/>
  <c r="O122" i="127"/>
  <c r="C122" i="127"/>
  <c r="K121" i="127"/>
  <c r="G121" i="127"/>
  <c r="C121" i="127"/>
  <c r="K120" i="127"/>
  <c r="G120" i="127"/>
  <c r="O119" i="127"/>
  <c r="K119" i="127"/>
  <c r="G119" i="127"/>
  <c r="C119" i="127"/>
  <c r="C118" i="127"/>
  <c r="O117" i="127"/>
  <c r="K117" i="127"/>
  <c r="G117" i="127"/>
  <c r="C117" i="127"/>
  <c r="S116" i="127"/>
  <c r="K116" i="127"/>
  <c r="G116" i="127"/>
  <c r="S115" i="127"/>
  <c r="O115" i="127"/>
  <c r="K115" i="127"/>
  <c r="G115" i="127"/>
  <c r="C115" i="127"/>
  <c r="S114" i="127"/>
  <c r="C114" i="127"/>
  <c r="S113" i="127"/>
  <c r="O113" i="127"/>
  <c r="K113" i="127"/>
  <c r="G113" i="127"/>
  <c r="C113" i="127"/>
  <c r="S112" i="127"/>
  <c r="K112" i="127"/>
  <c r="G112" i="127"/>
  <c r="O111" i="127"/>
  <c r="K111" i="127"/>
  <c r="G111" i="127"/>
  <c r="S110" i="127"/>
  <c r="S109" i="127"/>
  <c r="S108" i="127"/>
  <c r="O108" i="127"/>
  <c r="K108" i="127"/>
  <c r="G108" i="127"/>
  <c r="C108" i="127"/>
  <c r="S107" i="127"/>
  <c r="O107" i="127"/>
  <c r="K107" i="127"/>
  <c r="G107" i="127"/>
  <c r="C107" i="127"/>
  <c r="S106" i="127"/>
  <c r="O106" i="127"/>
  <c r="K106" i="127"/>
  <c r="G106" i="127"/>
  <c r="C106" i="127"/>
  <c r="S104" i="127"/>
  <c r="O104" i="127"/>
  <c r="K104" i="127"/>
  <c r="G104" i="127"/>
  <c r="S103" i="127"/>
  <c r="O103" i="127"/>
  <c r="K103" i="127"/>
  <c r="G103" i="127"/>
  <c r="C103" i="127"/>
  <c r="S102" i="127"/>
  <c r="O102" i="127"/>
  <c r="K102" i="127"/>
  <c r="G102" i="127"/>
  <c r="C102" i="127"/>
  <c r="S101" i="127"/>
  <c r="C101" i="127"/>
  <c r="S100" i="127"/>
  <c r="O100" i="127"/>
  <c r="K100" i="127"/>
  <c r="G100" i="127"/>
  <c r="C100" i="127"/>
  <c r="O99" i="127"/>
  <c r="K99" i="127"/>
  <c r="G99" i="127"/>
  <c r="S98" i="127"/>
  <c r="O98" i="127"/>
  <c r="K98" i="127"/>
  <c r="G98" i="127"/>
  <c r="S97" i="127"/>
  <c r="C97" i="127"/>
  <c r="S96" i="127"/>
  <c r="O96" i="127"/>
  <c r="K96" i="127"/>
  <c r="G96" i="127"/>
  <c r="C96" i="127"/>
  <c r="S95" i="127"/>
  <c r="O95" i="127"/>
  <c r="K95" i="127"/>
  <c r="G95" i="127"/>
  <c r="C95" i="127"/>
  <c r="S94" i="127"/>
  <c r="O94" i="127"/>
  <c r="K94" i="127"/>
  <c r="G94" i="127"/>
  <c r="S93" i="127"/>
  <c r="S92" i="127"/>
  <c r="O92" i="127"/>
  <c r="K92" i="127"/>
  <c r="G92" i="127"/>
  <c r="C92" i="127"/>
  <c r="S91" i="127"/>
  <c r="O91" i="127"/>
  <c r="K91" i="127"/>
  <c r="G91" i="127"/>
  <c r="C91" i="127"/>
  <c r="S90" i="127"/>
  <c r="O90" i="127"/>
  <c r="K90" i="127"/>
  <c r="G90" i="127"/>
  <c r="C90" i="127"/>
  <c r="S89" i="127"/>
  <c r="S88" i="127"/>
  <c r="S87" i="127"/>
  <c r="O87" i="127"/>
  <c r="K87" i="127"/>
  <c r="G87" i="127"/>
  <c r="S86" i="127"/>
  <c r="O86" i="127"/>
  <c r="K86" i="127"/>
  <c r="G86" i="127"/>
  <c r="S85" i="127"/>
  <c r="O85" i="127"/>
  <c r="K85" i="127"/>
  <c r="G85" i="127"/>
  <c r="S84" i="127"/>
  <c r="S83" i="127"/>
  <c r="O83" i="127"/>
  <c r="K83" i="127"/>
  <c r="G83" i="127"/>
  <c r="S82" i="127"/>
  <c r="O82" i="127"/>
  <c r="K82" i="127"/>
  <c r="G82" i="127"/>
  <c r="S81" i="127"/>
  <c r="O81" i="127"/>
  <c r="K81" i="127"/>
  <c r="G81" i="127"/>
  <c r="S80" i="127"/>
  <c r="S79" i="127"/>
  <c r="O79" i="127"/>
  <c r="K79" i="127"/>
  <c r="G79" i="127"/>
  <c r="S78" i="127"/>
  <c r="O78" i="127"/>
  <c r="K78" i="127"/>
  <c r="G78" i="127"/>
  <c r="S77" i="127"/>
  <c r="O77" i="127"/>
  <c r="K77" i="127"/>
  <c r="G77" i="127"/>
  <c r="S76" i="127"/>
  <c r="O75" i="127"/>
  <c r="K75" i="127"/>
  <c r="G75" i="127"/>
  <c r="O74" i="127"/>
  <c r="K74" i="127"/>
  <c r="G74" i="127"/>
  <c r="S73" i="127"/>
  <c r="O73" i="127"/>
  <c r="K73" i="127"/>
  <c r="G73" i="127"/>
  <c r="S72" i="127"/>
  <c r="S69" i="127"/>
  <c r="O69" i="127"/>
  <c r="K69" i="127"/>
  <c r="G69" i="127"/>
  <c r="C69" i="127"/>
  <c r="S68" i="127"/>
  <c r="O68" i="127"/>
  <c r="K68" i="127"/>
  <c r="G68" i="127"/>
  <c r="C68" i="127"/>
  <c r="S67" i="127"/>
  <c r="O67" i="127"/>
  <c r="K67" i="127"/>
  <c r="G67" i="127"/>
  <c r="C67" i="127"/>
  <c r="S65" i="127"/>
  <c r="O65" i="127"/>
  <c r="K65" i="127"/>
  <c r="G65" i="127"/>
  <c r="S64" i="127"/>
  <c r="O64" i="127"/>
  <c r="K64" i="127"/>
  <c r="G64" i="127"/>
  <c r="C64" i="127"/>
  <c r="S63" i="127"/>
  <c r="O63" i="127"/>
  <c r="K63" i="127"/>
  <c r="G63" i="127"/>
  <c r="C63" i="127"/>
  <c r="C62" i="127"/>
  <c r="S61" i="127"/>
  <c r="O61" i="127"/>
  <c r="K61" i="127"/>
  <c r="S60" i="127"/>
  <c r="O60" i="127"/>
  <c r="K60" i="127"/>
  <c r="G60" i="127"/>
  <c r="C60" i="127"/>
  <c r="S59" i="127"/>
  <c r="O59" i="127"/>
  <c r="K59" i="127"/>
  <c r="G59" i="127"/>
  <c r="C59" i="127"/>
  <c r="G58" i="127"/>
  <c r="C58" i="127"/>
  <c r="S57" i="127"/>
  <c r="O57" i="127"/>
  <c r="S56" i="127"/>
  <c r="O56" i="127"/>
  <c r="K56" i="127"/>
  <c r="G56" i="127"/>
  <c r="C56" i="127"/>
  <c r="S55" i="127"/>
  <c r="O55" i="127"/>
  <c r="K55" i="127"/>
  <c r="G55" i="127"/>
  <c r="C55" i="127"/>
  <c r="K54" i="127"/>
  <c r="G54" i="127"/>
  <c r="C54" i="127"/>
  <c r="S53" i="127"/>
  <c r="S52" i="127"/>
  <c r="O52" i="127"/>
  <c r="K52" i="127"/>
  <c r="G52" i="127"/>
  <c r="C52" i="127"/>
  <c r="S51" i="127"/>
  <c r="O51" i="127"/>
  <c r="K51" i="127"/>
  <c r="G51" i="127"/>
  <c r="C51" i="127"/>
  <c r="O50" i="127"/>
  <c r="K50" i="127"/>
  <c r="G50" i="127"/>
  <c r="C50" i="127"/>
  <c r="S48" i="127"/>
  <c r="O48" i="127"/>
  <c r="K48" i="127"/>
  <c r="G48" i="127"/>
  <c r="C48" i="127"/>
  <c r="S47" i="127"/>
  <c r="O47" i="127"/>
  <c r="K47" i="127"/>
  <c r="G47" i="127"/>
  <c r="C47" i="127"/>
  <c r="S46" i="127"/>
  <c r="O46" i="127"/>
  <c r="K46" i="127"/>
  <c r="G46" i="127"/>
  <c r="C46" i="127"/>
  <c r="S44" i="127"/>
  <c r="O44" i="127"/>
  <c r="K44" i="127"/>
  <c r="G44" i="127"/>
  <c r="S43" i="127"/>
  <c r="O43" i="127"/>
  <c r="K43" i="127"/>
  <c r="G43" i="127"/>
  <c r="C43" i="127"/>
  <c r="S42" i="127"/>
  <c r="O42" i="127"/>
  <c r="K42" i="127"/>
  <c r="G42" i="127"/>
  <c r="C42" i="127"/>
  <c r="C41" i="127"/>
  <c r="S40" i="127"/>
  <c r="O40" i="127"/>
  <c r="K40" i="127"/>
  <c r="S39" i="127"/>
  <c r="O39" i="127"/>
  <c r="K39" i="127"/>
  <c r="G39" i="127"/>
  <c r="C39" i="127"/>
  <c r="S38" i="127"/>
  <c r="O38" i="127"/>
  <c r="K38" i="127"/>
  <c r="G38" i="127"/>
  <c r="C38" i="127"/>
  <c r="G37" i="127"/>
  <c r="C37" i="127"/>
  <c r="S36" i="127"/>
  <c r="O36" i="127"/>
  <c r="S35" i="127"/>
  <c r="O35" i="127"/>
  <c r="K35" i="127"/>
  <c r="G35" i="127"/>
  <c r="C35" i="127"/>
  <c r="S34" i="127"/>
  <c r="O34" i="127"/>
  <c r="K34" i="127"/>
  <c r="G34" i="127"/>
  <c r="C34" i="127"/>
  <c r="G33" i="127"/>
  <c r="C33" i="127"/>
  <c r="S32" i="127"/>
  <c r="S31" i="127"/>
  <c r="O31" i="127"/>
  <c r="K31" i="127"/>
  <c r="G31" i="127"/>
  <c r="C31" i="127"/>
  <c r="S30" i="127"/>
  <c r="O30" i="127"/>
  <c r="K30" i="127"/>
  <c r="G30" i="127"/>
  <c r="C30" i="127"/>
  <c r="O29" i="127"/>
  <c r="G29" i="127"/>
  <c r="C29" i="127"/>
  <c r="S27" i="127"/>
  <c r="O27" i="127"/>
  <c r="K27" i="127"/>
  <c r="G27" i="127"/>
  <c r="C27" i="127"/>
  <c r="S26" i="127"/>
  <c r="O26" i="127"/>
  <c r="K26" i="127"/>
  <c r="G26" i="127"/>
  <c r="C26" i="127"/>
  <c r="S25" i="127"/>
  <c r="O25" i="127"/>
  <c r="G25" i="127"/>
  <c r="C25" i="127"/>
  <c r="S23" i="127"/>
  <c r="O23" i="127"/>
  <c r="K23" i="127"/>
  <c r="G23" i="127"/>
  <c r="S22" i="127"/>
  <c r="O22" i="127"/>
  <c r="K22" i="127"/>
  <c r="G22" i="127"/>
  <c r="S21" i="127"/>
  <c r="O21" i="127"/>
  <c r="G21" i="127"/>
  <c r="S19" i="127"/>
  <c r="O19" i="127"/>
  <c r="K19" i="127"/>
  <c r="S18" i="127"/>
  <c r="O18" i="127"/>
  <c r="K18" i="127"/>
  <c r="G18" i="127"/>
  <c r="S17" i="127"/>
  <c r="O17" i="127"/>
  <c r="K17" i="127"/>
  <c r="G17" i="127"/>
  <c r="G16" i="127"/>
  <c r="S15" i="127"/>
  <c r="O15" i="127"/>
  <c r="S14" i="127"/>
  <c r="O14" i="127"/>
  <c r="K14" i="127"/>
  <c r="G14" i="127"/>
  <c r="S13" i="127"/>
  <c r="O13" i="127"/>
  <c r="K13" i="127"/>
  <c r="G13" i="127"/>
  <c r="K12" i="127"/>
  <c r="G12" i="127"/>
  <c r="S11" i="127"/>
  <c r="S10" i="127"/>
  <c r="O10" i="127"/>
  <c r="K10" i="127"/>
  <c r="G10" i="127"/>
  <c r="S9" i="127"/>
  <c r="O9" i="127"/>
  <c r="K9" i="127"/>
  <c r="G9" i="127"/>
  <c r="O8" i="127"/>
  <c r="K8" i="127"/>
  <c r="G8" i="127"/>
  <c r="S6" i="127"/>
  <c r="O6" i="127"/>
  <c r="K6" i="127"/>
  <c r="G6" i="127"/>
  <c r="S5" i="127"/>
  <c r="O5" i="127"/>
  <c r="K5" i="127"/>
  <c r="G5" i="127"/>
  <c r="S4" i="127"/>
  <c r="O4" i="127"/>
  <c r="K4" i="127"/>
  <c r="G4" i="127"/>
  <c r="E187" i="140"/>
  <c r="E186" i="140"/>
  <c r="E185" i="140"/>
  <c r="E184" i="140"/>
  <c r="E183" i="140"/>
  <c r="E182" i="140"/>
  <c r="E181" i="140"/>
  <c r="E180" i="140"/>
  <c r="R179" i="140"/>
  <c r="N179" i="140"/>
  <c r="J179" i="140"/>
  <c r="E179" i="140"/>
  <c r="R178" i="140"/>
  <c r="N178" i="140"/>
  <c r="J178" i="140"/>
  <c r="E178" i="140"/>
  <c r="R177" i="140"/>
  <c r="N177" i="140"/>
  <c r="J177" i="140"/>
  <c r="E177" i="140"/>
  <c r="R176" i="140"/>
  <c r="N176" i="140"/>
  <c r="J176" i="140"/>
  <c r="E176" i="140"/>
  <c r="R175" i="140"/>
  <c r="N175" i="140"/>
  <c r="J175" i="140"/>
  <c r="E175" i="140"/>
  <c r="R174" i="140"/>
  <c r="N174" i="140"/>
  <c r="J174" i="140"/>
  <c r="E174" i="140"/>
  <c r="R173" i="140"/>
  <c r="N173" i="140"/>
  <c r="J173" i="140"/>
  <c r="E173" i="140"/>
  <c r="R172" i="140"/>
  <c r="N172" i="140"/>
  <c r="J172" i="140"/>
  <c r="E172" i="140"/>
  <c r="R171" i="140"/>
  <c r="N171" i="140"/>
  <c r="J171" i="140"/>
  <c r="E171" i="140"/>
  <c r="R170" i="140"/>
  <c r="N170" i="140"/>
  <c r="J170" i="140"/>
  <c r="E170" i="140"/>
  <c r="R169" i="140"/>
  <c r="N169" i="140"/>
  <c r="J169" i="140"/>
  <c r="E169" i="140"/>
  <c r="R168" i="140"/>
  <c r="N168" i="140"/>
  <c r="J168" i="140"/>
  <c r="E168" i="140"/>
  <c r="R167" i="140"/>
  <c r="N167" i="140"/>
  <c r="J167" i="140"/>
  <c r="E167" i="140"/>
  <c r="R166" i="140"/>
  <c r="N166" i="140"/>
  <c r="J166" i="140"/>
  <c r="E166" i="140"/>
  <c r="R165" i="140"/>
  <c r="N165" i="140"/>
  <c r="J165" i="140"/>
  <c r="E165" i="140"/>
  <c r="R164" i="140"/>
  <c r="N164" i="140"/>
  <c r="J164" i="140"/>
  <c r="E164" i="140"/>
  <c r="R163" i="140"/>
  <c r="N163" i="140"/>
  <c r="J163" i="140"/>
  <c r="E163" i="140"/>
  <c r="R162" i="140"/>
  <c r="N162" i="140"/>
  <c r="J162" i="140"/>
  <c r="E162" i="140"/>
  <c r="R161" i="140"/>
  <c r="N161" i="140"/>
  <c r="J161" i="140"/>
  <c r="E161" i="140"/>
  <c r="R160" i="140"/>
  <c r="N160" i="140"/>
  <c r="J160" i="140"/>
  <c r="E160" i="140"/>
  <c r="Q159" i="140"/>
  <c r="M159" i="140"/>
  <c r="I159" i="140"/>
  <c r="E159" i="140"/>
  <c r="R158" i="140"/>
  <c r="N158" i="140"/>
  <c r="J158" i="140"/>
  <c r="E158" i="140"/>
  <c r="R157" i="140"/>
  <c r="N157" i="140"/>
  <c r="J157" i="140"/>
  <c r="E157" i="140"/>
  <c r="R156" i="140"/>
  <c r="N156" i="140"/>
  <c r="J156" i="140"/>
  <c r="E156" i="140"/>
  <c r="R155" i="140"/>
  <c r="N155" i="140"/>
  <c r="J155" i="140"/>
  <c r="E155" i="140"/>
  <c r="R154" i="140"/>
  <c r="N154" i="140"/>
  <c r="J154" i="140"/>
  <c r="E154" i="140"/>
  <c r="R153" i="140"/>
  <c r="N153" i="140"/>
  <c r="J153" i="140"/>
  <c r="E153" i="140"/>
  <c r="R152" i="140"/>
  <c r="N152" i="140"/>
  <c r="J152" i="140"/>
  <c r="E152" i="140"/>
  <c r="R151" i="140"/>
  <c r="N151" i="140"/>
  <c r="J151" i="140"/>
  <c r="E151" i="140"/>
  <c r="R150" i="140"/>
  <c r="N150" i="140"/>
  <c r="J150" i="140"/>
  <c r="E150" i="140"/>
  <c r="R149" i="140"/>
  <c r="N149" i="140"/>
  <c r="J149" i="140"/>
  <c r="E149" i="140"/>
  <c r="R148" i="140"/>
  <c r="N148" i="140"/>
  <c r="J148" i="140"/>
  <c r="E148" i="140"/>
  <c r="R147" i="140"/>
  <c r="N147" i="140"/>
  <c r="J147" i="140"/>
  <c r="E147" i="140"/>
  <c r="R146" i="140"/>
  <c r="N146" i="140"/>
  <c r="J146" i="140"/>
  <c r="E146" i="140"/>
  <c r="R145" i="140"/>
  <c r="N145" i="140"/>
  <c r="J145" i="140"/>
  <c r="E145" i="140"/>
  <c r="A145" i="140"/>
  <c r="R144" i="140"/>
  <c r="N144" i="140"/>
  <c r="J144" i="140"/>
  <c r="E144" i="140"/>
  <c r="A144" i="140"/>
  <c r="R143" i="140"/>
  <c r="N143" i="140"/>
  <c r="J143" i="140"/>
  <c r="E143" i="140"/>
  <c r="A143" i="140"/>
  <c r="R142" i="140"/>
  <c r="N142" i="140"/>
  <c r="J142" i="140"/>
  <c r="E142" i="140"/>
  <c r="A142" i="140"/>
  <c r="R141" i="140"/>
  <c r="N141" i="140"/>
  <c r="J141" i="140"/>
  <c r="E141" i="140"/>
  <c r="A141" i="140"/>
  <c r="R140" i="140"/>
  <c r="N140" i="140"/>
  <c r="J140" i="140"/>
  <c r="E140" i="140"/>
  <c r="A140" i="140"/>
  <c r="R139" i="140"/>
  <c r="N139" i="140"/>
  <c r="J139" i="140"/>
  <c r="E139" i="140"/>
  <c r="Q138" i="140"/>
  <c r="M138" i="140"/>
  <c r="I138" i="140"/>
  <c r="E138" i="140"/>
  <c r="A137" i="140"/>
  <c r="B136" i="140"/>
  <c r="B135" i="140"/>
  <c r="J134" i="140"/>
  <c r="F134" i="140"/>
  <c r="B134" i="140"/>
  <c r="J133" i="140"/>
  <c r="F133" i="140"/>
  <c r="B133" i="140"/>
  <c r="J132" i="140"/>
  <c r="F132" i="140"/>
  <c r="A132" i="140"/>
  <c r="J131" i="140"/>
  <c r="F131" i="140"/>
  <c r="B131" i="140"/>
  <c r="N130" i="140"/>
  <c r="I130" i="140"/>
  <c r="E130" i="140"/>
  <c r="B130" i="140"/>
  <c r="N129" i="140"/>
  <c r="J129" i="140"/>
  <c r="F129" i="140"/>
  <c r="B129" i="140"/>
  <c r="N128" i="140"/>
  <c r="J128" i="140"/>
  <c r="F128" i="140"/>
  <c r="B128" i="140"/>
  <c r="N127" i="140"/>
  <c r="J127" i="140"/>
  <c r="F127" i="140"/>
  <c r="B127" i="140"/>
  <c r="N126" i="140"/>
  <c r="J126" i="140"/>
  <c r="F126" i="140"/>
  <c r="B126" i="140"/>
  <c r="N125" i="140"/>
  <c r="J125" i="140"/>
  <c r="F125" i="140"/>
  <c r="B125" i="140"/>
  <c r="N124" i="140"/>
  <c r="J124" i="140"/>
  <c r="F124" i="140"/>
  <c r="B124" i="140"/>
  <c r="N123" i="140"/>
  <c r="J123" i="140"/>
  <c r="F123" i="140"/>
  <c r="B123" i="140"/>
  <c r="N122" i="140"/>
  <c r="J122" i="140"/>
  <c r="F122" i="140"/>
  <c r="B122" i="140"/>
  <c r="N121" i="140"/>
  <c r="J121" i="140"/>
  <c r="F121" i="140"/>
  <c r="B121" i="140"/>
  <c r="M120" i="140"/>
  <c r="J120" i="140"/>
  <c r="F120" i="140"/>
  <c r="B120" i="140"/>
  <c r="N119" i="140"/>
  <c r="J119" i="140"/>
  <c r="F119" i="140"/>
  <c r="B119" i="140"/>
  <c r="N118" i="140"/>
  <c r="J118" i="140"/>
  <c r="F118" i="140"/>
  <c r="B118" i="140"/>
  <c r="N117" i="140"/>
  <c r="J117" i="140"/>
  <c r="F117" i="140"/>
  <c r="B117" i="140"/>
  <c r="R116" i="140"/>
  <c r="N116" i="140"/>
  <c r="J116" i="140"/>
  <c r="F116" i="140"/>
  <c r="B116" i="140"/>
  <c r="R115" i="140"/>
  <c r="N115" i="140"/>
  <c r="J115" i="140"/>
  <c r="F115" i="140"/>
  <c r="B115" i="140"/>
  <c r="R114" i="140"/>
  <c r="N114" i="140"/>
  <c r="J114" i="140"/>
  <c r="F114" i="140"/>
  <c r="B114" i="140"/>
  <c r="R113" i="140"/>
  <c r="N113" i="140"/>
  <c r="J113" i="140"/>
  <c r="F113" i="140"/>
  <c r="B113" i="140"/>
  <c r="R112" i="140"/>
  <c r="N112" i="140"/>
  <c r="J112" i="140"/>
  <c r="F112" i="140"/>
  <c r="B112" i="140"/>
  <c r="Q111" i="140"/>
  <c r="N111" i="140"/>
  <c r="J111" i="140"/>
  <c r="F111" i="140"/>
  <c r="A111" i="140"/>
  <c r="R110" i="140"/>
  <c r="N110" i="140"/>
  <c r="J110" i="140"/>
  <c r="F110" i="140"/>
  <c r="R109" i="140"/>
  <c r="M109" i="140"/>
  <c r="I109" i="140"/>
  <c r="E109" i="140"/>
  <c r="R108" i="140"/>
  <c r="N108" i="140"/>
  <c r="J108" i="140"/>
  <c r="F108" i="140"/>
  <c r="B108" i="140"/>
  <c r="R107" i="140"/>
  <c r="N107" i="140"/>
  <c r="J107" i="140"/>
  <c r="F107" i="140"/>
  <c r="B107" i="140"/>
  <c r="R106" i="140"/>
  <c r="N106" i="140"/>
  <c r="J106" i="140"/>
  <c r="F106" i="140"/>
  <c r="B106" i="140"/>
  <c r="Q105" i="140"/>
  <c r="N105" i="140"/>
  <c r="J105" i="140"/>
  <c r="F105" i="140"/>
  <c r="A105" i="140"/>
  <c r="R104" i="140"/>
  <c r="N104" i="140"/>
  <c r="J104" i="140"/>
  <c r="F104" i="140"/>
  <c r="R103" i="140"/>
  <c r="N103" i="140"/>
  <c r="J103" i="140"/>
  <c r="F103" i="140"/>
  <c r="B103" i="140"/>
  <c r="R102" i="140"/>
  <c r="N102" i="140"/>
  <c r="J102" i="140"/>
  <c r="F102" i="140"/>
  <c r="B102" i="140"/>
  <c r="R101" i="140"/>
  <c r="N101" i="140"/>
  <c r="J101" i="140"/>
  <c r="F101" i="140"/>
  <c r="B101" i="140"/>
  <c r="R100" i="140"/>
  <c r="N100" i="140"/>
  <c r="J100" i="140"/>
  <c r="F100" i="140"/>
  <c r="B100" i="140"/>
  <c r="Q99" i="140"/>
  <c r="N99" i="140"/>
  <c r="J99" i="140"/>
  <c r="F99" i="140"/>
  <c r="B99" i="140"/>
  <c r="Q98" i="140"/>
  <c r="N98" i="140"/>
  <c r="J98" i="140"/>
  <c r="F98" i="140"/>
  <c r="B98" i="140"/>
  <c r="Q97" i="140"/>
  <c r="N97" i="140"/>
  <c r="J97" i="140"/>
  <c r="F97" i="140"/>
  <c r="B97" i="140"/>
  <c r="Q96" i="140"/>
  <c r="N96" i="140"/>
  <c r="J96" i="140"/>
  <c r="F96" i="140"/>
  <c r="B96" i="140"/>
  <c r="Q95" i="140"/>
  <c r="N95" i="140"/>
  <c r="J95" i="140"/>
  <c r="F95" i="140"/>
  <c r="B95" i="140"/>
  <c r="Q94" i="140"/>
  <c r="N94" i="140"/>
  <c r="J94" i="140"/>
  <c r="F94" i="140"/>
  <c r="B94" i="140"/>
  <c r="Q93" i="140"/>
  <c r="N93" i="140"/>
  <c r="J93" i="140"/>
  <c r="F93" i="140"/>
  <c r="B93" i="140"/>
  <c r="Q92" i="140"/>
  <c r="N92" i="140"/>
  <c r="J92" i="140"/>
  <c r="F92" i="140"/>
  <c r="B92" i="140"/>
  <c r="Q91" i="140"/>
  <c r="N91" i="140"/>
  <c r="J91" i="140"/>
  <c r="F91" i="140"/>
  <c r="B91" i="140"/>
  <c r="Q90" i="140"/>
  <c r="N90" i="140"/>
  <c r="J90" i="140"/>
  <c r="F90" i="140"/>
  <c r="B90" i="140"/>
  <c r="Q89" i="140"/>
  <c r="N89" i="140"/>
  <c r="J89" i="140"/>
  <c r="F89" i="140"/>
  <c r="B89" i="140"/>
  <c r="Q88" i="140"/>
  <c r="M88" i="140"/>
  <c r="I88" i="140"/>
  <c r="E88" i="140"/>
  <c r="B88" i="140"/>
  <c r="Q87" i="140"/>
  <c r="N87" i="140"/>
  <c r="J87" i="140"/>
  <c r="F87" i="140"/>
  <c r="Q86" i="140"/>
  <c r="N86" i="140"/>
  <c r="J86" i="140"/>
  <c r="F86" i="140"/>
  <c r="Q85" i="140"/>
  <c r="N85" i="140"/>
  <c r="J85" i="140"/>
  <c r="F85" i="140"/>
  <c r="C85" i="140"/>
  <c r="Q84" i="140"/>
  <c r="N84" i="140"/>
  <c r="J84" i="140"/>
  <c r="F84" i="140"/>
  <c r="C84" i="140"/>
  <c r="Q83" i="140"/>
  <c r="N83" i="140"/>
  <c r="J83" i="140"/>
  <c r="F83" i="140"/>
  <c r="Q82" i="140"/>
  <c r="N82" i="140"/>
  <c r="J82" i="140"/>
  <c r="F82" i="140"/>
  <c r="Q81" i="140"/>
  <c r="N81" i="140"/>
  <c r="J81" i="140"/>
  <c r="F81" i="140"/>
  <c r="Q80" i="140"/>
  <c r="N80" i="140"/>
  <c r="J80" i="140"/>
  <c r="F80" i="140"/>
  <c r="Q79" i="140"/>
  <c r="N79" i="140"/>
  <c r="J79" i="140"/>
  <c r="F79" i="140"/>
  <c r="Q78" i="140"/>
  <c r="N78" i="140"/>
  <c r="J78" i="140"/>
  <c r="F78" i="140"/>
  <c r="Q77" i="140"/>
  <c r="N77" i="140"/>
  <c r="J77" i="140"/>
  <c r="F77" i="140"/>
  <c r="Q76" i="140"/>
  <c r="N76" i="140"/>
  <c r="J76" i="140"/>
  <c r="F76" i="140"/>
  <c r="Q75" i="140"/>
  <c r="N75" i="140"/>
  <c r="J75" i="140"/>
  <c r="F75" i="140"/>
  <c r="Q74" i="140"/>
  <c r="N74" i="140"/>
  <c r="J74" i="140"/>
  <c r="F74" i="140"/>
  <c r="Q73" i="140"/>
  <c r="N73" i="140"/>
  <c r="J73" i="140"/>
  <c r="F73" i="140"/>
  <c r="Q72" i="140"/>
  <c r="N72" i="140"/>
  <c r="J72" i="140"/>
  <c r="F72" i="140"/>
  <c r="Q71" i="140"/>
  <c r="M71" i="140"/>
  <c r="I71" i="140"/>
  <c r="E71" i="140"/>
  <c r="A70" i="140"/>
  <c r="R69" i="140"/>
  <c r="N69" i="140"/>
  <c r="J69" i="140"/>
  <c r="F69" i="140"/>
  <c r="B69" i="140"/>
  <c r="R68" i="140"/>
  <c r="N68" i="140"/>
  <c r="J68" i="140"/>
  <c r="F68" i="140"/>
  <c r="B68" i="140"/>
  <c r="R67" i="140"/>
  <c r="N67" i="140"/>
  <c r="J67" i="140"/>
  <c r="F67" i="140"/>
  <c r="B67" i="140"/>
  <c r="R66" i="140"/>
  <c r="N66" i="140"/>
  <c r="J66" i="140"/>
  <c r="F66" i="140"/>
  <c r="B66" i="140"/>
  <c r="R65" i="140"/>
  <c r="N65" i="140"/>
  <c r="J65" i="140"/>
  <c r="F65" i="140"/>
  <c r="A65" i="140"/>
  <c r="R64" i="140"/>
  <c r="N64" i="140"/>
  <c r="J64" i="140"/>
  <c r="F64" i="140"/>
  <c r="B64" i="140"/>
  <c r="R63" i="140"/>
  <c r="N63" i="140"/>
  <c r="J63" i="140"/>
  <c r="F63" i="140"/>
  <c r="B63" i="140"/>
  <c r="R62" i="140"/>
  <c r="N62" i="140"/>
  <c r="J62" i="140"/>
  <c r="F62" i="140"/>
  <c r="B62" i="140"/>
  <c r="R61" i="140"/>
  <c r="N61" i="140"/>
  <c r="J61" i="140"/>
  <c r="E61" i="140"/>
  <c r="B61" i="140"/>
  <c r="R60" i="140"/>
  <c r="N60" i="140"/>
  <c r="J60" i="140"/>
  <c r="F60" i="140"/>
  <c r="B60" i="140"/>
  <c r="R59" i="140"/>
  <c r="N59" i="140"/>
  <c r="J59" i="140"/>
  <c r="F59" i="140"/>
  <c r="B59" i="140"/>
  <c r="R58" i="140"/>
  <c r="N58" i="140"/>
  <c r="J58" i="140"/>
  <c r="F58" i="140"/>
  <c r="B58" i="140"/>
  <c r="R57" i="140"/>
  <c r="N57" i="140"/>
  <c r="I57" i="140"/>
  <c r="F57" i="140"/>
  <c r="B57" i="140"/>
  <c r="R56" i="140"/>
  <c r="N56" i="140"/>
  <c r="J56" i="140"/>
  <c r="F56" i="140"/>
  <c r="B56" i="140"/>
  <c r="R55" i="140"/>
  <c r="N55" i="140"/>
  <c r="J55" i="140"/>
  <c r="F55" i="140"/>
  <c r="B55" i="140"/>
  <c r="R54" i="140"/>
  <c r="N54" i="140"/>
  <c r="J54" i="140"/>
  <c r="F54" i="140"/>
  <c r="B54" i="140"/>
  <c r="R53" i="140"/>
  <c r="M53" i="140"/>
  <c r="J53" i="140"/>
  <c r="F53" i="140"/>
  <c r="B53" i="140"/>
  <c r="R52" i="140"/>
  <c r="N52" i="140"/>
  <c r="J52" i="140"/>
  <c r="F52" i="140"/>
  <c r="B52" i="140"/>
  <c r="R51" i="140"/>
  <c r="N51" i="140"/>
  <c r="J51" i="140"/>
  <c r="F51" i="140"/>
  <c r="B51" i="140"/>
  <c r="R50" i="140"/>
  <c r="N50" i="140"/>
  <c r="J50" i="140"/>
  <c r="F50" i="140"/>
  <c r="B50" i="140"/>
  <c r="Q49" i="140"/>
  <c r="N49" i="140"/>
  <c r="J49" i="140"/>
  <c r="F49" i="140"/>
  <c r="B49" i="140"/>
  <c r="R48" i="140"/>
  <c r="N48" i="140"/>
  <c r="J48" i="140"/>
  <c r="F48" i="140"/>
  <c r="B48" i="140"/>
  <c r="R47" i="140"/>
  <c r="N47" i="140"/>
  <c r="J47" i="140"/>
  <c r="F47" i="140"/>
  <c r="B47" i="140"/>
  <c r="R46" i="140"/>
  <c r="N46" i="140"/>
  <c r="J46" i="140"/>
  <c r="F46" i="140"/>
  <c r="B46" i="140"/>
  <c r="R45" i="140"/>
  <c r="N45" i="140"/>
  <c r="J45" i="140"/>
  <c r="F45" i="140"/>
  <c r="B45" i="140"/>
  <c r="R44" i="140"/>
  <c r="N44" i="140"/>
  <c r="J44" i="140"/>
  <c r="F44" i="140"/>
  <c r="A44" i="140"/>
  <c r="R43" i="140"/>
  <c r="N43" i="140"/>
  <c r="J43" i="140"/>
  <c r="F43" i="140"/>
  <c r="B43" i="140"/>
  <c r="R42" i="140"/>
  <c r="N42" i="140"/>
  <c r="J42" i="140"/>
  <c r="F42" i="140"/>
  <c r="B42" i="140"/>
  <c r="R41" i="140"/>
  <c r="N41" i="140"/>
  <c r="J41" i="140"/>
  <c r="F41" i="140"/>
  <c r="B41" i="140"/>
  <c r="R40" i="140"/>
  <c r="N40" i="140"/>
  <c r="J40" i="140"/>
  <c r="E40" i="140"/>
  <c r="B40" i="140"/>
  <c r="R39" i="140"/>
  <c r="N39" i="140"/>
  <c r="J39" i="140"/>
  <c r="F39" i="140"/>
  <c r="B39" i="140"/>
  <c r="R38" i="140"/>
  <c r="N38" i="140"/>
  <c r="J38" i="140"/>
  <c r="F38" i="140"/>
  <c r="B38" i="140"/>
  <c r="R37" i="140"/>
  <c r="N37" i="140"/>
  <c r="J37" i="140"/>
  <c r="F37" i="140"/>
  <c r="B37" i="140"/>
  <c r="R36" i="140"/>
  <c r="N36" i="140"/>
  <c r="I36" i="140"/>
  <c r="F36" i="140"/>
  <c r="B36" i="140"/>
  <c r="R35" i="140"/>
  <c r="N35" i="140"/>
  <c r="J35" i="140"/>
  <c r="F35" i="140"/>
  <c r="B35" i="140"/>
  <c r="R34" i="140"/>
  <c r="N34" i="140"/>
  <c r="J34" i="140"/>
  <c r="F34" i="140"/>
  <c r="B34" i="140"/>
  <c r="R33" i="140"/>
  <c r="N33" i="140"/>
  <c r="J33" i="140"/>
  <c r="F33" i="140"/>
  <c r="B33" i="140"/>
  <c r="R32" i="140"/>
  <c r="M32" i="140"/>
  <c r="J32" i="140"/>
  <c r="F32" i="140"/>
  <c r="B32" i="140"/>
  <c r="R31" i="140"/>
  <c r="N31" i="140"/>
  <c r="J31" i="140"/>
  <c r="F31" i="140"/>
  <c r="B31" i="140"/>
  <c r="R30" i="140"/>
  <c r="N30" i="140"/>
  <c r="J30" i="140"/>
  <c r="F30" i="140"/>
  <c r="B30" i="140"/>
  <c r="R29" i="140"/>
  <c r="N29" i="140"/>
  <c r="J29" i="140"/>
  <c r="F29" i="140"/>
  <c r="B29" i="140"/>
  <c r="Q28" i="140"/>
  <c r="N28" i="140"/>
  <c r="J28" i="140"/>
  <c r="F28" i="140"/>
  <c r="B28" i="140"/>
  <c r="R27" i="140"/>
  <c r="N27" i="140"/>
  <c r="J27" i="140"/>
  <c r="F27" i="140"/>
  <c r="B27" i="140"/>
  <c r="R26" i="140"/>
  <c r="N26" i="140"/>
  <c r="J26" i="140"/>
  <c r="F26" i="140"/>
  <c r="B26" i="140"/>
  <c r="R25" i="140"/>
  <c r="N25" i="140"/>
  <c r="J25" i="140"/>
  <c r="F25" i="140"/>
  <c r="B25" i="140"/>
  <c r="R24" i="140"/>
  <c r="N24" i="140"/>
  <c r="J24" i="140"/>
  <c r="F24" i="140"/>
  <c r="B24" i="140"/>
  <c r="R23" i="140"/>
  <c r="N23" i="140"/>
  <c r="J23" i="140"/>
  <c r="F23" i="140"/>
  <c r="A23" i="140"/>
  <c r="R22" i="140"/>
  <c r="N22" i="140"/>
  <c r="J22" i="140"/>
  <c r="F22" i="140"/>
  <c r="R21" i="140"/>
  <c r="N21" i="140"/>
  <c r="J21" i="140"/>
  <c r="F21" i="140"/>
  <c r="R20" i="140"/>
  <c r="N20" i="140"/>
  <c r="J20" i="140"/>
  <c r="F20" i="140"/>
  <c r="R19" i="140"/>
  <c r="N19" i="140"/>
  <c r="J19" i="140"/>
  <c r="E19" i="140"/>
  <c r="R18" i="140"/>
  <c r="N18" i="140"/>
  <c r="J18" i="140"/>
  <c r="F18" i="140"/>
  <c r="R17" i="140"/>
  <c r="N17" i="140"/>
  <c r="J17" i="140"/>
  <c r="F17" i="140"/>
  <c r="R16" i="140"/>
  <c r="N16" i="140"/>
  <c r="J16" i="140"/>
  <c r="F16" i="140"/>
  <c r="R15" i="140"/>
  <c r="N15" i="140"/>
  <c r="I15" i="140"/>
  <c r="F15" i="140"/>
  <c r="R14" i="140"/>
  <c r="N14" i="140"/>
  <c r="J14" i="140"/>
  <c r="F14" i="140"/>
  <c r="R13" i="140"/>
  <c r="N13" i="140"/>
  <c r="J13" i="140"/>
  <c r="F13" i="140"/>
  <c r="R12" i="140"/>
  <c r="N12" i="140"/>
  <c r="J12" i="140"/>
  <c r="F12" i="140"/>
  <c r="R11" i="140"/>
  <c r="M11" i="140"/>
  <c r="J11" i="140"/>
  <c r="F11" i="140"/>
  <c r="R10" i="140"/>
  <c r="N10" i="140"/>
  <c r="J10" i="140"/>
  <c r="F10" i="140"/>
  <c r="R9" i="140"/>
  <c r="N9" i="140"/>
  <c r="J9" i="140"/>
  <c r="F9" i="140"/>
  <c r="R8" i="140"/>
  <c r="N8" i="140"/>
  <c r="J8" i="140"/>
  <c r="F8" i="140"/>
  <c r="Q7" i="140"/>
  <c r="N7" i="140"/>
  <c r="J7" i="140"/>
  <c r="F7" i="140"/>
  <c r="R6" i="140"/>
  <c r="N6" i="140"/>
  <c r="J6" i="140"/>
  <c r="F6" i="140"/>
  <c r="R5" i="140"/>
  <c r="N5" i="140"/>
  <c r="J5" i="140"/>
  <c r="F5" i="140"/>
  <c r="R4" i="140"/>
  <c r="N4" i="140"/>
  <c r="J4" i="140"/>
  <c r="F4" i="140"/>
  <c r="R3" i="140"/>
  <c r="N3" i="140"/>
  <c r="J3" i="140"/>
  <c r="F3" i="140"/>
  <c r="Q2" i="140"/>
  <c r="M2" i="140"/>
  <c r="I2" i="140"/>
  <c r="E2" i="140"/>
  <c r="A1" i="140"/>
  <c r="A169" i="34" s="1"/>
  <c r="E187" i="139"/>
  <c r="E186" i="139"/>
  <c r="E185" i="139"/>
  <c r="E184" i="139"/>
  <c r="E183" i="139"/>
  <c r="E182" i="139"/>
  <c r="E181" i="139"/>
  <c r="E180" i="139"/>
  <c r="R179" i="139"/>
  <c r="N179" i="139"/>
  <c r="J179" i="139"/>
  <c r="E179" i="139"/>
  <c r="R178" i="139"/>
  <c r="N178" i="139"/>
  <c r="J178" i="139"/>
  <c r="E178" i="139"/>
  <c r="R177" i="139"/>
  <c r="N177" i="139"/>
  <c r="J177" i="139"/>
  <c r="E177" i="139"/>
  <c r="R176" i="139"/>
  <c r="N176" i="139"/>
  <c r="J176" i="139"/>
  <c r="E176" i="139"/>
  <c r="R175" i="139"/>
  <c r="N175" i="139"/>
  <c r="J175" i="139"/>
  <c r="E175" i="139"/>
  <c r="R174" i="139"/>
  <c r="N174" i="139"/>
  <c r="J174" i="139"/>
  <c r="E174" i="139"/>
  <c r="R173" i="139"/>
  <c r="N173" i="139"/>
  <c r="J173" i="139"/>
  <c r="E173" i="139"/>
  <c r="R172" i="139"/>
  <c r="N172" i="139"/>
  <c r="J172" i="139"/>
  <c r="E172" i="139"/>
  <c r="R171" i="139"/>
  <c r="N171" i="139"/>
  <c r="J171" i="139"/>
  <c r="E171" i="139"/>
  <c r="R170" i="139"/>
  <c r="N170" i="139"/>
  <c r="J170" i="139"/>
  <c r="E170" i="139"/>
  <c r="R169" i="139"/>
  <c r="N169" i="139"/>
  <c r="J169" i="139"/>
  <c r="E169" i="139"/>
  <c r="R168" i="139"/>
  <c r="N168" i="139"/>
  <c r="J168" i="139"/>
  <c r="E168" i="139"/>
  <c r="R167" i="139"/>
  <c r="N167" i="139"/>
  <c r="J167" i="139"/>
  <c r="E167" i="139"/>
  <c r="R166" i="139"/>
  <c r="N166" i="139"/>
  <c r="J166" i="139"/>
  <c r="E166" i="139"/>
  <c r="R165" i="139"/>
  <c r="N165" i="139"/>
  <c r="J165" i="139"/>
  <c r="E165" i="139"/>
  <c r="R164" i="139"/>
  <c r="N164" i="139"/>
  <c r="J164" i="139"/>
  <c r="E164" i="139"/>
  <c r="R163" i="139"/>
  <c r="N163" i="139"/>
  <c r="J163" i="139"/>
  <c r="E163" i="139"/>
  <c r="R162" i="139"/>
  <c r="N162" i="139"/>
  <c r="J162" i="139"/>
  <c r="E162" i="139"/>
  <c r="R161" i="139"/>
  <c r="N161" i="139"/>
  <c r="J161" i="139"/>
  <c r="E161" i="139"/>
  <c r="R160" i="139"/>
  <c r="N160" i="139"/>
  <c r="J160" i="139"/>
  <c r="E160" i="139"/>
  <c r="Q159" i="139"/>
  <c r="M159" i="139"/>
  <c r="I159" i="139"/>
  <c r="E159" i="139"/>
  <c r="R158" i="139"/>
  <c r="N158" i="139"/>
  <c r="J158" i="139"/>
  <c r="E158" i="139"/>
  <c r="R157" i="139"/>
  <c r="N157" i="139"/>
  <c r="J157" i="139"/>
  <c r="E157" i="139"/>
  <c r="R156" i="139"/>
  <c r="N156" i="139"/>
  <c r="J156" i="139"/>
  <c r="E156" i="139"/>
  <c r="R155" i="139"/>
  <c r="N155" i="139"/>
  <c r="J155" i="139"/>
  <c r="E155" i="139"/>
  <c r="R154" i="139"/>
  <c r="N154" i="139"/>
  <c r="J154" i="139"/>
  <c r="E154" i="139"/>
  <c r="R153" i="139"/>
  <c r="N153" i="139"/>
  <c r="J153" i="139"/>
  <c r="E153" i="139"/>
  <c r="R152" i="139"/>
  <c r="N152" i="139"/>
  <c r="J152" i="139"/>
  <c r="E152" i="139"/>
  <c r="R151" i="139"/>
  <c r="N151" i="139"/>
  <c r="J151" i="139"/>
  <c r="E151" i="139"/>
  <c r="R150" i="139"/>
  <c r="N150" i="139"/>
  <c r="J150" i="139"/>
  <c r="E150" i="139"/>
  <c r="R149" i="139"/>
  <c r="N149" i="139"/>
  <c r="J149" i="139"/>
  <c r="E149" i="139"/>
  <c r="R148" i="139"/>
  <c r="N148" i="139"/>
  <c r="J148" i="139"/>
  <c r="E148" i="139"/>
  <c r="R147" i="139"/>
  <c r="N147" i="139"/>
  <c r="J147" i="139"/>
  <c r="E147" i="139"/>
  <c r="R146" i="139"/>
  <c r="N146" i="139"/>
  <c r="J146" i="139"/>
  <c r="E146" i="139"/>
  <c r="R145" i="139"/>
  <c r="N145" i="139"/>
  <c r="J145" i="139"/>
  <c r="E145" i="139"/>
  <c r="A145" i="139"/>
  <c r="R144" i="139"/>
  <c r="N144" i="139"/>
  <c r="J144" i="139"/>
  <c r="E144" i="139"/>
  <c r="A144" i="139"/>
  <c r="R143" i="139"/>
  <c r="N143" i="139"/>
  <c r="J143" i="139"/>
  <c r="E143" i="139"/>
  <c r="A143" i="139"/>
  <c r="R142" i="139"/>
  <c r="N142" i="139"/>
  <c r="J142" i="139"/>
  <c r="E142" i="139"/>
  <c r="A142" i="139"/>
  <c r="R141" i="139"/>
  <c r="N141" i="139"/>
  <c r="J141" i="139"/>
  <c r="E141" i="139"/>
  <c r="A141" i="139"/>
  <c r="R140" i="139"/>
  <c r="N140" i="139"/>
  <c r="J140" i="139"/>
  <c r="E140" i="139"/>
  <c r="A140" i="139"/>
  <c r="R139" i="139"/>
  <c r="N139" i="139"/>
  <c r="J139" i="139"/>
  <c r="E139" i="139"/>
  <c r="Q138" i="139"/>
  <c r="M138" i="139"/>
  <c r="I138" i="139"/>
  <c r="E138" i="139"/>
  <c r="A137" i="139"/>
  <c r="B136" i="139"/>
  <c r="B135" i="139"/>
  <c r="J134" i="139"/>
  <c r="F134" i="139"/>
  <c r="B134" i="139"/>
  <c r="J133" i="139"/>
  <c r="F133" i="139"/>
  <c r="B133" i="139"/>
  <c r="J132" i="139"/>
  <c r="F132" i="139"/>
  <c r="A132" i="139"/>
  <c r="J131" i="139"/>
  <c r="F131" i="139"/>
  <c r="B131" i="139"/>
  <c r="N130" i="139"/>
  <c r="I130" i="139"/>
  <c r="E130" i="139"/>
  <c r="B130" i="139"/>
  <c r="N129" i="139"/>
  <c r="J129" i="139"/>
  <c r="F129" i="139"/>
  <c r="B129" i="139"/>
  <c r="N128" i="139"/>
  <c r="J128" i="139"/>
  <c r="F128" i="139"/>
  <c r="B128" i="139"/>
  <c r="N127" i="139"/>
  <c r="J127" i="139"/>
  <c r="F127" i="139"/>
  <c r="B127" i="139"/>
  <c r="N126" i="139"/>
  <c r="J126" i="139"/>
  <c r="F126" i="139"/>
  <c r="B126" i="139"/>
  <c r="N125" i="139"/>
  <c r="J125" i="139"/>
  <c r="F125" i="139"/>
  <c r="B125" i="139"/>
  <c r="N124" i="139"/>
  <c r="J124" i="139"/>
  <c r="F124" i="139"/>
  <c r="B124" i="139"/>
  <c r="N123" i="139"/>
  <c r="J123" i="139"/>
  <c r="F123" i="139"/>
  <c r="B123" i="139"/>
  <c r="N122" i="139"/>
  <c r="J122" i="139"/>
  <c r="F122" i="139"/>
  <c r="B122" i="139"/>
  <c r="N121" i="139"/>
  <c r="J121" i="139"/>
  <c r="F121" i="139"/>
  <c r="B121" i="139"/>
  <c r="M120" i="139"/>
  <c r="J120" i="139"/>
  <c r="F120" i="139"/>
  <c r="B120" i="139"/>
  <c r="N119" i="139"/>
  <c r="J119" i="139"/>
  <c r="F119" i="139"/>
  <c r="B119" i="139"/>
  <c r="N118" i="139"/>
  <c r="J118" i="139"/>
  <c r="F118" i="139"/>
  <c r="B118" i="139"/>
  <c r="N117" i="139"/>
  <c r="J117" i="139"/>
  <c r="F117" i="139"/>
  <c r="B117" i="139"/>
  <c r="R116" i="139"/>
  <c r="N116" i="139"/>
  <c r="J116" i="139"/>
  <c r="F116" i="139"/>
  <c r="B116" i="139"/>
  <c r="R115" i="139"/>
  <c r="N115" i="139"/>
  <c r="J115" i="139"/>
  <c r="F115" i="139"/>
  <c r="B115" i="139"/>
  <c r="R114" i="139"/>
  <c r="N114" i="139"/>
  <c r="J114" i="139"/>
  <c r="F114" i="139"/>
  <c r="B114" i="139"/>
  <c r="R113" i="139"/>
  <c r="N113" i="139"/>
  <c r="J113" i="139"/>
  <c r="F113" i="139"/>
  <c r="B113" i="139"/>
  <c r="R112" i="139"/>
  <c r="N112" i="139"/>
  <c r="J112" i="139"/>
  <c r="F112" i="139"/>
  <c r="B112" i="139"/>
  <c r="Q111" i="139"/>
  <c r="N111" i="139"/>
  <c r="J111" i="139"/>
  <c r="F111" i="139"/>
  <c r="A111" i="139"/>
  <c r="R110" i="139"/>
  <c r="N110" i="139"/>
  <c r="J110" i="139"/>
  <c r="F110" i="139"/>
  <c r="R109" i="139"/>
  <c r="M109" i="139"/>
  <c r="I109" i="139"/>
  <c r="E109" i="139"/>
  <c r="R108" i="139"/>
  <c r="N108" i="139"/>
  <c r="J108" i="139"/>
  <c r="F108" i="139"/>
  <c r="B108" i="139"/>
  <c r="R107" i="139"/>
  <c r="N107" i="139"/>
  <c r="J107" i="139"/>
  <c r="F107" i="139"/>
  <c r="B107" i="139"/>
  <c r="R106" i="139"/>
  <c r="N106" i="139"/>
  <c r="J106" i="139"/>
  <c r="F106" i="139"/>
  <c r="B106" i="139"/>
  <c r="Q105" i="139"/>
  <c r="N105" i="139"/>
  <c r="J105" i="139"/>
  <c r="F105" i="139"/>
  <c r="A105" i="139"/>
  <c r="R104" i="139"/>
  <c r="N104" i="139"/>
  <c r="J104" i="139"/>
  <c r="F104" i="139"/>
  <c r="R103" i="139"/>
  <c r="N103" i="139"/>
  <c r="J103" i="139"/>
  <c r="F103" i="139"/>
  <c r="B103" i="139"/>
  <c r="R102" i="139"/>
  <c r="N102" i="139"/>
  <c r="J102" i="139"/>
  <c r="F102" i="139"/>
  <c r="B102" i="139"/>
  <c r="R101" i="139"/>
  <c r="N101" i="139"/>
  <c r="J101" i="139"/>
  <c r="F101" i="139"/>
  <c r="B101" i="139"/>
  <c r="R100" i="139"/>
  <c r="N100" i="139"/>
  <c r="J100" i="139"/>
  <c r="F100" i="139"/>
  <c r="B100" i="139"/>
  <c r="Q99" i="139"/>
  <c r="N99" i="139"/>
  <c r="J99" i="139"/>
  <c r="F99" i="139"/>
  <c r="B99" i="139"/>
  <c r="Q98" i="139"/>
  <c r="N98" i="139"/>
  <c r="J98" i="139"/>
  <c r="F98" i="139"/>
  <c r="B98" i="139"/>
  <c r="Q97" i="139"/>
  <c r="N97" i="139"/>
  <c r="J97" i="139"/>
  <c r="F97" i="139"/>
  <c r="B97" i="139"/>
  <c r="Q96" i="139"/>
  <c r="N96" i="139"/>
  <c r="J96" i="139"/>
  <c r="F96" i="139"/>
  <c r="B96" i="139"/>
  <c r="Q95" i="139"/>
  <c r="N95" i="139"/>
  <c r="J95" i="139"/>
  <c r="F95" i="139"/>
  <c r="B95" i="139"/>
  <c r="Q94" i="139"/>
  <c r="N94" i="139"/>
  <c r="J94" i="139"/>
  <c r="F94" i="139"/>
  <c r="B94" i="139"/>
  <c r="Q93" i="139"/>
  <c r="N93" i="139"/>
  <c r="J93" i="139"/>
  <c r="F93" i="139"/>
  <c r="B93" i="139"/>
  <c r="Q92" i="139"/>
  <c r="N92" i="139"/>
  <c r="J92" i="139"/>
  <c r="F92" i="139"/>
  <c r="B92" i="139"/>
  <c r="Q91" i="139"/>
  <c r="N91" i="139"/>
  <c r="J91" i="139"/>
  <c r="F91" i="139"/>
  <c r="B91" i="139"/>
  <c r="Q90" i="139"/>
  <c r="N90" i="139"/>
  <c r="J90" i="139"/>
  <c r="F90" i="139"/>
  <c r="B90" i="139"/>
  <c r="Q89" i="139"/>
  <c r="N89" i="139"/>
  <c r="J89" i="139"/>
  <c r="F89" i="139"/>
  <c r="B89" i="139"/>
  <c r="Q88" i="139"/>
  <c r="M88" i="139"/>
  <c r="I88" i="139"/>
  <c r="E88" i="139"/>
  <c r="B88" i="139"/>
  <c r="Q87" i="139"/>
  <c r="N87" i="139"/>
  <c r="J87" i="139"/>
  <c r="F87" i="139"/>
  <c r="Q86" i="139"/>
  <c r="N86" i="139"/>
  <c r="J86" i="139"/>
  <c r="F86" i="139"/>
  <c r="Q85" i="139"/>
  <c r="N85" i="139"/>
  <c r="J85" i="139"/>
  <c r="F85" i="139"/>
  <c r="C85" i="139"/>
  <c r="Q84" i="139"/>
  <c r="N84" i="139"/>
  <c r="J84" i="139"/>
  <c r="F84" i="139"/>
  <c r="C84" i="139"/>
  <c r="Q83" i="139"/>
  <c r="N83" i="139"/>
  <c r="J83" i="139"/>
  <c r="F83" i="139"/>
  <c r="Q82" i="139"/>
  <c r="N82" i="139"/>
  <c r="J82" i="139"/>
  <c r="F82" i="139"/>
  <c r="Q81" i="139"/>
  <c r="N81" i="139"/>
  <c r="J81" i="139"/>
  <c r="F81" i="139"/>
  <c r="Q80" i="139"/>
  <c r="N80" i="139"/>
  <c r="J80" i="139"/>
  <c r="F80" i="139"/>
  <c r="Q79" i="139"/>
  <c r="N79" i="139"/>
  <c r="J79" i="139"/>
  <c r="F79" i="139"/>
  <c r="Q78" i="139"/>
  <c r="N78" i="139"/>
  <c r="J78" i="139"/>
  <c r="F78" i="139"/>
  <c r="Q77" i="139"/>
  <c r="N77" i="139"/>
  <c r="J77" i="139"/>
  <c r="F77" i="139"/>
  <c r="Q76" i="139"/>
  <c r="N76" i="139"/>
  <c r="J76" i="139"/>
  <c r="F76" i="139"/>
  <c r="Q75" i="139"/>
  <c r="N75" i="139"/>
  <c r="J75" i="139"/>
  <c r="F75" i="139"/>
  <c r="Q74" i="139"/>
  <c r="N74" i="139"/>
  <c r="J74" i="139"/>
  <c r="F74" i="139"/>
  <c r="Q73" i="139"/>
  <c r="N73" i="139"/>
  <c r="J73" i="139"/>
  <c r="F73" i="139"/>
  <c r="Q72" i="139"/>
  <c r="N72" i="139"/>
  <c r="J72" i="139"/>
  <c r="F72" i="139"/>
  <c r="Q71" i="139"/>
  <c r="M71" i="139"/>
  <c r="I71" i="139"/>
  <c r="E71" i="139"/>
  <c r="A70" i="139"/>
  <c r="R69" i="139"/>
  <c r="N69" i="139"/>
  <c r="J69" i="139"/>
  <c r="F69" i="139"/>
  <c r="B69" i="139"/>
  <c r="R68" i="139"/>
  <c r="N68" i="139"/>
  <c r="J68" i="139"/>
  <c r="F68" i="139"/>
  <c r="B68" i="139"/>
  <c r="R67" i="139"/>
  <c r="N67" i="139"/>
  <c r="J67" i="139"/>
  <c r="F67" i="139"/>
  <c r="B67" i="139"/>
  <c r="R66" i="139"/>
  <c r="N66" i="139"/>
  <c r="J66" i="139"/>
  <c r="F66" i="139"/>
  <c r="B66" i="139"/>
  <c r="R65" i="139"/>
  <c r="N65" i="139"/>
  <c r="J65" i="139"/>
  <c r="F65" i="139"/>
  <c r="A65" i="139"/>
  <c r="R64" i="139"/>
  <c r="N64" i="139"/>
  <c r="J64" i="139"/>
  <c r="F64" i="139"/>
  <c r="B64" i="139"/>
  <c r="R63" i="139"/>
  <c r="N63" i="139"/>
  <c r="J63" i="139"/>
  <c r="F63" i="139"/>
  <c r="B63" i="139"/>
  <c r="R62" i="139"/>
  <c r="N62" i="139"/>
  <c r="J62" i="139"/>
  <c r="F62" i="139"/>
  <c r="B62" i="139"/>
  <c r="R61" i="139"/>
  <c r="N61" i="139"/>
  <c r="J61" i="139"/>
  <c r="E61" i="139"/>
  <c r="B61" i="139"/>
  <c r="R60" i="139"/>
  <c r="N60" i="139"/>
  <c r="J60" i="139"/>
  <c r="F60" i="139"/>
  <c r="B60" i="139"/>
  <c r="R59" i="139"/>
  <c r="N59" i="139"/>
  <c r="J59" i="139"/>
  <c r="F59" i="139"/>
  <c r="B59" i="139"/>
  <c r="R58" i="139"/>
  <c r="N58" i="139"/>
  <c r="J58" i="139"/>
  <c r="F58" i="139"/>
  <c r="B58" i="139"/>
  <c r="R57" i="139"/>
  <c r="N57" i="139"/>
  <c r="I57" i="139"/>
  <c r="F57" i="139"/>
  <c r="B57" i="139"/>
  <c r="R56" i="139"/>
  <c r="N56" i="139"/>
  <c r="J56" i="139"/>
  <c r="F56" i="139"/>
  <c r="B56" i="139"/>
  <c r="R55" i="139"/>
  <c r="N55" i="139"/>
  <c r="J55" i="139"/>
  <c r="F55" i="139"/>
  <c r="B55" i="139"/>
  <c r="R54" i="139"/>
  <c r="N54" i="139"/>
  <c r="J54" i="139"/>
  <c r="F54" i="139"/>
  <c r="B54" i="139"/>
  <c r="R53" i="139"/>
  <c r="M53" i="139"/>
  <c r="J53" i="139"/>
  <c r="F53" i="139"/>
  <c r="B53" i="139"/>
  <c r="R52" i="139"/>
  <c r="N52" i="139"/>
  <c r="J52" i="139"/>
  <c r="F52" i="139"/>
  <c r="B52" i="139"/>
  <c r="R51" i="139"/>
  <c r="N51" i="139"/>
  <c r="J51" i="139"/>
  <c r="F51" i="139"/>
  <c r="B51" i="139"/>
  <c r="R50" i="139"/>
  <c r="N50" i="139"/>
  <c r="J50" i="139"/>
  <c r="F50" i="139"/>
  <c r="B50" i="139"/>
  <c r="Q49" i="139"/>
  <c r="N49" i="139"/>
  <c r="J49" i="139"/>
  <c r="F49" i="139"/>
  <c r="B49" i="139"/>
  <c r="R48" i="139"/>
  <c r="N48" i="139"/>
  <c r="J48" i="139"/>
  <c r="F48" i="139"/>
  <c r="B48" i="139"/>
  <c r="R47" i="139"/>
  <c r="N47" i="139"/>
  <c r="J47" i="139"/>
  <c r="F47" i="139"/>
  <c r="B47" i="139"/>
  <c r="R46" i="139"/>
  <c r="N46" i="139"/>
  <c r="J46" i="139"/>
  <c r="F46" i="139"/>
  <c r="B46" i="139"/>
  <c r="R45" i="139"/>
  <c r="N45" i="139"/>
  <c r="J45" i="139"/>
  <c r="F45" i="139"/>
  <c r="B45" i="139"/>
  <c r="R44" i="139"/>
  <c r="N44" i="139"/>
  <c r="J44" i="139"/>
  <c r="F44" i="139"/>
  <c r="A44" i="139"/>
  <c r="R43" i="139"/>
  <c r="N43" i="139"/>
  <c r="J43" i="139"/>
  <c r="F43" i="139"/>
  <c r="B43" i="139"/>
  <c r="R42" i="139"/>
  <c r="N42" i="139"/>
  <c r="J42" i="139"/>
  <c r="F42" i="139"/>
  <c r="B42" i="139"/>
  <c r="R41" i="139"/>
  <c r="N41" i="139"/>
  <c r="J41" i="139"/>
  <c r="F41" i="139"/>
  <c r="B41" i="139"/>
  <c r="R40" i="139"/>
  <c r="N40" i="139"/>
  <c r="J40" i="139"/>
  <c r="E40" i="139"/>
  <c r="B40" i="139"/>
  <c r="R39" i="139"/>
  <c r="N39" i="139"/>
  <c r="J39" i="139"/>
  <c r="F39" i="139"/>
  <c r="B39" i="139"/>
  <c r="R38" i="139"/>
  <c r="N38" i="139"/>
  <c r="J38" i="139"/>
  <c r="F38" i="139"/>
  <c r="B38" i="139"/>
  <c r="R37" i="139"/>
  <c r="N37" i="139"/>
  <c r="J37" i="139"/>
  <c r="F37" i="139"/>
  <c r="B37" i="139"/>
  <c r="R36" i="139"/>
  <c r="N36" i="139"/>
  <c r="I36" i="139"/>
  <c r="F36" i="139"/>
  <c r="B36" i="139"/>
  <c r="R35" i="139"/>
  <c r="N35" i="139"/>
  <c r="J35" i="139"/>
  <c r="F35" i="139"/>
  <c r="B35" i="139"/>
  <c r="R34" i="139"/>
  <c r="N34" i="139"/>
  <c r="J34" i="139"/>
  <c r="F34" i="139"/>
  <c r="B34" i="139"/>
  <c r="R33" i="139"/>
  <c r="N33" i="139"/>
  <c r="J33" i="139"/>
  <c r="F33" i="139"/>
  <c r="B33" i="139"/>
  <c r="R32" i="139"/>
  <c r="M32" i="139"/>
  <c r="J32" i="139"/>
  <c r="F32" i="139"/>
  <c r="B32" i="139"/>
  <c r="R31" i="139"/>
  <c r="N31" i="139"/>
  <c r="J31" i="139"/>
  <c r="F31" i="139"/>
  <c r="B31" i="139"/>
  <c r="R30" i="139"/>
  <c r="N30" i="139"/>
  <c r="J30" i="139"/>
  <c r="F30" i="139"/>
  <c r="B30" i="139"/>
  <c r="R29" i="139"/>
  <c r="N29" i="139"/>
  <c r="J29" i="139"/>
  <c r="F29" i="139"/>
  <c r="B29" i="139"/>
  <c r="Q28" i="139"/>
  <c r="N28" i="139"/>
  <c r="J28" i="139"/>
  <c r="F28" i="139"/>
  <c r="B28" i="139"/>
  <c r="R27" i="139"/>
  <c r="N27" i="139"/>
  <c r="J27" i="139"/>
  <c r="F27" i="139"/>
  <c r="B27" i="139"/>
  <c r="R26" i="139"/>
  <c r="N26" i="139"/>
  <c r="J26" i="139"/>
  <c r="F26" i="139"/>
  <c r="B26" i="139"/>
  <c r="R25" i="139"/>
  <c r="N25" i="139"/>
  <c r="J25" i="139"/>
  <c r="F25" i="139"/>
  <c r="B25" i="139"/>
  <c r="R24" i="139"/>
  <c r="N24" i="139"/>
  <c r="J24" i="139"/>
  <c r="F24" i="139"/>
  <c r="B24" i="139"/>
  <c r="R23" i="139"/>
  <c r="N23" i="139"/>
  <c r="J23" i="139"/>
  <c r="F23" i="139"/>
  <c r="A23" i="139"/>
  <c r="R22" i="139"/>
  <c r="N22" i="139"/>
  <c r="J22" i="139"/>
  <c r="F22" i="139"/>
  <c r="R21" i="139"/>
  <c r="N21" i="139"/>
  <c r="J21" i="139"/>
  <c r="F21" i="139"/>
  <c r="R20" i="139"/>
  <c r="N20" i="139"/>
  <c r="J20" i="139"/>
  <c r="F20" i="139"/>
  <c r="R19" i="139"/>
  <c r="N19" i="139"/>
  <c r="J19" i="139"/>
  <c r="E19" i="139"/>
  <c r="R18" i="139"/>
  <c r="N18" i="139"/>
  <c r="J18" i="139"/>
  <c r="F18" i="139"/>
  <c r="R17" i="139"/>
  <c r="N17" i="139"/>
  <c r="J17" i="139"/>
  <c r="F17" i="139"/>
  <c r="R16" i="139"/>
  <c r="N16" i="139"/>
  <c r="J16" i="139"/>
  <c r="F16" i="139"/>
  <c r="R15" i="139"/>
  <c r="N15" i="139"/>
  <c r="I15" i="139"/>
  <c r="F15" i="139"/>
  <c r="R14" i="139"/>
  <c r="N14" i="139"/>
  <c r="J14" i="139"/>
  <c r="F14" i="139"/>
  <c r="R13" i="139"/>
  <c r="N13" i="139"/>
  <c r="J13" i="139"/>
  <c r="F13" i="139"/>
  <c r="R12" i="139"/>
  <c r="N12" i="139"/>
  <c r="J12" i="139"/>
  <c r="F12" i="139"/>
  <c r="R11" i="139"/>
  <c r="M11" i="139"/>
  <c r="J11" i="139"/>
  <c r="F11" i="139"/>
  <c r="R10" i="139"/>
  <c r="N10" i="139"/>
  <c r="J10" i="139"/>
  <c r="F10" i="139"/>
  <c r="R9" i="139"/>
  <c r="N9" i="139"/>
  <c r="J9" i="139"/>
  <c r="F9" i="139"/>
  <c r="R8" i="139"/>
  <c r="N8" i="139"/>
  <c r="J8" i="139"/>
  <c r="F8" i="139"/>
  <c r="Q7" i="139"/>
  <c r="N7" i="139"/>
  <c r="J7" i="139"/>
  <c r="F7" i="139"/>
  <c r="R6" i="139"/>
  <c r="N6" i="139"/>
  <c r="J6" i="139"/>
  <c r="F6" i="139"/>
  <c r="R5" i="139"/>
  <c r="N5" i="139"/>
  <c r="J5" i="139"/>
  <c r="F5" i="139"/>
  <c r="R4" i="139"/>
  <c r="N4" i="139"/>
  <c r="J4" i="139"/>
  <c r="F4" i="139"/>
  <c r="R3" i="139"/>
  <c r="N3" i="139"/>
  <c r="J3" i="139"/>
  <c r="F3" i="139"/>
  <c r="Q2" i="139"/>
  <c r="M2" i="139"/>
  <c r="I2" i="139"/>
  <c r="E2" i="139"/>
  <c r="A1" i="139"/>
  <c r="A157" i="34" s="1"/>
  <c r="E187" i="138"/>
  <c r="E186" i="138"/>
  <c r="E185" i="138"/>
  <c r="E184" i="138"/>
  <c r="E183" i="138"/>
  <c r="E182" i="138"/>
  <c r="E181" i="138"/>
  <c r="E180" i="138"/>
  <c r="R179" i="138"/>
  <c r="N179" i="138"/>
  <c r="J179" i="138"/>
  <c r="E179" i="138"/>
  <c r="R178" i="138"/>
  <c r="N178" i="138"/>
  <c r="J178" i="138"/>
  <c r="E178" i="138"/>
  <c r="R177" i="138"/>
  <c r="N177" i="138"/>
  <c r="J177" i="138"/>
  <c r="E177" i="138"/>
  <c r="R176" i="138"/>
  <c r="N176" i="138"/>
  <c r="J176" i="138"/>
  <c r="E176" i="138"/>
  <c r="R175" i="138"/>
  <c r="N175" i="138"/>
  <c r="J175" i="138"/>
  <c r="E175" i="138"/>
  <c r="R174" i="138"/>
  <c r="N174" i="138"/>
  <c r="J174" i="138"/>
  <c r="E174" i="138"/>
  <c r="R173" i="138"/>
  <c r="N173" i="138"/>
  <c r="J173" i="138"/>
  <c r="E173" i="138"/>
  <c r="R172" i="138"/>
  <c r="N172" i="138"/>
  <c r="J172" i="138"/>
  <c r="E172" i="138"/>
  <c r="R171" i="138"/>
  <c r="N171" i="138"/>
  <c r="J171" i="138"/>
  <c r="E171" i="138"/>
  <c r="R170" i="138"/>
  <c r="N170" i="138"/>
  <c r="J170" i="138"/>
  <c r="E170" i="138"/>
  <c r="R169" i="138"/>
  <c r="N169" i="138"/>
  <c r="J169" i="138"/>
  <c r="E169" i="138"/>
  <c r="R168" i="138"/>
  <c r="N168" i="138"/>
  <c r="J168" i="138"/>
  <c r="E168" i="138"/>
  <c r="R167" i="138"/>
  <c r="N167" i="138"/>
  <c r="J167" i="138"/>
  <c r="E167" i="138"/>
  <c r="R166" i="138"/>
  <c r="N166" i="138"/>
  <c r="J166" i="138"/>
  <c r="E166" i="138"/>
  <c r="R165" i="138"/>
  <c r="N165" i="138"/>
  <c r="J165" i="138"/>
  <c r="E165" i="138"/>
  <c r="R164" i="138"/>
  <c r="N164" i="138"/>
  <c r="J164" i="138"/>
  <c r="E164" i="138"/>
  <c r="R163" i="138"/>
  <c r="N163" i="138"/>
  <c r="J163" i="138"/>
  <c r="E163" i="138"/>
  <c r="R162" i="138"/>
  <c r="N162" i="138"/>
  <c r="J162" i="138"/>
  <c r="E162" i="138"/>
  <c r="R161" i="138"/>
  <c r="N161" i="138"/>
  <c r="J161" i="138"/>
  <c r="E161" i="138"/>
  <c r="R160" i="138"/>
  <c r="N160" i="138"/>
  <c r="J160" i="138"/>
  <c r="E160" i="138"/>
  <c r="Q159" i="138"/>
  <c r="M159" i="138"/>
  <c r="I159" i="138"/>
  <c r="E159" i="138"/>
  <c r="R158" i="138"/>
  <c r="N158" i="138"/>
  <c r="J158" i="138"/>
  <c r="E158" i="138"/>
  <c r="R157" i="138"/>
  <c r="N157" i="138"/>
  <c r="J157" i="138"/>
  <c r="E157" i="138"/>
  <c r="R156" i="138"/>
  <c r="N156" i="138"/>
  <c r="J156" i="138"/>
  <c r="E156" i="138"/>
  <c r="R155" i="138"/>
  <c r="N155" i="138"/>
  <c r="J155" i="138"/>
  <c r="E155" i="138"/>
  <c r="R154" i="138"/>
  <c r="N154" i="138"/>
  <c r="J154" i="138"/>
  <c r="E154" i="138"/>
  <c r="R153" i="138"/>
  <c r="N153" i="138"/>
  <c r="J153" i="138"/>
  <c r="E153" i="138"/>
  <c r="R152" i="138"/>
  <c r="N152" i="138"/>
  <c r="J152" i="138"/>
  <c r="E152" i="138"/>
  <c r="R151" i="138"/>
  <c r="N151" i="138"/>
  <c r="J151" i="138"/>
  <c r="E151" i="138"/>
  <c r="R150" i="138"/>
  <c r="N150" i="138"/>
  <c r="J150" i="138"/>
  <c r="E150" i="138"/>
  <c r="R149" i="138"/>
  <c r="N149" i="138"/>
  <c r="J149" i="138"/>
  <c r="E149" i="138"/>
  <c r="R148" i="138"/>
  <c r="N148" i="138"/>
  <c r="J148" i="138"/>
  <c r="E148" i="138"/>
  <c r="R147" i="138"/>
  <c r="N147" i="138"/>
  <c r="J147" i="138"/>
  <c r="E147" i="138"/>
  <c r="R146" i="138"/>
  <c r="N146" i="138"/>
  <c r="J146" i="138"/>
  <c r="E146" i="138"/>
  <c r="R145" i="138"/>
  <c r="N145" i="138"/>
  <c r="J145" i="138"/>
  <c r="E145" i="138"/>
  <c r="A145" i="138"/>
  <c r="R144" i="138"/>
  <c r="N144" i="138"/>
  <c r="J144" i="138"/>
  <c r="E144" i="138"/>
  <c r="A144" i="138"/>
  <c r="R143" i="138"/>
  <c r="N143" i="138"/>
  <c r="J143" i="138"/>
  <c r="E143" i="138"/>
  <c r="A143" i="138"/>
  <c r="R142" i="138"/>
  <c r="N142" i="138"/>
  <c r="J142" i="138"/>
  <c r="E142" i="138"/>
  <c r="A142" i="138"/>
  <c r="R141" i="138"/>
  <c r="N141" i="138"/>
  <c r="J141" i="138"/>
  <c r="E141" i="138"/>
  <c r="A141" i="138"/>
  <c r="R140" i="138"/>
  <c r="N140" i="138"/>
  <c r="J140" i="138"/>
  <c r="E140" i="138"/>
  <c r="A140" i="138"/>
  <c r="R139" i="138"/>
  <c r="N139" i="138"/>
  <c r="J139" i="138"/>
  <c r="E139" i="138"/>
  <c r="Q138" i="138"/>
  <c r="M138" i="138"/>
  <c r="I138" i="138"/>
  <c r="E138" i="138"/>
  <c r="A137" i="138"/>
  <c r="B136" i="138"/>
  <c r="B135" i="138"/>
  <c r="J134" i="138"/>
  <c r="F134" i="138"/>
  <c r="B134" i="138"/>
  <c r="J133" i="138"/>
  <c r="F133" i="138"/>
  <c r="B133" i="138"/>
  <c r="J132" i="138"/>
  <c r="F132" i="138"/>
  <c r="A132" i="138"/>
  <c r="J131" i="138"/>
  <c r="F131" i="138"/>
  <c r="B131" i="138"/>
  <c r="N130" i="138"/>
  <c r="I130" i="138"/>
  <c r="E130" i="138"/>
  <c r="B130" i="138"/>
  <c r="N129" i="138"/>
  <c r="J129" i="138"/>
  <c r="F129" i="138"/>
  <c r="B129" i="138"/>
  <c r="N128" i="138"/>
  <c r="J128" i="138"/>
  <c r="F128" i="138"/>
  <c r="B128" i="138"/>
  <c r="N127" i="138"/>
  <c r="J127" i="138"/>
  <c r="F127" i="138"/>
  <c r="B127" i="138"/>
  <c r="N126" i="138"/>
  <c r="J126" i="138"/>
  <c r="F126" i="138"/>
  <c r="B126" i="138"/>
  <c r="N125" i="138"/>
  <c r="J125" i="138"/>
  <c r="F125" i="138"/>
  <c r="B125" i="138"/>
  <c r="N124" i="138"/>
  <c r="J124" i="138"/>
  <c r="F124" i="138"/>
  <c r="B124" i="138"/>
  <c r="N123" i="138"/>
  <c r="J123" i="138"/>
  <c r="F123" i="138"/>
  <c r="B123" i="138"/>
  <c r="N122" i="138"/>
  <c r="J122" i="138"/>
  <c r="F122" i="138"/>
  <c r="B122" i="138"/>
  <c r="N121" i="138"/>
  <c r="J121" i="138"/>
  <c r="F121" i="138"/>
  <c r="B121" i="138"/>
  <c r="M120" i="138"/>
  <c r="J120" i="138"/>
  <c r="F120" i="138"/>
  <c r="B120" i="138"/>
  <c r="N119" i="138"/>
  <c r="J119" i="138"/>
  <c r="F119" i="138"/>
  <c r="B119" i="138"/>
  <c r="N118" i="138"/>
  <c r="J118" i="138"/>
  <c r="F118" i="138"/>
  <c r="B118" i="138"/>
  <c r="N117" i="138"/>
  <c r="J117" i="138"/>
  <c r="F117" i="138"/>
  <c r="B117" i="138"/>
  <c r="R116" i="138"/>
  <c r="N116" i="138"/>
  <c r="J116" i="138"/>
  <c r="F116" i="138"/>
  <c r="B116" i="138"/>
  <c r="R115" i="138"/>
  <c r="N115" i="138"/>
  <c r="J115" i="138"/>
  <c r="F115" i="138"/>
  <c r="B115" i="138"/>
  <c r="R114" i="138"/>
  <c r="N114" i="138"/>
  <c r="J114" i="138"/>
  <c r="F114" i="138"/>
  <c r="B114" i="138"/>
  <c r="R113" i="138"/>
  <c r="N113" i="138"/>
  <c r="J113" i="138"/>
  <c r="F113" i="138"/>
  <c r="B113" i="138"/>
  <c r="R112" i="138"/>
  <c r="N112" i="138"/>
  <c r="J112" i="138"/>
  <c r="F112" i="138"/>
  <c r="B112" i="138"/>
  <c r="Q111" i="138"/>
  <c r="N111" i="138"/>
  <c r="J111" i="138"/>
  <c r="F111" i="138"/>
  <c r="A111" i="138"/>
  <c r="R110" i="138"/>
  <c r="N110" i="138"/>
  <c r="J110" i="138"/>
  <c r="F110" i="138"/>
  <c r="R109" i="138"/>
  <c r="M109" i="138"/>
  <c r="I109" i="138"/>
  <c r="E109" i="138"/>
  <c r="R108" i="138"/>
  <c r="N108" i="138"/>
  <c r="J108" i="138"/>
  <c r="F108" i="138"/>
  <c r="B108" i="138"/>
  <c r="R107" i="138"/>
  <c r="N107" i="138"/>
  <c r="J107" i="138"/>
  <c r="F107" i="138"/>
  <c r="B107" i="138"/>
  <c r="R106" i="138"/>
  <c r="N106" i="138"/>
  <c r="J106" i="138"/>
  <c r="F106" i="138"/>
  <c r="B106" i="138"/>
  <c r="Q105" i="138"/>
  <c r="N105" i="138"/>
  <c r="J105" i="138"/>
  <c r="F105" i="138"/>
  <c r="A105" i="138"/>
  <c r="R104" i="138"/>
  <c r="N104" i="138"/>
  <c r="J104" i="138"/>
  <c r="F104" i="138"/>
  <c r="R103" i="138"/>
  <c r="N103" i="138"/>
  <c r="J103" i="138"/>
  <c r="F103" i="138"/>
  <c r="B103" i="138"/>
  <c r="R102" i="138"/>
  <c r="N102" i="138"/>
  <c r="J102" i="138"/>
  <c r="F102" i="138"/>
  <c r="B102" i="138"/>
  <c r="R101" i="138"/>
  <c r="N101" i="138"/>
  <c r="J101" i="138"/>
  <c r="F101" i="138"/>
  <c r="B101" i="138"/>
  <c r="R100" i="138"/>
  <c r="N100" i="138"/>
  <c r="J100" i="138"/>
  <c r="F100" i="138"/>
  <c r="B100" i="138"/>
  <c r="Q99" i="138"/>
  <c r="N99" i="138"/>
  <c r="J99" i="138"/>
  <c r="F99" i="138"/>
  <c r="B99" i="138"/>
  <c r="Q98" i="138"/>
  <c r="N98" i="138"/>
  <c r="J98" i="138"/>
  <c r="F98" i="138"/>
  <c r="B98" i="138"/>
  <c r="Q97" i="138"/>
  <c r="N97" i="138"/>
  <c r="J97" i="138"/>
  <c r="F97" i="138"/>
  <c r="B97" i="138"/>
  <c r="Q96" i="138"/>
  <c r="N96" i="138"/>
  <c r="J96" i="138"/>
  <c r="F96" i="138"/>
  <c r="B96" i="138"/>
  <c r="Q95" i="138"/>
  <c r="N95" i="138"/>
  <c r="J95" i="138"/>
  <c r="F95" i="138"/>
  <c r="B95" i="138"/>
  <c r="Q94" i="138"/>
  <c r="N94" i="138"/>
  <c r="J94" i="138"/>
  <c r="F94" i="138"/>
  <c r="B94" i="138"/>
  <c r="Q93" i="138"/>
  <c r="N93" i="138"/>
  <c r="J93" i="138"/>
  <c r="F93" i="138"/>
  <c r="B93" i="138"/>
  <c r="Q92" i="138"/>
  <c r="N92" i="138"/>
  <c r="J92" i="138"/>
  <c r="F92" i="138"/>
  <c r="B92" i="138"/>
  <c r="Q91" i="138"/>
  <c r="N91" i="138"/>
  <c r="J91" i="138"/>
  <c r="F91" i="138"/>
  <c r="B91" i="138"/>
  <c r="Q90" i="138"/>
  <c r="N90" i="138"/>
  <c r="J90" i="138"/>
  <c r="F90" i="138"/>
  <c r="B90" i="138"/>
  <c r="Q89" i="138"/>
  <c r="N89" i="138"/>
  <c r="J89" i="138"/>
  <c r="F89" i="138"/>
  <c r="B89" i="138"/>
  <c r="Q88" i="138"/>
  <c r="M88" i="138"/>
  <c r="I88" i="138"/>
  <c r="E88" i="138"/>
  <c r="B88" i="138"/>
  <c r="Q87" i="138"/>
  <c r="N87" i="138"/>
  <c r="J87" i="138"/>
  <c r="F87" i="138"/>
  <c r="Q86" i="138"/>
  <c r="N86" i="138"/>
  <c r="J86" i="138"/>
  <c r="F86" i="138"/>
  <c r="Q85" i="138"/>
  <c r="N85" i="138"/>
  <c r="J85" i="138"/>
  <c r="F85" i="138"/>
  <c r="C85" i="138"/>
  <c r="Q84" i="138"/>
  <c r="N84" i="138"/>
  <c r="J84" i="138"/>
  <c r="F84" i="138"/>
  <c r="C84" i="138"/>
  <c r="Q83" i="138"/>
  <c r="N83" i="138"/>
  <c r="J83" i="138"/>
  <c r="F83" i="138"/>
  <c r="Q82" i="138"/>
  <c r="N82" i="138"/>
  <c r="J82" i="138"/>
  <c r="F82" i="138"/>
  <c r="Q81" i="138"/>
  <c r="N81" i="138"/>
  <c r="J81" i="138"/>
  <c r="F81" i="138"/>
  <c r="Q80" i="138"/>
  <c r="N80" i="138"/>
  <c r="J80" i="138"/>
  <c r="F80" i="138"/>
  <c r="Q79" i="138"/>
  <c r="N79" i="138"/>
  <c r="J79" i="138"/>
  <c r="F79" i="138"/>
  <c r="Q78" i="138"/>
  <c r="N78" i="138"/>
  <c r="J78" i="138"/>
  <c r="F78" i="138"/>
  <c r="Q77" i="138"/>
  <c r="N77" i="138"/>
  <c r="J77" i="138"/>
  <c r="F77" i="138"/>
  <c r="Q76" i="138"/>
  <c r="N76" i="138"/>
  <c r="J76" i="138"/>
  <c r="F76" i="138"/>
  <c r="Q75" i="138"/>
  <c r="N75" i="138"/>
  <c r="J75" i="138"/>
  <c r="F75" i="138"/>
  <c r="Q74" i="138"/>
  <c r="N74" i="138"/>
  <c r="J74" i="138"/>
  <c r="F74" i="138"/>
  <c r="Q73" i="138"/>
  <c r="N73" i="138"/>
  <c r="J73" i="138"/>
  <c r="F73" i="138"/>
  <c r="Q72" i="138"/>
  <c r="N72" i="138"/>
  <c r="J72" i="138"/>
  <c r="F72" i="138"/>
  <c r="Q71" i="138"/>
  <c r="M71" i="138"/>
  <c r="I71" i="138"/>
  <c r="E71" i="138"/>
  <c r="A70" i="138"/>
  <c r="R69" i="138"/>
  <c r="N69" i="138"/>
  <c r="J69" i="138"/>
  <c r="F69" i="138"/>
  <c r="B69" i="138"/>
  <c r="R68" i="138"/>
  <c r="N68" i="138"/>
  <c r="J68" i="138"/>
  <c r="F68" i="138"/>
  <c r="B68" i="138"/>
  <c r="R67" i="138"/>
  <c r="N67" i="138"/>
  <c r="J67" i="138"/>
  <c r="F67" i="138"/>
  <c r="B67" i="138"/>
  <c r="R66" i="138"/>
  <c r="N66" i="138"/>
  <c r="J66" i="138"/>
  <c r="F66" i="138"/>
  <c r="B66" i="138"/>
  <c r="R65" i="138"/>
  <c r="N65" i="138"/>
  <c r="J65" i="138"/>
  <c r="F65" i="138"/>
  <c r="A65" i="138"/>
  <c r="R64" i="138"/>
  <c r="N64" i="138"/>
  <c r="J64" i="138"/>
  <c r="F64" i="138"/>
  <c r="B64" i="138"/>
  <c r="R63" i="138"/>
  <c r="N63" i="138"/>
  <c r="J63" i="138"/>
  <c r="F63" i="138"/>
  <c r="B63" i="138"/>
  <c r="R62" i="138"/>
  <c r="N62" i="138"/>
  <c r="J62" i="138"/>
  <c r="F62" i="138"/>
  <c r="B62" i="138"/>
  <c r="R61" i="138"/>
  <c r="N61" i="138"/>
  <c r="J61" i="138"/>
  <c r="E61" i="138"/>
  <c r="B61" i="138"/>
  <c r="R60" i="138"/>
  <c r="N60" i="138"/>
  <c r="J60" i="138"/>
  <c r="F60" i="138"/>
  <c r="B60" i="138"/>
  <c r="R59" i="138"/>
  <c r="N59" i="138"/>
  <c r="J59" i="138"/>
  <c r="F59" i="138"/>
  <c r="B59" i="138"/>
  <c r="R58" i="138"/>
  <c r="N58" i="138"/>
  <c r="J58" i="138"/>
  <c r="F58" i="138"/>
  <c r="B58" i="138"/>
  <c r="R57" i="138"/>
  <c r="N57" i="138"/>
  <c r="I57" i="138"/>
  <c r="F57" i="138"/>
  <c r="B57" i="138"/>
  <c r="R56" i="138"/>
  <c r="N56" i="138"/>
  <c r="J56" i="138"/>
  <c r="F56" i="138"/>
  <c r="B56" i="138"/>
  <c r="R55" i="138"/>
  <c r="N55" i="138"/>
  <c r="J55" i="138"/>
  <c r="F55" i="138"/>
  <c r="B55" i="138"/>
  <c r="R54" i="138"/>
  <c r="N54" i="138"/>
  <c r="J54" i="138"/>
  <c r="F54" i="138"/>
  <c r="B54" i="138"/>
  <c r="R53" i="138"/>
  <c r="M53" i="138"/>
  <c r="J53" i="138"/>
  <c r="F53" i="138"/>
  <c r="B53" i="138"/>
  <c r="R52" i="138"/>
  <c r="N52" i="138"/>
  <c r="J52" i="138"/>
  <c r="F52" i="138"/>
  <c r="B52" i="138"/>
  <c r="R51" i="138"/>
  <c r="N51" i="138"/>
  <c r="J51" i="138"/>
  <c r="F51" i="138"/>
  <c r="B51" i="138"/>
  <c r="R50" i="138"/>
  <c r="N50" i="138"/>
  <c r="J50" i="138"/>
  <c r="F50" i="138"/>
  <c r="B50" i="138"/>
  <c r="Q49" i="138"/>
  <c r="N49" i="138"/>
  <c r="J49" i="138"/>
  <c r="F49" i="138"/>
  <c r="B49" i="138"/>
  <c r="R48" i="138"/>
  <c r="N48" i="138"/>
  <c r="J48" i="138"/>
  <c r="F48" i="138"/>
  <c r="B48" i="138"/>
  <c r="R47" i="138"/>
  <c r="N47" i="138"/>
  <c r="J47" i="138"/>
  <c r="F47" i="138"/>
  <c r="B47" i="138"/>
  <c r="R46" i="138"/>
  <c r="N46" i="138"/>
  <c r="J46" i="138"/>
  <c r="F46" i="138"/>
  <c r="B46" i="138"/>
  <c r="R45" i="138"/>
  <c r="N45" i="138"/>
  <c r="J45" i="138"/>
  <c r="F45" i="138"/>
  <c r="B45" i="138"/>
  <c r="R44" i="138"/>
  <c r="N44" i="138"/>
  <c r="J44" i="138"/>
  <c r="F44" i="138"/>
  <c r="A44" i="138"/>
  <c r="R43" i="138"/>
  <c r="N43" i="138"/>
  <c r="J43" i="138"/>
  <c r="F43" i="138"/>
  <c r="B43" i="138"/>
  <c r="R42" i="138"/>
  <c r="N42" i="138"/>
  <c r="J42" i="138"/>
  <c r="F42" i="138"/>
  <c r="B42" i="138"/>
  <c r="R41" i="138"/>
  <c r="N41" i="138"/>
  <c r="J41" i="138"/>
  <c r="F41" i="138"/>
  <c r="B41" i="138"/>
  <c r="R40" i="138"/>
  <c r="N40" i="138"/>
  <c r="J40" i="138"/>
  <c r="E40" i="138"/>
  <c r="B40" i="138"/>
  <c r="R39" i="138"/>
  <c r="N39" i="138"/>
  <c r="J39" i="138"/>
  <c r="F39" i="138"/>
  <c r="B39" i="138"/>
  <c r="R38" i="138"/>
  <c r="N38" i="138"/>
  <c r="J38" i="138"/>
  <c r="F38" i="138"/>
  <c r="B38" i="138"/>
  <c r="R37" i="138"/>
  <c r="N37" i="138"/>
  <c r="J37" i="138"/>
  <c r="F37" i="138"/>
  <c r="B37" i="138"/>
  <c r="R36" i="138"/>
  <c r="N36" i="138"/>
  <c r="I36" i="138"/>
  <c r="F36" i="138"/>
  <c r="B36" i="138"/>
  <c r="R35" i="138"/>
  <c r="N35" i="138"/>
  <c r="J35" i="138"/>
  <c r="F35" i="138"/>
  <c r="B35" i="138"/>
  <c r="R34" i="138"/>
  <c r="N34" i="138"/>
  <c r="J34" i="138"/>
  <c r="F34" i="138"/>
  <c r="B34" i="138"/>
  <c r="R33" i="138"/>
  <c r="N33" i="138"/>
  <c r="J33" i="138"/>
  <c r="F33" i="138"/>
  <c r="B33" i="138"/>
  <c r="R32" i="138"/>
  <c r="M32" i="138"/>
  <c r="J32" i="138"/>
  <c r="F32" i="138"/>
  <c r="B32" i="138"/>
  <c r="R31" i="138"/>
  <c r="N31" i="138"/>
  <c r="J31" i="138"/>
  <c r="F31" i="138"/>
  <c r="B31" i="138"/>
  <c r="R30" i="138"/>
  <c r="N30" i="138"/>
  <c r="J30" i="138"/>
  <c r="F30" i="138"/>
  <c r="B30" i="138"/>
  <c r="R29" i="138"/>
  <c r="N29" i="138"/>
  <c r="J29" i="138"/>
  <c r="F29" i="138"/>
  <c r="B29" i="138"/>
  <c r="Q28" i="138"/>
  <c r="N28" i="138"/>
  <c r="J28" i="138"/>
  <c r="F28" i="138"/>
  <c r="B28" i="138"/>
  <c r="R27" i="138"/>
  <c r="N27" i="138"/>
  <c r="J27" i="138"/>
  <c r="F27" i="138"/>
  <c r="B27" i="138"/>
  <c r="R26" i="138"/>
  <c r="N26" i="138"/>
  <c r="J26" i="138"/>
  <c r="F26" i="138"/>
  <c r="B26" i="138"/>
  <c r="R25" i="138"/>
  <c r="N25" i="138"/>
  <c r="J25" i="138"/>
  <c r="F25" i="138"/>
  <c r="B25" i="138"/>
  <c r="R24" i="138"/>
  <c r="N24" i="138"/>
  <c r="J24" i="138"/>
  <c r="F24" i="138"/>
  <c r="B24" i="138"/>
  <c r="R23" i="138"/>
  <c r="N23" i="138"/>
  <c r="J23" i="138"/>
  <c r="F23" i="138"/>
  <c r="A23" i="138"/>
  <c r="R22" i="138"/>
  <c r="N22" i="138"/>
  <c r="J22" i="138"/>
  <c r="F22" i="138"/>
  <c r="R21" i="138"/>
  <c r="N21" i="138"/>
  <c r="J21" i="138"/>
  <c r="F21" i="138"/>
  <c r="R20" i="138"/>
  <c r="N20" i="138"/>
  <c r="J20" i="138"/>
  <c r="F20" i="138"/>
  <c r="R19" i="138"/>
  <c r="N19" i="138"/>
  <c r="J19" i="138"/>
  <c r="E19" i="138"/>
  <c r="R18" i="138"/>
  <c r="N18" i="138"/>
  <c r="J18" i="138"/>
  <c r="F18" i="138"/>
  <c r="R17" i="138"/>
  <c r="N17" i="138"/>
  <c r="J17" i="138"/>
  <c r="F17" i="138"/>
  <c r="R16" i="138"/>
  <c r="N16" i="138"/>
  <c r="J16" i="138"/>
  <c r="F16" i="138"/>
  <c r="R15" i="138"/>
  <c r="N15" i="138"/>
  <c r="I15" i="138"/>
  <c r="F15" i="138"/>
  <c r="R14" i="138"/>
  <c r="N14" i="138"/>
  <c r="J14" i="138"/>
  <c r="F14" i="138"/>
  <c r="R13" i="138"/>
  <c r="N13" i="138"/>
  <c r="J13" i="138"/>
  <c r="F13" i="138"/>
  <c r="R12" i="138"/>
  <c r="N12" i="138"/>
  <c r="J12" i="138"/>
  <c r="F12" i="138"/>
  <c r="R11" i="138"/>
  <c r="M11" i="138"/>
  <c r="J11" i="138"/>
  <c r="F11" i="138"/>
  <c r="R10" i="138"/>
  <c r="N10" i="138"/>
  <c r="J10" i="138"/>
  <c r="F10" i="138"/>
  <c r="R9" i="138"/>
  <c r="N9" i="138"/>
  <c r="J9" i="138"/>
  <c r="F9" i="138"/>
  <c r="R8" i="138"/>
  <c r="N8" i="138"/>
  <c r="J8" i="138"/>
  <c r="F8" i="138"/>
  <c r="Q7" i="138"/>
  <c r="N7" i="138"/>
  <c r="J7" i="138"/>
  <c r="F7" i="138"/>
  <c r="R6" i="138"/>
  <c r="N6" i="138"/>
  <c r="J6" i="138"/>
  <c r="F6" i="138"/>
  <c r="R5" i="138"/>
  <c r="N5" i="138"/>
  <c r="J5" i="138"/>
  <c r="F5" i="138"/>
  <c r="R4" i="138"/>
  <c r="N4" i="138"/>
  <c r="J4" i="138"/>
  <c r="F4" i="138"/>
  <c r="R3" i="138"/>
  <c r="N3" i="138"/>
  <c r="J3" i="138"/>
  <c r="F3" i="138"/>
  <c r="Q2" i="138"/>
  <c r="M2" i="138"/>
  <c r="I2" i="138"/>
  <c r="E2" i="138"/>
  <c r="A1" i="138"/>
  <c r="A145" i="34" s="1"/>
  <c r="E187" i="137"/>
  <c r="E186" i="137"/>
  <c r="E185" i="137"/>
  <c r="E184" i="137"/>
  <c r="E183" i="137"/>
  <c r="E182" i="137"/>
  <c r="E181" i="137"/>
  <c r="E180" i="137"/>
  <c r="R179" i="137"/>
  <c r="N179" i="137"/>
  <c r="J179" i="137"/>
  <c r="E179" i="137"/>
  <c r="R178" i="137"/>
  <c r="N178" i="137"/>
  <c r="J178" i="137"/>
  <c r="E178" i="137"/>
  <c r="R177" i="137"/>
  <c r="N177" i="137"/>
  <c r="J177" i="137"/>
  <c r="E177" i="137"/>
  <c r="R176" i="137"/>
  <c r="N176" i="137"/>
  <c r="J176" i="137"/>
  <c r="E176" i="137"/>
  <c r="R175" i="137"/>
  <c r="N175" i="137"/>
  <c r="J175" i="137"/>
  <c r="E175" i="137"/>
  <c r="R174" i="137"/>
  <c r="N174" i="137"/>
  <c r="J174" i="137"/>
  <c r="E174" i="137"/>
  <c r="R173" i="137"/>
  <c r="N173" i="137"/>
  <c r="J173" i="137"/>
  <c r="E173" i="137"/>
  <c r="R172" i="137"/>
  <c r="N172" i="137"/>
  <c r="J172" i="137"/>
  <c r="E172" i="137"/>
  <c r="R171" i="137"/>
  <c r="N171" i="137"/>
  <c r="J171" i="137"/>
  <c r="E171" i="137"/>
  <c r="R170" i="137"/>
  <c r="N170" i="137"/>
  <c r="J170" i="137"/>
  <c r="E170" i="137"/>
  <c r="R169" i="137"/>
  <c r="N169" i="137"/>
  <c r="J169" i="137"/>
  <c r="E169" i="137"/>
  <c r="R168" i="137"/>
  <c r="N168" i="137"/>
  <c r="J168" i="137"/>
  <c r="E168" i="137"/>
  <c r="R167" i="137"/>
  <c r="N167" i="137"/>
  <c r="J167" i="137"/>
  <c r="E167" i="137"/>
  <c r="R166" i="137"/>
  <c r="N166" i="137"/>
  <c r="J166" i="137"/>
  <c r="E166" i="137"/>
  <c r="R165" i="137"/>
  <c r="N165" i="137"/>
  <c r="J165" i="137"/>
  <c r="E165" i="137"/>
  <c r="R164" i="137"/>
  <c r="N164" i="137"/>
  <c r="J164" i="137"/>
  <c r="E164" i="137"/>
  <c r="R163" i="137"/>
  <c r="N163" i="137"/>
  <c r="J163" i="137"/>
  <c r="E163" i="137"/>
  <c r="R162" i="137"/>
  <c r="N162" i="137"/>
  <c r="J162" i="137"/>
  <c r="E162" i="137"/>
  <c r="R161" i="137"/>
  <c r="N161" i="137"/>
  <c r="J161" i="137"/>
  <c r="E161" i="137"/>
  <c r="R160" i="137"/>
  <c r="N160" i="137"/>
  <c r="J160" i="137"/>
  <c r="E160" i="137"/>
  <c r="Q159" i="137"/>
  <c r="M159" i="137"/>
  <c r="I159" i="137"/>
  <c r="E159" i="137"/>
  <c r="R158" i="137"/>
  <c r="N158" i="137"/>
  <c r="J158" i="137"/>
  <c r="E158" i="137"/>
  <c r="R157" i="137"/>
  <c r="N157" i="137"/>
  <c r="J157" i="137"/>
  <c r="E157" i="137"/>
  <c r="R156" i="137"/>
  <c r="N156" i="137"/>
  <c r="J156" i="137"/>
  <c r="E156" i="137"/>
  <c r="R155" i="137"/>
  <c r="N155" i="137"/>
  <c r="J155" i="137"/>
  <c r="E155" i="137"/>
  <c r="R154" i="137"/>
  <c r="N154" i="137"/>
  <c r="J154" i="137"/>
  <c r="E154" i="137"/>
  <c r="R153" i="137"/>
  <c r="N153" i="137"/>
  <c r="J153" i="137"/>
  <c r="E153" i="137"/>
  <c r="R152" i="137"/>
  <c r="N152" i="137"/>
  <c r="J152" i="137"/>
  <c r="E152" i="137"/>
  <c r="R151" i="137"/>
  <c r="N151" i="137"/>
  <c r="J151" i="137"/>
  <c r="E151" i="137"/>
  <c r="R150" i="137"/>
  <c r="N150" i="137"/>
  <c r="J150" i="137"/>
  <c r="E150" i="137"/>
  <c r="R149" i="137"/>
  <c r="N149" i="137"/>
  <c r="J149" i="137"/>
  <c r="E149" i="137"/>
  <c r="R148" i="137"/>
  <c r="N148" i="137"/>
  <c r="J148" i="137"/>
  <c r="E148" i="137"/>
  <c r="R147" i="137"/>
  <c r="N147" i="137"/>
  <c r="J147" i="137"/>
  <c r="E147" i="137"/>
  <c r="R146" i="137"/>
  <c r="N146" i="137"/>
  <c r="J146" i="137"/>
  <c r="E146" i="137"/>
  <c r="R145" i="137"/>
  <c r="N145" i="137"/>
  <c r="J145" i="137"/>
  <c r="E145" i="137"/>
  <c r="A145" i="137"/>
  <c r="R144" i="137"/>
  <c r="N144" i="137"/>
  <c r="J144" i="137"/>
  <c r="E144" i="137"/>
  <c r="A144" i="137"/>
  <c r="R143" i="137"/>
  <c r="N143" i="137"/>
  <c r="J143" i="137"/>
  <c r="E143" i="137"/>
  <c r="A143" i="137"/>
  <c r="R142" i="137"/>
  <c r="N142" i="137"/>
  <c r="J142" i="137"/>
  <c r="E142" i="137"/>
  <c r="A142" i="137"/>
  <c r="R141" i="137"/>
  <c r="N141" i="137"/>
  <c r="J141" i="137"/>
  <c r="E141" i="137"/>
  <c r="A141" i="137"/>
  <c r="R140" i="137"/>
  <c r="N140" i="137"/>
  <c r="J140" i="137"/>
  <c r="E140" i="137"/>
  <c r="A140" i="137"/>
  <c r="R139" i="137"/>
  <c r="N139" i="137"/>
  <c r="J139" i="137"/>
  <c r="E139" i="137"/>
  <c r="Q138" i="137"/>
  <c r="M138" i="137"/>
  <c r="I138" i="137"/>
  <c r="E138" i="137"/>
  <c r="A137" i="137"/>
  <c r="B136" i="137"/>
  <c r="B135" i="137"/>
  <c r="J134" i="137"/>
  <c r="F134" i="137"/>
  <c r="B134" i="137"/>
  <c r="J133" i="137"/>
  <c r="F133" i="137"/>
  <c r="B133" i="137"/>
  <c r="J132" i="137"/>
  <c r="F132" i="137"/>
  <c r="A132" i="137"/>
  <c r="J131" i="137"/>
  <c r="F131" i="137"/>
  <c r="B131" i="137"/>
  <c r="N130" i="137"/>
  <c r="I130" i="137"/>
  <c r="E130" i="137"/>
  <c r="B130" i="137"/>
  <c r="N129" i="137"/>
  <c r="J129" i="137"/>
  <c r="F129" i="137"/>
  <c r="B129" i="137"/>
  <c r="N128" i="137"/>
  <c r="J128" i="137"/>
  <c r="F128" i="137"/>
  <c r="B128" i="137"/>
  <c r="N127" i="137"/>
  <c r="J127" i="137"/>
  <c r="F127" i="137"/>
  <c r="B127" i="137"/>
  <c r="N126" i="137"/>
  <c r="J126" i="137"/>
  <c r="F126" i="137"/>
  <c r="B126" i="137"/>
  <c r="N125" i="137"/>
  <c r="J125" i="137"/>
  <c r="F125" i="137"/>
  <c r="B125" i="137"/>
  <c r="N124" i="137"/>
  <c r="J124" i="137"/>
  <c r="F124" i="137"/>
  <c r="B124" i="137"/>
  <c r="N123" i="137"/>
  <c r="J123" i="137"/>
  <c r="F123" i="137"/>
  <c r="B123" i="137"/>
  <c r="N122" i="137"/>
  <c r="J122" i="137"/>
  <c r="F122" i="137"/>
  <c r="B122" i="137"/>
  <c r="N121" i="137"/>
  <c r="J121" i="137"/>
  <c r="F121" i="137"/>
  <c r="B121" i="137"/>
  <c r="M120" i="137"/>
  <c r="J120" i="137"/>
  <c r="F120" i="137"/>
  <c r="B120" i="137"/>
  <c r="N119" i="137"/>
  <c r="J119" i="137"/>
  <c r="F119" i="137"/>
  <c r="B119" i="137"/>
  <c r="N118" i="137"/>
  <c r="J118" i="137"/>
  <c r="F118" i="137"/>
  <c r="B118" i="137"/>
  <c r="N117" i="137"/>
  <c r="J117" i="137"/>
  <c r="F117" i="137"/>
  <c r="B117" i="137"/>
  <c r="R116" i="137"/>
  <c r="N116" i="137"/>
  <c r="J116" i="137"/>
  <c r="F116" i="137"/>
  <c r="B116" i="137"/>
  <c r="R115" i="137"/>
  <c r="N115" i="137"/>
  <c r="J115" i="137"/>
  <c r="F115" i="137"/>
  <c r="B115" i="137"/>
  <c r="R114" i="137"/>
  <c r="N114" i="137"/>
  <c r="J114" i="137"/>
  <c r="F114" i="137"/>
  <c r="B114" i="137"/>
  <c r="R113" i="137"/>
  <c r="N113" i="137"/>
  <c r="J113" i="137"/>
  <c r="F113" i="137"/>
  <c r="B113" i="137"/>
  <c r="R112" i="137"/>
  <c r="N112" i="137"/>
  <c r="J112" i="137"/>
  <c r="F112" i="137"/>
  <c r="B112" i="137"/>
  <c r="Q111" i="137"/>
  <c r="N111" i="137"/>
  <c r="J111" i="137"/>
  <c r="F111" i="137"/>
  <c r="A111" i="137"/>
  <c r="R110" i="137"/>
  <c r="N110" i="137"/>
  <c r="J110" i="137"/>
  <c r="F110" i="137"/>
  <c r="R109" i="137"/>
  <c r="M109" i="137"/>
  <c r="I109" i="137"/>
  <c r="E109" i="137"/>
  <c r="R108" i="137"/>
  <c r="N108" i="137"/>
  <c r="J108" i="137"/>
  <c r="F108" i="137"/>
  <c r="B108" i="137"/>
  <c r="R107" i="137"/>
  <c r="N107" i="137"/>
  <c r="J107" i="137"/>
  <c r="F107" i="137"/>
  <c r="B107" i="137"/>
  <c r="R106" i="137"/>
  <c r="N106" i="137"/>
  <c r="J106" i="137"/>
  <c r="F106" i="137"/>
  <c r="B106" i="137"/>
  <c r="Q105" i="137"/>
  <c r="N105" i="137"/>
  <c r="J105" i="137"/>
  <c r="F105" i="137"/>
  <c r="A105" i="137"/>
  <c r="R104" i="137"/>
  <c r="N104" i="137"/>
  <c r="J104" i="137"/>
  <c r="F104" i="137"/>
  <c r="R103" i="137"/>
  <c r="N103" i="137"/>
  <c r="J103" i="137"/>
  <c r="F103" i="137"/>
  <c r="B103" i="137"/>
  <c r="R102" i="137"/>
  <c r="N102" i="137"/>
  <c r="J102" i="137"/>
  <c r="F102" i="137"/>
  <c r="B102" i="137"/>
  <c r="R101" i="137"/>
  <c r="N101" i="137"/>
  <c r="J101" i="137"/>
  <c r="F101" i="137"/>
  <c r="B101" i="137"/>
  <c r="R100" i="137"/>
  <c r="N100" i="137"/>
  <c r="J100" i="137"/>
  <c r="F100" i="137"/>
  <c r="B100" i="137"/>
  <c r="Q99" i="137"/>
  <c r="N99" i="137"/>
  <c r="J99" i="137"/>
  <c r="F99" i="137"/>
  <c r="B99" i="137"/>
  <c r="Q98" i="137"/>
  <c r="N98" i="137"/>
  <c r="J98" i="137"/>
  <c r="F98" i="137"/>
  <c r="B98" i="137"/>
  <c r="Q97" i="137"/>
  <c r="N97" i="137"/>
  <c r="J97" i="137"/>
  <c r="F97" i="137"/>
  <c r="B97" i="137"/>
  <c r="Q96" i="137"/>
  <c r="N96" i="137"/>
  <c r="J96" i="137"/>
  <c r="F96" i="137"/>
  <c r="B96" i="137"/>
  <c r="Q95" i="137"/>
  <c r="N95" i="137"/>
  <c r="J95" i="137"/>
  <c r="F95" i="137"/>
  <c r="B95" i="137"/>
  <c r="Q94" i="137"/>
  <c r="N94" i="137"/>
  <c r="J94" i="137"/>
  <c r="F94" i="137"/>
  <c r="B94" i="137"/>
  <c r="Q93" i="137"/>
  <c r="N93" i="137"/>
  <c r="J93" i="137"/>
  <c r="F93" i="137"/>
  <c r="B93" i="137"/>
  <c r="Q92" i="137"/>
  <c r="N92" i="137"/>
  <c r="J92" i="137"/>
  <c r="F92" i="137"/>
  <c r="B92" i="137"/>
  <c r="Q91" i="137"/>
  <c r="N91" i="137"/>
  <c r="J91" i="137"/>
  <c r="F91" i="137"/>
  <c r="B91" i="137"/>
  <c r="Q90" i="137"/>
  <c r="N90" i="137"/>
  <c r="J90" i="137"/>
  <c r="F90" i="137"/>
  <c r="B90" i="137"/>
  <c r="Q89" i="137"/>
  <c r="N89" i="137"/>
  <c r="J89" i="137"/>
  <c r="F89" i="137"/>
  <c r="B89" i="137"/>
  <c r="Q88" i="137"/>
  <c r="M88" i="137"/>
  <c r="I88" i="137"/>
  <c r="E88" i="137"/>
  <c r="B88" i="137"/>
  <c r="Q87" i="137"/>
  <c r="N87" i="137"/>
  <c r="J87" i="137"/>
  <c r="F87" i="137"/>
  <c r="Q86" i="137"/>
  <c r="N86" i="137"/>
  <c r="J86" i="137"/>
  <c r="F86" i="137"/>
  <c r="Q85" i="137"/>
  <c r="N85" i="137"/>
  <c r="J85" i="137"/>
  <c r="F85" i="137"/>
  <c r="C85" i="137"/>
  <c r="Q84" i="137"/>
  <c r="N84" i="137"/>
  <c r="J84" i="137"/>
  <c r="F84" i="137"/>
  <c r="C84" i="137"/>
  <c r="Q83" i="137"/>
  <c r="N83" i="137"/>
  <c r="J83" i="137"/>
  <c r="F83" i="137"/>
  <c r="Q82" i="137"/>
  <c r="N82" i="137"/>
  <c r="J82" i="137"/>
  <c r="F82" i="137"/>
  <c r="Q81" i="137"/>
  <c r="N81" i="137"/>
  <c r="J81" i="137"/>
  <c r="F81" i="137"/>
  <c r="Q80" i="137"/>
  <c r="N80" i="137"/>
  <c r="J80" i="137"/>
  <c r="F80" i="137"/>
  <c r="Q79" i="137"/>
  <c r="N79" i="137"/>
  <c r="J79" i="137"/>
  <c r="F79" i="137"/>
  <c r="Q78" i="137"/>
  <c r="N78" i="137"/>
  <c r="J78" i="137"/>
  <c r="F78" i="137"/>
  <c r="Q77" i="137"/>
  <c r="N77" i="137"/>
  <c r="J77" i="137"/>
  <c r="F77" i="137"/>
  <c r="Q76" i="137"/>
  <c r="N76" i="137"/>
  <c r="J76" i="137"/>
  <c r="F76" i="137"/>
  <c r="Q75" i="137"/>
  <c r="N75" i="137"/>
  <c r="J75" i="137"/>
  <c r="F75" i="137"/>
  <c r="Q74" i="137"/>
  <c r="N74" i="137"/>
  <c r="J74" i="137"/>
  <c r="F74" i="137"/>
  <c r="Q73" i="137"/>
  <c r="N73" i="137"/>
  <c r="J73" i="137"/>
  <c r="F73" i="137"/>
  <c r="Q72" i="137"/>
  <c r="N72" i="137"/>
  <c r="J72" i="137"/>
  <c r="F72" i="137"/>
  <c r="Q71" i="137"/>
  <c r="M71" i="137"/>
  <c r="I71" i="137"/>
  <c r="E71" i="137"/>
  <c r="A70" i="137"/>
  <c r="R69" i="137"/>
  <c r="N69" i="137"/>
  <c r="J69" i="137"/>
  <c r="F69" i="137"/>
  <c r="B69" i="137"/>
  <c r="R68" i="137"/>
  <c r="N68" i="137"/>
  <c r="J68" i="137"/>
  <c r="F68" i="137"/>
  <c r="B68" i="137"/>
  <c r="R67" i="137"/>
  <c r="N67" i="137"/>
  <c r="J67" i="137"/>
  <c r="F67" i="137"/>
  <c r="B67" i="137"/>
  <c r="R66" i="137"/>
  <c r="N66" i="137"/>
  <c r="J66" i="137"/>
  <c r="F66" i="137"/>
  <c r="B66" i="137"/>
  <c r="R65" i="137"/>
  <c r="N65" i="137"/>
  <c r="J65" i="137"/>
  <c r="F65" i="137"/>
  <c r="A65" i="137"/>
  <c r="R64" i="137"/>
  <c r="N64" i="137"/>
  <c r="J64" i="137"/>
  <c r="F64" i="137"/>
  <c r="B64" i="137"/>
  <c r="R63" i="137"/>
  <c r="N63" i="137"/>
  <c r="J63" i="137"/>
  <c r="F63" i="137"/>
  <c r="B63" i="137"/>
  <c r="R62" i="137"/>
  <c r="N62" i="137"/>
  <c r="J62" i="137"/>
  <c r="F62" i="137"/>
  <c r="B62" i="137"/>
  <c r="R61" i="137"/>
  <c r="N61" i="137"/>
  <c r="J61" i="137"/>
  <c r="E61" i="137"/>
  <c r="B61" i="137"/>
  <c r="R60" i="137"/>
  <c r="N60" i="137"/>
  <c r="J60" i="137"/>
  <c r="F60" i="137"/>
  <c r="B60" i="137"/>
  <c r="R59" i="137"/>
  <c r="N59" i="137"/>
  <c r="J59" i="137"/>
  <c r="F59" i="137"/>
  <c r="B59" i="137"/>
  <c r="R58" i="137"/>
  <c r="N58" i="137"/>
  <c r="J58" i="137"/>
  <c r="F58" i="137"/>
  <c r="B58" i="137"/>
  <c r="R57" i="137"/>
  <c r="N57" i="137"/>
  <c r="I57" i="137"/>
  <c r="F57" i="137"/>
  <c r="B57" i="137"/>
  <c r="R56" i="137"/>
  <c r="N56" i="137"/>
  <c r="J56" i="137"/>
  <c r="F56" i="137"/>
  <c r="B56" i="137"/>
  <c r="R55" i="137"/>
  <c r="N55" i="137"/>
  <c r="J55" i="137"/>
  <c r="F55" i="137"/>
  <c r="B55" i="137"/>
  <c r="R54" i="137"/>
  <c r="N54" i="137"/>
  <c r="J54" i="137"/>
  <c r="F54" i="137"/>
  <c r="B54" i="137"/>
  <c r="R53" i="137"/>
  <c r="M53" i="137"/>
  <c r="J53" i="137"/>
  <c r="F53" i="137"/>
  <c r="B53" i="137"/>
  <c r="R52" i="137"/>
  <c r="N52" i="137"/>
  <c r="J52" i="137"/>
  <c r="F52" i="137"/>
  <c r="B52" i="137"/>
  <c r="R51" i="137"/>
  <c r="N51" i="137"/>
  <c r="J51" i="137"/>
  <c r="F51" i="137"/>
  <c r="B51" i="137"/>
  <c r="R50" i="137"/>
  <c r="N50" i="137"/>
  <c r="J50" i="137"/>
  <c r="F50" i="137"/>
  <c r="B50" i="137"/>
  <c r="Q49" i="137"/>
  <c r="N49" i="137"/>
  <c r="J49" i="137"/>
  <c r="F49" i="137"/>
  <c r="B49" i="137"/>
  <c r="R48" i="137"/>
  <c r="N48" i="137"/>
  <c r="J48" i="137"/>
  <c r="F48" i="137"/>
  <c r="B48" i="137"/>
  <c r="R47" i="137"/>
  <c r="N47" i="137"/>
  <c r="J47" i="137"/>
  <c r="F47" i="137"/>
  <c r="B47" i="137"/>
  <c r="R46" i="137"/>
  <c r="N46" i="137"/>
  <c r="J46" i="137"/>
  <c r="F46" i="137"/>
  <c r="B46" i="137"/>
  <c r="R45" i="137"/>
  <c r="N45" i="137"/>
  <c r="J45" i="137"/>
  <c r="F45" i="137"/>
  <c r="B45" i="137"/>
  <c r="R44" i="137"/>
  <c r="N44" i="137"/>
  <c r="J44" i="137"/>
  <c r="F44" i="137"/>
  <c r="A44" i="137"/>
  <c r="R43" i="137"/>
  <c r="N43" i="137"/>
  <c r="J43" i="137"/>
  <c r="F43" i="137"/>
  <c r="B43" i="137"/>
  <c r="R42" i="137"/>
  <c r="N42" i="137"/>
  <c r="J42" i="137"/>
  <c r="F42" i="137"/>
  <c r="B42" i="137"/>
  <c r="R41" i="137"/>
  <c r="N41" i="137"/>
  <c r="J41" i="137"/>
  <c r="F41" i="137"/>
  <c r="B41" i="137"/>
  <c r="R40" i="137"/>
  <c r="N40" i="137"/>
  <c r="J40" i="137"/>
  <c r="E40" i="137"/>
  <c r="B40" i="137"/>
  <c r="R39" i="137"/>
  <c r="N39" i="137"/>
  <c r="J39" i="137"/>
  <c r="F39" i="137"/>
  <c r="B39" i="137"/>
  <c r="R38" i="137"/>
  <c r="N38" i="137"/>
  <c r="J38" i="137"/>
  <c r="F38" i="137"/>
  <c r="B38" i="137"/>
  <c r="R37" i="137"/>
  <c r="N37" i="137"/>
  <c r="J37" i="137"/>
  <c r="F37" i="137"/>
  <c r="B37" i="137"/>
  <c r="R36" i="137"/>
  <c r="N36" i="137"/>
  <c r="I36" i="137"/>
  <c r="F36" i="137"/>
  <c r="B36" i="137"/>
  <c r="R35" i="137"/>
  <c r="N35" i="137"/>
  <c r="J35" i="137"/>
  <c r="F35" i="137"/>
  <c r="B35" i="137"/>
  <c r="R34" i="137"/>
  <c r="N34" i="137"/>
  <c r="J34" i="137"/>
  <c r="F34" i="137"/>
  <c r="B34" i="137"/>
  <c r="R33" i="137"/>
  <c r="N33" i="137"/>
  <c r="J33" i="137"/>
  <c r="F33" i="137"/>
  <c r="B33" i="137"/>
  <c r="R32" i="137"/>
  <c r="M32" i="137"/>
  <c r="J32" i="137"/>
  <c r="F32" i="137"/>
  <c r="B32" i="137"/>
  <c r="R31" i="137"/>
  <c r="N31" i="137"/>
  <c r="J31" i="137"/>
  <c r="F31" i="137"/>
  <c r="B31" i="137"/>
  <c r="R30" i="137"/>
  <c r="N30" i="137"/>
  <c r="J30" i="137"/>
  <c r="F30" i="137"/>
  <c r="B30" i="137"/>
  <c r="R29" i="137"/>
  <c r="N29" i="137"/>
  <c r="J29" i="137"/>
  <c r="F29" i="137"/>
  <c r="B29" i="137"/>
  <c r="Q28" i="137"/>
  <c r="N28" i="137"/>
  <c r="J28" i="137"/>
  <c r="F28" i="137"/>
  <c r="B28" i="137"/>
  <c r="R27" i="137"/>
  <c r="N27" i="137"/>
  <c r="J27" i="137"/>
  <c r="F27" i="137"/>
  <c r="B27" i="137"/>
  <c r="R26" i="137"/>
  <c r="N26" i="137"/>
  <c r="J26" i="137"/>
  <c r="F26" i="137"/>
  <c r="B26" i="137"/>
  <c r="R25" i="137"/>
  <c r="N25" i="137"/>
  <c r="J25" i="137"/>
  <c r="F25" i="137"/>
  <c r="B25" i="137"/>
  <c r="R24" i="137"/>
  <c r="N24" i="137"/>
  <c r="J24" i="137"/>
  <c r="F24" i="137"/>
  <c r="B24" i="137"/>
  <c r="R23" i="137"/>
  <c r="N23" i="137"/>
  <c r="J23" i="137"/>
  <c r="F23" i="137"/>
  <c r="A23" i="137"/>
  <c r="R22" i="137"/>
  <c r="N22" i="137"/>
  <c r="J22" i="137"/>
  <c r="F22" i="137"/>
  <c r="R21" i="137"/>
  <c r="N21" i="137"/>
  <c r="J21" i="137"/>
  <c r="F21" i="137"/>
  <c r="R20" i="137"/>
  <c r="N20" i="137"/>
  <c r="J20" i="137"/>
  <c r="F20" i="137"/>
  <c r="R19" i="137"/>
  <c r="N19" i="137"/>
  <c r="J19" i="137"/>
  <c r="E19" i="137"/>
  <c r="R18" i="137"/>
  <c r="N18" i="137"/>
  <c r="J18" i="137"/>
  <c r="F18" i="137"/>
  <c r="R17" i="137"/>
  <c r="N17" i="137"/>
  <c r="J17" i="137"/>
  <c r="F17" i="137"/>
  <c r="R16" i="137"/>
  <c r="N16" i="137"/>
  <c r="J16" i="137"/>
  <c r="F16" i="137"/>
  <c r="R15" i="137"/>
  <c r="N15" i="137"/>
  <c r="I15" i="137"/>
  <c r="F15" i="137"/>
  <c r="R14" i="137"/>
  <c r="N14" i="137"/>
  <c r="J14" i="137"/>
  <c r="F14" i="137"/>
  <c r="R13" i="137"/>
  <c r="N13" i="137"/>
  <c r="J13" i="137"/>
  <c r="F13" i="137"/>
  <c r="R12" i="137"/>
  <c r="N12" i="137"/>
  <c r="J12" i="137"/>
  <c r="F12" i="137"/>
  <c r="R11" i="137"/>
  <c r="M11" i="137"/>
  <c r="J11" i="137"/>
  <c r="F11" i="137"/>
  <c r="R10" i="137"/>
  <c r="N10" i="137"/>
  <c r="J10" i="137"/>
  <c r="F10" i="137"/>
  <c r="R9" i="137"/>
  <c r="N9" i="137"/>
  <c r="J9" i="137"/>
  <c r="F9" i="137"/>
  <c r="R8" i="137"/>
  <c r="N8" i="137"/>
  <c r="J8" i="137"/>
  <c r="F8" i="137"/>
  <c r="Q7" i="137"/>
  <c r="N7" i="137"/>
  <c r="J7" i="137"/>
  <c r="F7" i="137"/>
  <c r="R6" i="137"/>
  <c r="N6" i="137"/>
  <c r="J6" i="137"/>
  <c r="F6" i="137"/>
  <c r="R5" i="137"/>
  <c r="N5" i="137"/>
  <c r="J5" i="137"/>
  <c r="F5" i="137"/>
  <c r="R4" i="137"/>
  <c r="N4" i="137"/>
  <c r="J4" i="137"/>
  <c r="F4" i="137"/>
  <c r="R3" i="137"/>
  <c r="N3" i="137"/>
  <c r="J3" i="137"/>
  <c r="F3" i="137"/>
  <c r="Q2" i="137"/>
  <c r="M2" i="137"/>
  <c r="I2" i="137"/>
  <c r="E2" i="137"/>
  <c r="A1" i="137"/>
  <c r="A133" i="34" s="1"/>
  <c r="E187" i="136"/>
  <c r="E186" i="136"/>
  <c r="E185" i="136"/>
  <c r="E184" i="136"/>
  <c r="E183" i="136"/>
  <c r="E182" i="136"/>
  <c r="E181" i="136"/>
  <c r="E180" i="136"/>
  <c r="R179" i="136"/>
  <c r="N179" i="136"/>
  <c r="J179" i="136"/>
  <c r="E179" i="136"/>
  <c r="R178" i="136"/>
  <c r="N178" i="136"/>
  <c r="J178" i="136"/>
  <c r="E178" i="136"/>
  <c r="R177" i="136"/>
  <c r="N177" i="136"/>
  <c r="J177" i="136"/>
  <c r="E177" i="136"/>
  <c r="R176" i="136"/>
  <c r="N176" i="136"/>
  <c r="J176" i="136"/>
  <c r="E176" i="136"/>
  <c r="R175" i="136"/>
  <c r="N175" i="136"/>
  <c r="J175" i="136"/>
  <c r="E175" i="136"/>
  <c r="R174" i="136"/>
  <c r="N174" i="136"/>
  <c r="J174" i="136"/>
  <c r="E174" i="136"/>
  <c r="R173" i="136"/>
  <c r="N173" i="136"/>
  <c r="J173" i="136"/>
  <c r="E173" i="136"/>
  <c r="R172" i="136"/>
  <c r="N172" i="136"/>
  <c r="J172" i="136"/>
  <c r="E172" i="136"/>
  <c r="R171" i="136"/>
  <c r="N171" i="136"/>
  <c r="J171" i="136"/>
  <c r="E171" i="136"/>
  <c r="R170" i="136"/>
  <c r="N170" i="136"/>
  <c r="J170" i="136"/>
  <c r="E170" i="136"/>
  <c r="R169" i="136"/>
  <c r="N169" i="136"/>
  <c r="J169" i="136"/>
  <c r="E169" i="136"/>
  <c r="R168" i="136"/>
  <c r="N168" i="136"/>
  <c r="J168" i="136"/>
  <c r="E168" i="136"/>
  <c r="R167" i="136"/>
  <c r="N167" i="136"/>
  <c r="J167" i="136"/>
  <c r="E167" i="136"/>
  <c r="R166" i="136"/>
  <c r="N166" i="136"/>
  <c r="J166" i="136"/>
  <c r="E166" i="136"/>
  <c r="R165" i="136"/>
  <c r="N165" i="136"/>
  <c r="J165" i="136"/>
  <c r="E165" i="136"/>
  <c r="R164" i="136"/>
  <c r="N164" i="136"/>
  <c r="J164" i="136"/>
  <c r="E164" i="136"/>
  <c r="R163" i="136"/>
  <c r="N163" i="136"/>
  <c r="J163" i="136"/>
  <c r="E163" i="136"/>
  <c r="R162" i="136"/>
  <c r="N162" i="136"/>
  <c r="J162" i="136"/>
  <c r="E162" i="136"/>
  <c r="R161" i="136"/>
  <c r="N161" i="136"/>
  <c r="J161" i="136"/>
  <c r="E161" i="136"/>
  <c r="R160" i="136"/>
  <c r="N160" i="136"/>
  <c r="J160" i="136"/>
  <c r="E160" i="136"/>
  <c r="Q159" i="136"/>
  <c r="M159" i="136"/>
  <c r="I159" i="136"/>
  <c r="E159" i="136"/>
  <c r="R158" i="136"/>
  <c r="N158" i="136"/>
  <c r="J158" i="136"/>
  <c r="E158" i="136"/>
  <c r="R157" i="136"/>
  <c r="N157" i="136"/>
  <c r="J157" i="136"/>
  <c r="E157" i="136"/>
  <c r="R156" i="136"/>
  <c r="N156" i="136"/>
  <c r="J156" i="136"/>
  <c r="E156" i="136"/>
  <c r="R155" i="136"/>
  <c r="N155" i="136"/>
  <c r="J155" i="136"/>
  <c r="E155" i="136"/>
  <c r="R154" i="136"/>
  <c r="N154" i="136"/>
  <c r="J154" i="136"/>
  <c r="E154" i="136"/>
  <c r="R153" i="136"/>
  <c r="N153" i="136"/>
  <c r="J153" i="136"/>
  <c r="E153" i="136"/>
  <c r="R152" i="136"/>
  <c r="N152" i="136"/>
  <c r="J152" i="136"/>
  <c r="E152" i="136"/>
  <c r="R151" i="136"/>
  <c r="N151" i="136"/>
  <c r="J151" i="136"/>
  <c r="E151" i="136"/>
  <c r="R150" i="136"/>
  <c r="N150" i="136"/>
  <c r="J150" i="136"/>
  <c r="E150" i="136"/>
  <c r="R149" i="136"/>
  <c r="N149" i="136"/>
  <c r="J149" i="136"/>
  <c r="E149" i="136"/>
  <c r="R148" i="136"/>
  <c r="N148" i="136"/>
  <c r="J148" i="136"/>
  <c r="E148" i="136"/>
  <c r="R147" i="136"/>
  <c r="N147" i="136"/>
  <c r="J147" i="136"/>
  <c r="E147" i="136"/>
  <c r="R146" i="136"/>
  <c r="N146" i="136"/>
  <c r="J146" i="136"/>
  <c r="E146" i="136"/>
  <c r="R145" i="136"/>
  <c r="N145" i="136"/>
  <c r="J145" i="136"/>
  <c r="E145" i="136"/>
  <c r="A145" i="136"/>
  <c r="R144" i="136"/>
  <c r="N144" i="136"/>
  <c r="J144" i="136"/>
  <c r="E144" i="136"/>
  <c r="A144" i="136"/>
  <c r="R143" i="136"/>
  <c r="N143" i="136"/>
  <c r="J143" i="136"/>
  <c r="E143" i="136"/>
  <c r="A143" i="136"/>
  <c r="R142" i="136"/>
  <c r="N142" i="136"/>
  <c r="J142" i="136"/>
  <c r="E142" i="136"/>
  <c r="A142" i="136"/>
  <c r="R141" i="136"/>
  <c r="N141" i="136"/>
  <c r="J141" i="136"/>
  <c r="E141" i="136"/>
  <c r="A141" i="136"/>
  <c r="R140" i="136"/>
  <c r="N140" i="136"/>
  <c r="J140" i="136"/>
  <c r="E140" i="136"/>
  <c r="A140" i="136"/>
  <c r="R139" i="136"/>
  <c r="N139" i="136"/>
  <c r="J139" i="136"/>
  <c r="E139" i="136"/>
  <c r="Q138" i="136"/>
  <c r="M138" i="136"/>
  <c r="I138" i="136"/>
  <c r="E138" i="136"/>
  <c r="A137" i="136"/>
  <c r="B136" i="136"/>
  <c r="B135" i="136"/>
  <c r="J134" i="136"/>
  <c r="F134" i="136"/>
  <c r="B134" i="136"/>
  <c r="J133" i="136"/>
  <c r="F133" i="136"/>
  <c r="B133" i="136"/>
  <c r="J132" i="136"/>
  <c r="F132" i="136"/>
  <c r="A132" i="136"/>
  <c r="J131" i="136"/>
  <c r="F131" i="136"/>
  <c r="B131" i="136"/>
  <c r="N130" i="136"/>
  <c r="I130" i="136"/>
  <c r="E130" i="136"/>
  <c r="B130" i="136"/>
  <c r="N129" i="136"/>
  <c r="J129" i="136"/>
  <c r="F129" i="136"/>
  <c r="B129" i="136"/>
  <c r="N128" i="136"/>
  <c r="J128" i="136"/>
  <c r="F128" i="136"/>
  <c r="B128" i="136"/>
  <c r="N127" i="136"/>
  <c r="J127" i="136"/>
  <c r="F127" i="136"/>
  <c r="B127" i="136"/>
  <c r="N126" i="136"/>
  <c r="J126" i="136"/>
  <c r="F126" i="136"/>
  <c r="B126" i="136"/>
  <c r="N125" i="136"/>
  <c r="J125" i="136"/>
  <c r="F125" i="136"/>
  <c r="B125" i="136"/>
  <c r="N124" i="136"/>
  <c r="J124" i="136"/>
  <c r="F124" i="136"/>
  <c r="B124" i="136"/>
  <c r="N123" i="136"/>
  <c r="J123" i="136"/>
  <c r="F123" i="136"/>
  <c r="B123" i="136"/>
  <c r="N122" i="136"/>
  <c r="J122" i="136"/>
  <c r="F122" i="136"/>
  <c r="B122" i="136"/>
  <c r="N121" i="136"/>
  <c r="J121" i="136"/>
  <c r="F121" i="136"/>
  <c r="B121" i="136"/>
  <c r="M120" i="136"/>
  <c r="J120" i="136"/>
  <c r="F120" i="136"/>
  <c r="B120" i="136"/>
  <c r="N119" i="136"/>
  <c r="J119" i="136"/>
  <c r="F119" i="136"/>
  <c r="B119" i="136"/>
  <c r="N118" i="136"/>
  <c r="J118" i="136"/>
  <c r="F118" i="136"/>
  <c r="B118" i="136"/>
  <c r="N117" i="136"/>
  <c r="J117" i="136"/>
  <c r="F117" i="136"/>
  <c r="B117" i="136"/>
  <c r="R116" i="136"/>
  <c r="N116" i="136"/>
  <c r="J116" i="136"/>
  <c r="F116" i="136"/>
  <c r="B116" i="136"/>
  <c r="R115" i="136"/>
  <c r="N115" i="136"/>
  <c r="J115" i="136"/>
  <c r="F115" i="136"/>
  <c r="B115" i="136"/>
  <c r="R114" i="136"/>
  <c r="N114" i="136"/>
  <c r="J114" i="136"/>
  <c r="F114" i="136"/>
  <c r="B114" i="136"/>
  <c r="R113" i="136"/>
  <c r="N113" i="136"/>
  <c r="J113" i="136"/>
  <c r="F113" i="136"/>
  <c r="B113" i="136"/>
  <c r="R112" i="136"/>
  <c r="N112" i="136"/>
  <c r="J112" i="136"/>
  <c r="F112" i="136"/>
  <c r="B112" i="136"/>
  <c r="Q111" i="136"/>
  <c r="N111" i="136"/>
  <c r="J111" i="136"/>
  <c r="F111" i="136"/>
  <c r="A111" i="136"/>
  <c r="R110" i="136"/>
  <c r="N110" i="136"/>
  <c r="J110" i="136"/>
  <c r="F110" i="136"/>
  <c r="R109" i="136"/>
  <c r="M109" i="136"/>
  <c r="I109" i="136"/>
  <c r="E109" i="136"/>
  <c r="R108" i="136"/>
  <c r="N108" i="136"/>
  <c r="J108" i="136"/>
  <c r="F108" i="136"/>
  <c r="B108" i="136"/>
  <c r="R107" i="136"/>
  <c r="N107" i="136"/>
  <c r="J107" i="136"/>
  <c r="F107" i="136"/>
  <c r="B107" i="136"/>
  <c r="R106" i="136"/>
  <c r="N106" i="136"/>
  <c r="J106" i="136"/>
  <c r="F106" i="136"/>
  <c r="B106" i="136"/>
  <c r="Q105" i="136"/>
  <c r="N105" i="136"/>
  <c r="J105" i="136"/>
  <c r="F105" i="136"/>
  <c r="A105" i="136"/>
  <c r="R104" i="136"/>
  <c r="N104" i="136"/>
  <c r="J104" i="136"/>
  <c r="F104" i="136"/>
  <c r="R103" i="136"/>
  <c r="N103" i="136"/>
  <c r="J103" i="136"/>
  <c r="F103" i="136"/>
  <c r="B103" i="136"/>
  <c r="R102" i="136"/>
  <c r="N102" i="136"/>
  <c r="J102" i="136"/>
  <c r="F102" i="136"/>
  <c r="B102" i="136"/>
  <c r="R101" i="136"/>
  <c r="N101" i="136"/>
  <c r="J101" i="136"/>
  <c r="F101" i="136"/>
  <c r="B101" i="136"/>
  <c r="R100" i="136"/>
  <c r="N100" i="136"/>
  <c r="J100" i="136"/>
  <c r="F100" i="136"/>
  <c r="B100" i="136"/>
  <c r="Q99" i="136"/>
  <c r="N99" i="136"/>
  <c r="J99" i="136"/>
  <c r="F99" i="136"/>
  <c r="B99" i="136"/>
  <c r="Q98" i="136"/>
  <c r="N98" i="136"/>
  <c r="J98" i="136"/>
  <c r="F98" i="136"/>
  <c r="B98" i="136"/>
  <c r="Q97" i="136"/>
  <c r="N97" i="136"/>
  <c r="J97" i="136"/>
  <c r="F97" i="136"/>
  <c r="B97" i="136"/>
  <c r="Q96" i="136"/>
  <c r="N96" i="136"/>
  <c r="J96" i="136"/>
  <c r="F96" i="136"/>
  <c r="B96" i="136"/>
  <c r="Q95" i="136"/>
  <c r="N95" i="136"/>
  <c r="J95" i="136"/>
  <c r="F95" i="136"/>
  <c r="B95" i="136"/>
  <c r="Q94" i="136"/>
  <c r="N94" i="136"/>
  <c r="J94" i="136"/>
  <c r="F94" i="136"/>
  <c r="B94" i="136"/>
  <c r="Q93" i="136"/>
  <c r="N93" i="136"/>
  <c r="J93" i="136"/>
  <c r="F93" i="136"/>
  <c r="B93" i="136"/>
  <c r="Q92" i="136"/>
  <c r="N92" i="136"/>
  <c r="J92" i="136"/>
  <c r="F92" i="136"/>
  <c r="B92" i="136"/>
  <c r="Q91" i="136"/>
  <c r="N91" i="136"/>
  <c r="J91" i="136"/>
  <c r="F91" i="136"/>
  <c r="B91" i="136"/>
  <c r="Q90" i="136"/>
  <c r="N90" i="136"/>
  <c r="J90" i="136"/>
  <c r="F90" i="136"/>
  <c r="B90" i="136"/>
  <c r="Q89" i="136"/>
  <c r="N89" i="136"/>
  <c r="J89" i="136"/>
  <c r="F89" i="136"/>
  <c r="B89" i="136"/>
  <c r="Q88" i="136"/>
  <c r="M88" i="136"/>
  <c r="I88" i="136"/>
  <c r="E88" i="136"/>
  <c r="B88" i="136"/>
  <c r="Q87" i="136"/>
  <c r="N87" i="136"/>
  <c r="J87" i="136"/>
  <c r="F87" i="136"/>
  <c r="Q86" i="136"/>
  <c r="N86" i="136"/>
  <c r="J86" i="136"/>
  <c r="F86" i="136"/>
  <c r="Q85" i="136"/>
  <c r="N85" i="136"/>
  <c r="J85" i="136"/>
  <c r="F85" i="136"/>
  <c r="C85" i="136"/>
  <c r="Q84" i="136"/>
  <c r="N84" i="136"/>
  <c r="J84" i="136"/>
  <c r="F84" i="136"/>
  <c r="C84" i="136"/>
  <c r="Q83" i="136"/>
  <c r="N83" i="136"/>
  <c r="J83" i="136"/>
  <c r="F83" i="136"/>
  <c r="Q82" i="136"/>
  <c r="N82" i="136"/>
  <c r="J82" i="136"/>
  <c r="F82" i="136"/>
  <c r="Q81" i="136"/>
  <c r="N81" i="136"/>
  <c r="J81" i="136"/>
  <c r="F81" i="136"/>
  <c r="Q80" i="136"/>
  <c r="N80" i="136"/>
  <c r="J80" i="136"/>
  <c r="F80" i="136"/>
  <c r="Q79" i="136"/>
  <c r="N79" i="136"/>
  <c r="J79" i="136"/>
  <c r="F79" i="136"/>
  <c r="Q78" i="136"/>
  <c r="N78" i="136"/>
  <c r="J78" i="136"/>
  <c r="F78" i="136"/>
  <c r="Q77" i="136"/>
  <c r="N77" i="136"/>
  <c r="J77" i="136"/>
  <c r="F77" i="136"/>
  <c r="Q76" i="136"/>
  <c r="N76" i="136"/>
  <c r="J76" i="136"/>
  <c r="F76" i="136"/>
  <c r="Q75" i="136"/>
  <c r="N75" i="136"/>
  <c r="J75" i="136"/>
  <c r="F75" i="136"/>
  <c r="Q74" i="136"/>
  <c r="N74" i="136"/>
  <c r="J74" i="136"/>
  <c r="F74" i="136"/>
  <c r="Q73" i="136"/>
  <c r="N73" i="136"/>
  <c r="J73" i="136"/>
  <c r="F73" i="136"/>
  <c r="Q72" i="136"/>
  <c r="N72" i="136"/>
  <c r="J72" i="136"/>
  <c r="F72" i="136"/>
  <c r="Q71" i="136"/>
  <c r="M71" i="136"/>
  <c r="I71" i="136"/>
  <c r="E71" i="136"/>
  <c r="A70" i="136"/>
  <c r="R69" i="136"/>
  <c r="N69" i="136"/>
  <c r="J69" i="136"/>
  <c r="F69" i="136"/>
  <c r="B69" i="136"/>
  <c r="R68" i="136"/>
  <c r="N68" i="136"/>
  <c r="J68" i="136"/>
  <c r="F68" i="136"/>
  <c r="B68" i="136"/>
  <c r="R67" i="136"/>
  <c r="N67" i="136"/>
  <c r="J67" i="136"/>
  <c r="F67" i="136"/>
  <c r="B67" i="136"/>
  <c r="R66" i="136"/>
  <c r="N66" i="136"/>
  <c r="J66" i="136"/>
  <c r="F66" i="136"/>
  <c r="B66" i="136"/>
  <c r="R65" i="136"/>
  <c r="N65" i="136"/>
  <c r="J65" i="136"/>
  <c r="F65" i="136"/>
  <c r="A65" i="136"/>
  <c r="R64" i="136"/>
  <c r="N64" i="136"/>
  <c r="J64" i="136"/>
  <c r="F64" i="136"/>
  <c r="B64" i="136"/>
  <c r="R63" i="136"/>
  <c r="N63" i="136"/>
  <c r="J63" i="136"/>
  <c r="F63" i="136"/>
  <c r="B63" i="136"/>
  <c r="R62" i="136"/>
  <c r="N62" i="136"/>
  <c r="J62" i="136"/>
  <c r="F62" i="136"/>
  <c r="B62" i="136"/>
  <c r="R61" i="136"/>
  <c r="N61" i="136"/>
  <c r="J61" i="136"/>
  <c r="E61" i="136"/>
  <c r="B61" i="136"/>
  <c r="R60" i="136"/>
  <c r="N60" i="136"/>
  <c r="J60" i="136"/>
  <c r="F60" i="136"/>
  <c r="B60" i="136"/>
  <c r="R59" i="136"/>
  <c r="N59" i="136"/>
  <c r="J59" i="136"/>
  <c r="F59" i="136"/>
  <c r="B59" i="136"/>
  <c r="R58" i="136"/>
  <c r="N58" i="136"/>
  <c r="J58" i="136"/>
  <c r="F58" i="136"/>
  <c r="B58" i="136"/>
  <c r="R57" i="136"/>
  <c r="N57" i="136"/>
  <c r="I57" i="136"/>
  <c r="F57" i="136"/>
  <c r="B57" i="136"/>
  <c r="R56" i="136"/>
  <c r="N56" i="136"/>
  <c r="J56" i="136"/>
  <c r="F56" i="136"/>
  <c r="B56" i="136"/>
  <c r="R55" i="136"/>
  <c r="N55" i="136"/>
  <c r="J55" i="136"/>
  <c r="F55" i="136"/>
  <c r="B55" i="136"/>
  <c r="R54" i="136"/>
  <c r="N54" i="136"/>
  <c r="J54" i="136"/>
  <c r="F54" i="136"/>
  <c r="B54" i="136"/>
  <c r="R53" i="136"/>
  <c r="M53" i="136"/>
  <c r="J53" i="136"/>
  <c r="F53" i="136"/>
  <c r="B53" i="136"/>
  <c r="R52" i="136"/>
  <c r="N52" i="136"/>
  <c r="J52" i="136"/>
  <c r="F52" i="136"/>
  <c r="B52" i="136"/>
  <c r="R51" i="136"/>
  <c r="N51" i="136"/>
  <c r="J51" i="136"/>
  <c r="F51" i="136"/>
  <c r="B51" i="136"/>
  <c r="R50" i="136"/>
  <c r="N50" i="136"/>
  <c r="J50" i="136"/>
  <c r="F50" i="136"/>
  <c r="B50" i="136"/>
  <c r="Q49" i="136"/>
  <c r="N49" i="136"/>
  <c r="J49" i="136"/>
  <c r="F49" i="136"/>
  <c r="B49" i="136"/>
  <c r="R48" i="136"/>
  <c r="N48" i="136"/>
  <c r="J48" i="136"/>
  <c r="F48" i="136"/>
  <c r="B48" i="136"/>
  <c r="R47" i="136"/>
  <c r="N47" i="136"/>
  <c r="J47" i="136"/>
  <c r="F47" i="136"/>
  <c r="B47" i="136"/>
  <c r="R46" i="136"/>
  <c r="N46" i="136"/>
  <c r="J46" i="136"/>
  <c r="F46" i="136"/>
  <c r="B46" i="136"/>
  <c r="R45" i="136"/>
  <c r="N45" i="136"/>
  <c r="J45" i="136"/>
  <c r="F45" i="136"/>
  <c r="B45" i="136"/>
  <c r="R44" i="136"/>
  <c r="N44" i="136"/>
  <c r="J44" i="136"/>
  <c r="F44" i="136"/>
  <c r="A44" i="136"/>
  <c r="R43" i="136"/>
  <c r="N43" i="136"/>
  <c r="J43" i="136"/>
  <c r="F43" i="136"/>
  <c r="B43" i="136"/>
  <c r="R42" i="136"/>
  <c r="N42" i="136"/>
  <c r="J42" i="136"/>
  <c r="F42" i="136"/>
  <c r="B42" i="136"/>
  <c r="R41" i="136"/>
  <c r="N41" i="136"/>
  <c r="J41" i="136"/>
  <c r="F41" i="136"/>
  <c r="B41" i="136"/>
  <c r="R40" i="136"/>
  <c r="N40" i="136"/>
  <c r="J40" i="136"/>
  <c r="E40" i="136"/>
  <c r="B40" i="136"/>
  <c r="R39" i="136"/>
  <c r="N39" i="136"/>
  <c r="J39" i="136"/>
  <c r="F39" i="136"/>
  <c r="B39" i="136"/>
  <c r="R38" i="136"/>
  <c r="N38" i="136"/>
  <c r="J38" i="136"/>
  <c r="F38" i="136"/>
  <c r="B38" i="136"/>
  <c r="R37" i="136"/>
  <c r="N37" i="136"/>
  <c r="J37" i="136"/>
  <c r="F37" i="136"/>
  <c r="B37" i="136"/>
  <c r="R36" i="136"/>
  <c r="N36" i="136"/>
  <c r="I36" i="136"/>
  <c r="F36" i="136"/>
  <c r="B36" i="136"/>
  <c r="R35" i="136"/>
  <c r="N35" i="136"/>
  <c r="J35" i="136"/>
  <c r="F35" i="136"/>
  <c r="B35" i="136"/>
  <c r="R34" i="136"/>
  <c r="N34" i="136"/>
  <c r="J34" i="136"/>
  <c r="F34" i="136"/>
  <c r="B34" i="136"/>
  <c r="R33" i="136"/>
  <c r="N33" i="136"/>
  <c r="J33" i="136"/>
  <c r="F33" i="136"/>
  <c r="B33" i="136"/>
  <c r="R32" i="136"/>
  <c r="M32" i="136"/>
  <c r="J32" i="136"/>
  <c r="F32" i="136"/>
  <c r="B32" i="136"/>
  <c r="R31" i="136"/>
  <c r="N31" i="136"/>
  <c r="J31" i="136"/>
  <c r="F31" i="136"/>
  <c r="B31" i="136"/>
  <c r="R30" i="136"/>
  <c r="N30" i="136"/>
  <c r="J30" i="136"/>
  <c r="F30" i="136"/>
  <c r="B30" i="136"/>
  <c r="R29" i="136"/>
  <c r="N29" i="136"/>
  <c r="J29" i="136"/>
  <c r="F29" i="136"/>
  <c r="B29" i="136"/>
  <c r="Q28" i="136"/>
  <c r="N28" i="136"/>
  <c r="J28" i="136"/>
  <c r="F28" i="136"/>
  <c r="B28" i="136"/>
  <c r="R27" i="136"/>
  <c r="N27" i="136"/>
  <c r="J27" i="136"/>
  <c r="F27" i="136"/>
  <c r="B27" i="136"/>
  <c r="R26" i="136"/>
  <c r="N26" i="136"/>
  <c r="J26" i="136"/>
  <c r="F26" i="136"/>
  <c r="B26" i="136"/>
  <c r="R25" i="136"/>
  <c r="N25" i="136"/>
  <c r="J25" i="136"/>
  <c r="F25" i="136"/>
  <c r="B25" i="136"/>
  <c r="R24" i="136"/>
  <c r="N24" i="136"/>
  <c r="J24" i="136"/>
  <c r="F24" i="136"/>
  <c r="B24" i="136"/>
  <c r="R23" i="136"/>
  <c r="N23" i="136"/>
  <c r="J23" i="136"/>
  <c r="F23" i="136"/>
  <c r="A23" i="136"/>
  <c r="R22" i="136"/>
  <c r="N22" i="136"/>
  <c r="J22" i="136"/>
  <c r="F22" i="136"/>
  <c r="R21" i="136"/>
  <c r="N21" i="136"/>
  <c r="J21" i="136"/>
  <c r="F21" i="136"/>
  <c r="R20" i="136"/>
  <c r="N20" i="136"/>
  <c r="J20" i="136"/>
  <c r="F20" i="136"/>
  <c r="R19" i="136"/>
  <c r="N19" i="136"/>
  <c r="J19" i="136"/>
  <c r="E19" i="136"/>
  <c r="R18" i="136"/>
  <c r="N18" i="136"/>
  <c r="J18" i="136"/>
  <c r="F18" i="136"/>
  <c r="R17" i="136"/>
  <c r="N17" i="136"/>
  <c r="J17" i="136"/>
  <c r="F17" i="136"/>
  <c r="R16" i="136"/>
  <c r="N16" i="136"/>
  <c r="J16" i="136"/>
  <c r="F16" i="136"/>
  <c r="R15" i="136"/>
  <c r="N15" i="136"/>
  <c r="I15" i="136"/>
  <c r="F15" i="136"/>
  <c r="R14" i="136"/>
  <c r="N14" i="136"/>
  <c r="J14" i="136"/>
  <c r="F14" i="136"/>
  <c r="R13" i="136"/>
  <c r="N13" i="136"/>
  <c r="J13" i="136"/>
  <c r="F13" i="136"/>
  <c r="R12" i="136"/>
  <c r="N12" i="136"/>
  <c r="J12" i="136"/>
  <c r="F12" i="136"/>
  <c r="R11" i="136"/>
  <c r="M11" i="136"/>
  <c r="J11" i="136"/>
  <c r="F11" i="136"/>
  <c r="R10" i="136"/>
  <c r="N10" i="136"/>
  <c r="J10" i="136"/>
  <c r="F10" i="136"/>
  <c r="R9" i="136"/>
  <c r="N9" i="136"/>
  <c r="J9" i="136"/>
  <c r="F9" i="136"/>
  <c r="R8" i="136"/>
  <c r="N8" i="136"/>
  <c r="J8" i="136"/>
  <c r="F8" i="136"/>
  <c r="Q7" i="136"/>
  <c r="N7" i="136"/>
  <c r="J7" i="136"/>
  <c r="F7" i="136"/>
  <c r="R6" i="136"/>
  <c r="N6" i="136"/>
  <c r="J6" i="136"/>
  <c r="F6" i="136"/>
  <c r="R5" i="136"/>
  <c r="N5" i="136"/>
  <c r="J5" i="136"/>
  <c r="F5" i="136"/>
  <c r="R4" i="136"/>
  <c r="N4" i="136"/>
  <c r="J4" i="136"/>
  <c r="F4" i="136"/>
  <c r="R3" i="136"/>
  <c r="N3" i="136"/>
  <c r="J3" i="136"/>
  <c r="F3" i="136"/>
  <c r="Q2" i="136"/>
  <c r="M2" i="136"/>
  <c r="I2" i="136"/>
  <c r="E2" i="136"/>
  <c r="A1" i="136"/>
  <c r="A121" i="34" s="1"/>
  <c r="E187" i="135"/>
  <c r="E186" i="135"/>
  <c r="E185" i="135"/>
  <c r="E184" i="135"/>
  <c r="E183" i="135"/>
  <c r="E182" i="135"/>
  <c r="E181" i="135"/>
  <c r="E180" i="135"/>
  <c r="R179" i="135"/>
  <c r="N179" i="135"/>
  <c r="J179" i="135"/>
  <c r="E179" i="135"/>
  <c r="R178" i="135"/>
  <c r="N178" i="135"/>
  <c r="J178" i="135"/>
  <c r="E178" i="135"/>
  <c r="R177" i="135"/>
  <c r="N177" i="135"/>
  <c r="J177" i="135"/>
  <c r="E177" i="135"/>
  <c r="R176" i="135"/>
  <c r="N176" i="135"/>
  <c r="J176" i="135"/>
  <c r="E176" i="135"/>
  <c r="R175" i="135"/>
  <c r="N175" i="135"/>
  <c r="J175" i="135"/>
  <c r="E175" i="135"/>
  <c r="R174" i="135"/>
  <c r="N174" i="135"/>
  <c r="J174" i="135"/>
  <c r="E174" i="135"/>
  <c r="R173" i="135"/>
  <c r="N173" i="135"/>
  <c r="J173" i="135"/>
  <c r="E173" i="135"/>
  <c r="R172" i="135"/>
  <c r="N172" i="135"/>
  <c r="J172" i="135"/>
  <c r="E172" i="135"/>
  <c r="R171" i="135"/>
  <c r="N171" i="135"/>
  <c r="J171" i="135"/>
  <c r="E171" i="135"/>
  <c r="R170" i="135"/>
  <c r="N170" i="135"/>
  <c r="J170" i="135"/>
  <c r="E170" i="135"/>
  <c r="R169" i="135"/>
  <c r="N169" i="135"/>
  <c r="J169" i="135"/>
  <c r="E169" i="135"/>
  <c r="R168" i="135"/>
  <c r="N168" i="135"/>
  <c r="J168" i="135"/>
  <c r="E168" i="135"/>
  <c r="R167" i="135"/>
  <c r="N167" i="135"/>
  <c r="J167" i="135"/>
  <c r="E167" i="135"/>
  <c r="R166" i="135"/>
  <c r="N166" i="135"/>
  <c r="J166" i="135"/>
  <c r="E166" i="135"/>
  <c r="R165" i="135"/>
  <c r="N165" i="135"/>
  <c r="J165" i="135"/>
  <c r="E165" i="135"/>
  <c r="R164" i="135"/>
  <c r="N164" i="135"/>
  <c r="J164" i="135"/>
  <c r="E164" i="135"/>
  <c r="R163" i="135"/>
  <c r="N163" i="135"/>
  <c r="J163" i="135"/>
  <c r="E163" i="135"/>
  <c r="R162" i="135"/>
  <c r="N162" i="135"/>
  <c r="J162" i="135"/>
  <c r="E162" i="135"/>
  <c r="R161" i="135"/>
  <c r="N161" i="135"/>
  <c r="J161" i="135"/>
  <c r="E161" i="135"/>
  <c r="R160" i="135"/>
  <c r="N160" i="135"/>
  <c r="J160" i="135"/>
  <c r="E160" i="135"/>
  <c r="Q159" i="135"/>
  <c r="M159" i="135"/>
  <c r="I159" i="135"/>
  <c r="E159" i="135"/>
  <c r="R158" i="135"/>
  <c r="N158" i="135"/>
  <c r="J158" i="135"/>
  <c r="E158" i="135"/>
  <c r="R157" i="135"/>
  <c r="N157" i="135"/>
  <c r="J157" i="135"/>
  <c r="E157" i="135"/>
  <c r="R156" i="135"/>
  <c r="N156" i="135"/>
  <c r="J156" i="135"/>
  <c r="E156" i="135"/>
  <c r="R155" i="135"/>
  <c r="N155" i="135"/>
  <c r="J155" i="135"/>
  <c r="E155" i="135"/>
  <c r="R154" i="135"/>
  <c r="N154" i="135"/>
  <c r="J154" i="135"/>
  <c r="E154" i="135"/>
  <c r="R153" i="135"/>
  <c r="N153" i="135"/>
  <c r="J153" i="135"/>
  <c r="E153" i="135"/>
  <c r="R152" i="135"/>
  <c r="N152" i="135"/>
  <c r="J152" i="135"/>
  <c r="E152" i="135"/>
  <c r="R151" i="135"/>
  <c r="N151" i="135"/>
  <c r="J151" i="135"/>
  <c r="E151" i="135"/>
  <c r="R150" i="135"/>
  <c r="N150" i="135"/>
  <c r="J150" i="135"/>
  <c r="E150" i="135"/>
  <c r="R149" i="135"/>
  <c r="N149" i="135"/>
  <c r="J149" i="135"/>
  <c r="E149" i="135"/>
  <c r="R148" i="135"/>
  <c r="N148" i="135"/>
  <c r="J148" i="135"/>
  <c r="E148" i="135"/>
  <c r="R147" i="135"/>
  <c r="N147" i="135"/>
  <c r="J147" i="135"/>
  <c r="E147" i="135"/>
  <c r="R146" i="135"/>
  <c r="N146" i="135"/>
  <c r="J146" i="135"/>
  <c r="E146" i="135"/>
  <c r="R145" i="135"/>
  <c r="N145" i="135"/>
  <c r="J145" i="135"/>
  <c r="E145" i="135"/>
  <c r="A145" i="135"/>
  <c r="R144" i="135"/>
  <c r="N144" i="135"/>
  <c r="J144" i="135"/>
  <c r="E144" i="135"/>
  <c r="A144" i="135"/>
  <c r="R143" i="135"/>
  <c r="N143" i="135"/>
  <c r="J143" i="135"/>
  <c r="E143" i="135"/>
  <c r="A143" i="135"/>
  <c r="R142" i="135"/>
  <c r="N142" i="135"/>
  <c r="J142" i="135"/>
  <c r="E142" i="135"/>
  <c r="A142" i="135"/>
  <c r="R141" i="135"/>
  <c r="N141" i="135"/>
  <c r="J141" i="135"/>
  <c r="E141" i="135"/>
  <c r="A141" i="135"/>
  <c r="R140" i="135"/>
  <c r="N140" i="135"/>
  <c r="J140" i="135"/>
  <c r="E140" i="135"/>
  <c r="A140" i="135"/>
  <c r="R139" i="135"/>
  <c r="N139" i="135"/>
  <c r="J139" i="135"/>
  <c r="E139" i="135"/>
  <c r="Q138" i="135"/>
  <c r="M138" i="135"/>
  <c r="I138" i="135"/>
  <c r="E138" i="135"/>
  <c r="A137" i="135"/>
  <c r="B136" i="135"/>
  <c r="B135" i="135"/>
  <c r="J134" i="135"/>
  <c r="F134" i="135"/>
  <c r="B134" i="135"/>
  <c r="J133" i="135"/>
  <c r="F133" i="135"/>
  <c r="B133" i="135"/>
  <c r="J132" i="135"/>
  <c r="F132" i="135"/>
  <c r="A132" i="135"/>
  <c r="J131" i="135"/>
  <c r="F131" i="135"/>
  <c r="B131" i="135"/>
  <c r="N130" i="135"/>
  <c r="I130" i="135"/>
  <c r="E130" i="135"/>
  <c r="B130" i="135"/>
  <c r="N129" i="135"/>
  <c r="J129" i="135"/>
  <c r="F129" i="135"/>
  <c r="B129" i="135"/>
  <c r="N128" i="135"/>
  <c r="J128" i="135"/>
  <c r="F128" i="135"/>
  <c r="B128" i="135"/>
  <c r="N127" i="135"/>
  <c r="J127" i="135"/>
  <c r="F127" i="135"/>
  <c r="B127" i="135"/>
  <c r="N126" i="135"/>
  <c r="J126" i="135"/>
  <c r="F126" i="135"/>
  <c r="B126" i="135"/>
  <c r="N125" i="135"/>
  <c r="J125" i="135"/>
  <c r="F125" i="135"/>
  <c r="B125" i="135"/>
  <c r="N124" i="135"/>
  <c r="J124" i="135"/>
  <c r="F124" i="135"/>
  <c r="B124" i="135"/>
  <c r="N123" i="135"/>
  <c r="J123" i="135"/>
  <c r="F123" i="135"/>
  <c r="B123" i="135"/>
  <c r="N122" i="135"/>
  <c r="J122" i="135"/>
  <c r="F122" i="135"/>
  <c r="B122" i="135"/>
  <c r="N121" i="135"/>
  <c r="J121" i="135"/>
  <c r="F121" i="135"/>
  <c r="B121" i="135"/>
  <c r="M120" i="135"/>
  <c r="J120" i="135"/>
  <c r="F120" i="135"/>
  <c r="B120" i="135"/>
  <c r="N119" i="135"/>
  <c r="J119" i="135"/>
  <c r="F119" i="135"/>
  <c r="B119" i="135"/>
  <c r="N118" i="135"/>
  <c r="J118" i="135"/>
  <c r="F118" i="135"/>
  <c r="B118" i="135"/>
  <c r="N117" i="135"/>
  <c r="J117" i="135"/>
  <c r="F117" i="135"/>
  <c r="B117" i="135"/>
  <c r="R116" i="135"/>
  <c r="N116" i="135"/>
  <c r="J116" i="135"/>
  <c r="F116" i="135"/>
  <c r="B116" i="135"/>
  <c r="R115" i="135"/>
  <c r="N115" i="135"/>
  <c r="J115" i="135"/>
  <c r="F115" i="135"/>
  <c r="B115" i="135"/>
  <c r="R114" i="135"/>
  <c r="N114" i="135"/>
  <c r="J114" i="135"/>
  <c r="F114" i="135"/>
  <c r="B114" i="135"/>
  <c r="R113" i="135"/>
  <c r="N113" i="135"/>
  <c r="J113" i="135"/>
  <c r="F113" i="135"/>
  <c r="B113" i="135"/>
  <c r="R112" i="135"/>
  <c r="N112" i="135"/>
  <c r="J112" i="135"/>
  <c r="F112" i="135"/>
  <c r="B112" i="135"/>
  <c r="Q111" i="135"/>
  <c r="N111" i="135"/>
  <c r="J111" i="135"/>
  <c r="F111" i="135"/>
  <c r="A111" i="135"/>
  <c r="R110" i="135"/>
  <c r="N110" i="135"/>
  <c r="J110" i="135"/>
  <c r="F110" i="135"/>
  <c r="R109" i="135"/>
  <c r="M109" i="135"/>
  <c r="I109" i="135"/>
  <c r="E109" i="135"/>
  <c r="R108" i="135"/>
  <c r="N108" i="135"/>
  <c r="J108" i="135"/>
  <c r="F108" i="135"/>
  <c r="B108" i="135"/>
  <c r="R107" i="135"/>
  <c r="N107" i="135"/>
  <c r="J107" i="135"/>
  <c r="F107" i="135"/>
  <c r="B107" i="135"/>
  <c r="R106" i="135"/>
  <c r="N106" i="135"/>
  <c r="J106" i="135"/>
  <c r="F106" i="135"/>
  <c r="B106" i="135"/>
  <c r="Q105" i="135"/>
  <c r="N105" i="135"/>
  <c r="J105" i="135"/>
  <c r="F105" i="135"/>
  <c r="A105" i="135"/>
  <c r="R104" i="135"/>
  <c r="N104" i="135"/>
  <c r="J104" i="135"/>
  <c r="F104" i="135"/>
  <c r="R103" i="135"/>
  <c r="N103" i="135"/>
  <c r="J103" i="135"/>
  <c r="F103" i="135"/>
  <c r="B103" i="135"/>
  <c r="R102" i="135"/>
  <c r="N102" i="135"/>
  <c r="J102" i="135"/>
  <c r="F102" i="135"/>
  <c r="B102" i="135"/>
  <c r="R101" i="135"/>
  <c r="N101" i="135"/>
  <c r="J101" i="135"/>
  <c r="F101" i="135"/>
  <c r="B101" i="135"/>
  <c r="R100" i="135"/>
  <c r="N100" i="135"/>
  <c r="J100" i="135"/>
  <c r="F100" i="135"/>
  <c r="B100" i="135"/>
  <c r="Q99" i="135"/>
  <c r="N99" i="135"/>
  <c r="J99" i="135"/>
  <c r="F99" i="135"/>
  <c r="B99" i="135"/>
  <c r="Q98" i="135"/>
  <c r="N98" i="135"/>
  <c r="J98" i="135"/>
  <c r="F98" i="135"/>
  <c r="B98" i="135"/>
  <c r="Q97" i="135"/>
  <c r="N97" i="135"/>
  <c r="J97" i="135"/>
  <c r="F97" i="135"/>
  <c r="B97" i="135"/>
  <c r="Q96" i="135"/>
  <c r="N96" i="135"/>
  <c r="J96" i="135"/>
  <c r="F96" i="135"/>
  <c r="B96" i="135"/>
  <c r="Q95" i="135"/>
  <c r="N95" i="135"/>
  <c r="J95" i="135"/>
  <c r="F95" i="135"/>
  <c r="B95" i="135"/>
  <c r="Q94" i="135"/>
  <c r="N94" i="135"/>
  <c r="J94" i="135"/>
  <c r="F94" i="135"/>
  <c r="B94" i="135"/>
  <c r="Q93" i="135"/>
  <c r="N93" i="135"/>
  <c r="J93" i="135"/>
  <c r="F93" i="135"/>
  <c r="B93" i="135"/>
  <c r="Q92" i="135"/>
  <c r="N92" i="135"/>
  <c r="J92" i="135"/>
  <c r="F92" i="135"/>
  <c r="B92" i="135"/>
  <c r="Q91" i="135"/>
  <c r="N91" i="135"/>
  <c r="J91" i="135"/>
  <c r="F91" i="135"/>
  <c r="B91" i="135"/>
  <c r="Q90" i="135"/>
  <c r="N90" i="135"/>
  <c r="J90" i="135"/>
  <c r="F90" i="135"/>
  <c r="B90" i="135"/>
  <c r="Q89" i="135"/>
  <c r="N89" i="135"/>
  <c r="J89" i="135"/>
  <c r="F89" i="135"/>
  <c r="B89" i="135"/>
  <c r="Q88" i="135"/>
  <c r="M88" i="135"/>
  <c r="I88" i="135"/>
  <c r="E88" i="135"/>
  <c r="B88" i="135"/>
  <c r="Q87" i="135"/>
  <c r="N87" i="135"/>
  <c r="J87" i="135"/>
  <c r="F87" i="135"/>
  <c r="Q86" i="135"/>
  <c r="N86" i="135"/>
  <c r="J86" i="135"/>
  <c r="F86" i="135"/>
  <c r="Q85" i="135"/>
  <c r="N85" i="135"/>
  <c r="J85" i="135"/>
  <c r="F85" i="135"/>
  <c r="C85" i="135"/>
  <c r="Q84" i="135"/>
  <c r="N84" i="135"/>
  <c r="J84" i="135"/>
  <c r="F84" i="135"/>
  <c r="C84" i="135"/>
  <c r="Q83" i="135"/>
  <c r="N83" i="135"/>
  <c r="J83" i="135"/>
  <c r="F83" i="135"/>
  <c r="Q82" i="135"/>
  <c r="N82" i="135"/>
  <c r="J82" i="135"/>
  <c r="F82" i="135"/>
  <c r="Q81" i="135"/>
  <c r="N81" i="135"/>
  <c r="J81" i="135"/>
  <c r="F81" i="135"/>
  <c r="Q80" i="135"/>
  <c r="N80" i="135"/>
  <c r="J80" i="135"/>
  <c r="F80" i="135"/>
  <c r="Q79" i="135"/>
  <c r="N79" i="135"/>
  <c r="J79" i="135"/>
  <c r="F79" i="135"/>
  <c r="Q78" i="135"/>
  <c r="N78" i="135"/>
  <c r="J78" i="135"/>
  <c r="F78" i="135"/>
  <c r="Q77" i="135"/>
  <c r="N77" i="135"/>
  <c r="J77" i="135"/>
  <c r="F77" i="135"/>
  <c r="Q76" i="135"/>
  <c r="N76" i="135"/>
  <c r="J76" i="135"/>
  <c r="F76" i="135"/>
  <c r="Q75" i="135"/>
  <c r="N75" i="135"/>
  <c r="J75" i="135"/>
  <c r="F75" i="135"/>
  <c r="Q74" i="135"/>
  <c r="N74" i="135"/>
  <c r="J74" i="135"/>
  <c r="F74" i="135"/>
  <c r="Q73" i="135"/>
  <c r="N73" i="135"/>
  <c r="J73" i="135"/>
  <c r="F73" i="135"/>
  <c r="Q72" i="135"/>
  <c r="N72" i="135"/>
  <c r="J72" i="135"/>
  <c r="F72" i="135"/>
  <c r="Q71" i="135"/>
  <c r="M71" i="135"/>
  <c r="I71" i="135"/>
  <c r="E71" i="135"/>
  <c r="A70" i="135"/>
  <c r="R69" i="135"/>
  <c r="N69" i="135"/>
  <c r="J69" i="135"/>
  <c r="F69" i="135"/>
  <c r="B69" i="135"/>
  <c r="R68" i="135"/>
  <c r="N68" i="135"/>
  <c r="J68" i="135"/>
  <c r="F68" i="135"/>
  <c r="B68" i="135"/>
  <c r="R67" i="135"/>
  <c r="N67" i="135"/>
  <c r="J67" i="135"/>
  <c r="F67" i="135"/>
  <c r="B67" i="135"/>
  <c r="R66" i="135"/>
  <c r="N66" i="135"/>
  <c r="J66" i="135"/>
  <c r="F66" i="135"/>
  <c r="B66" i="135"/>
  <c r="R65" i="135"/>
  <c r="N65" i="135"/>
  <c r="J65" i="135"/>
  <c r="F65" i="135"/>
  <c r="A65" i="135"/>
  <c r="R64" i="135"/>
  <c r="N64" i="135"/>
  <c r="J64" i="135"/>
  <c r="F64" i="135"/>
  <c r="B64" i="135"/>
  <c r="R63" i="135"/>
  <c r="N63" i="135"/>
  <c r="J63" i="135"/>
  <c r="F63" i="135"/>
  <c r="B63" i="135"/>
  <c r="R62" i="135"/>
  <c r="N62" i="135"/>
  <c r="J62" i="135"/>
  <c r="F62" i="135"/>
  <c r="B62" i="135"/>
  <c r="R61" i="135"/>
  <c r="N61" i="135"/>
  <c r="J61" i="135"/>
  <c r="E61" i="135"/>
  <c r="B61" i="135"/>
  <c r="R60" i="135"/>
  <c r="N60" i="135"/>
  <c r="J60" i="135"/>
  <c r="F60" i="135"/>
  <c r="B60" i="135"/>
  <c r="R59" i="135"/>
  <c r="N59" i="135"/>
  <c r="J59" i="135"/>
  <c r="F59" i="135"/>
  <c r="B59" i="135"/>
  <c r="R58" i="135"/>
  <c r="N58" i="135"/>
  <c r="J58" i="135"/>
  <c r="F58" i="135"/>
  <c r="B58" i="135"/>
  <c r="R57" i="135"/>
  <c r="N57" i="135"/>
  <c r="I57" i="135"/>
  <c r="F57" i="135"/>
  <c r="B57" i="135"/>
  <c r="R56" i="135"/>
  <c r="N56" i="135"/>
  <c r="J56" i="135"/>
  <c r="F56" i="135"/>
  <c r="B56" i="135"/>
  <c r="R55" i="135"/>
  <c r="N55" i="135"/>
  <c r="J55" i="135"/>
  <c r="F55" i="135"/>
  <c r="B55" i="135"/>
  <c r="R54" i="135"/>
  <c r="N54" i="135"/>
  <c r="J54" i="135"/>
  <c r="F54" i="135"/>
  <c r="B54" i="135"/>
  <c r="R53" i="135"/>
  <c r="M53" i="135"/>
  <c r="J53" i="135"/>
  <c r="F53" i="135"/>
  <c r="B53" i="135"/>
  <c r="R52" i="135"/>
  <c r="N52" i="135"/>
  <c r="J52" i="135"/>
  <c r="F52" i="135"/>
  <c r="B52" i="135"/>
  <c r="R51" i="135"/>
  <c r="N51" i="135"/>
  <c r="J51" i="135"/>
  <c r="F51" i="135"/>
  <c r="B51" i="135"/>
  <c r="R50" i="135"/>
  <c r="N50" i="135"/>
  <c r="J50" i="135"/>
  <c r="F50" i="135"/>
  <c r="B50" i="135"/>
  <c r="Q49" i="135"/>
  <c r="N49" i="135"/>
  <c r="J49" i="135"/>
  <c r="F49" i="135"/>
  <c r="B49" i="135"/>
  <c r="R48" i="135"/>
  <c r="N48" i="135"/>
  <c r="J48" i="135"/>
  <c r="F48" i="135"/>
  <c r="B48" i="135"/>
  <c r="R47" i="135"/>
  <c r="N47" i="135"/>
  <c r="J47" i="135"/>
  <c r="F47" i="135"/>
  <c r="B47" i="135"/>
  <c r="R46" i="135"/>
  <c r="N46" i="135"/>
  <c r="J46" i="135"/>
  <c r="F46" i="135"/>
  <c r="B46" i="135"/>
  <c r="R45" i="135"/>
  <c r="N45" i="135"/>
  <c r="J45" i="135"/>
  <c r="F45" i="135"/>
  <c r="B45" i="135"/>
  <c r="R44" i="135"/>
  <c r="N44" i="135"/>
  <c r="J44" i="135"/>
  <c r="F44" i="135"/>
  <c r="A44" i="135"/>
  <c r="R43" i="135"/>
  <c r="N43" i="135"/>
  <c r="J43" i="135"/>
  <c r="F43" i="135"/>
  <c r="B43" i="135"/>
  <c r="R42" i="135"/>
  <c r="N42" i="135"/>
  <c r="J42" i="135"/>
  <c r="F42" i="135"/>
  <c r="B42" i="135"/>
  <c r="R41" i="135"/>
  <c r="N41" i="135"/>
  <c r="J41" i="135"/>
  <c r="F41" i="135"/>
  <c r="B41" i="135"/>
  <c r="R40" i="135"/>
  <c r="N40" i="135"/>
  <c r="J40" i="135"/>
  <c r="E40" i="135"/>
  <c r="B40" i="135"/>
  <c r="R39" i="135"/>
  <c r="N39" i="135"/>
  <c r="J39" i="135"/>
  <c r="F39" i="135"/>
  <c r="B39" i="135"/>
  <c r="R38" i="135"/>
  <c r="N38" i="135"/>
  <c r="J38" i="135"/>
  <c r="F38" i="135"/>
  <c r="B38" i="135"/>
  <c r="R37" i="135"/>
  <c r="N37" i="135"/>
  <c r="J37" i="135"/>
  <c r="F37" i="135"/>
  <c r="B37" i="135"/>
  <c r="R36" i="135"/>
  <c r="N36" i="135"/>
  <c r="I36" i="135"/>
  <c r="F36" i="135"/>
  <c r="B36" i="135"/>
  <c r="R35" i="135"/>
  <c r="N35" i="135"/>
  <c r="J35" i="135"/>
  <c r="F35" i="135"/>
  <c r="B35" i="135"/>
  <c r="R34" i="135"/>
  <c r="N34" i="135"/>
  <c r="J34" i="135"/>
  <c r="F34" i="135"/>
  <c r="B34" i="135"/>
  <c r="R33" i="135"/>
  <c r="N33" i="135"/>
  <c r="J33" i="135"/>
  <c r="F33" i="135"/>
  <c r="B33" i="135"/>
  <c r="R32" i="135"/>
  <c r="M32" i="135"/>
  <c r="J32" i="135"/>
  <c r="F32" i="135"/>
  <c r="B32" i="135"/>
  <c r="R31" i="135"/>
  <c r="N31" i="135"/>
  <c r="J31" i="135"/>
  <c r="F31" i="135"/>
  <c r="B31" i="135"/>
  <c r="R30" i="135"/>
  <c r="N30" i="135"/>
  <c r="J30" i="135"/>
  <c r="F30" i="135"/>
  <c r="B30" i="135"/>
  <c r="R29" i="135"/>
  <c r="N29" i="135"/>
  <c r="J29" i="135"/>
  <c r="F29" i="135"/>
  <c r="B29" i="135"/>
  <c r="Q28" i="135"/>
  <c r="N28" i="135"/>
  <c r="J28" i="135"/>
  <c r="F28" i="135"/>
  <c r="B28" i="135"/>
  <c r="R27" i="135"/>
  <c r="N27" i="135"/>
  <c r="J27" i="135"/>
  <c r="F27" i="135"/>
  <c r="B27" i="135"/>
  <c r="R26" i="135"/>
  <c r="N26" i="135"/>
  <c r="J26" i="135"/>
  <c r="F26" i="135"/>
  <c r="B26" i="135"/>
  <c r="R25" i="135"/>
  <c r="N25" i="135"/>
  <c r="J25" i="135"/>
  <c r="F25" i="135"/>
  <c r="B25" i="135"/>
  <c r="R24" i="135"/>
  <c r="N24" i="135"/>
  <c r="J24" i="135"/>
  <c r="F24" i="135"/>
  <c r="B24" i="135"/>
  <c r="R23" i="135"/>
  <c r="N23" i="135"/>
  <c r="J23" i="135"/>
  <c r="F23" i="135"/>
  <c r="A23" i="135"/>
  <c r="R22" i="135"/>
  <c r="N22" i="135"/>
  <c r="J22" i="135"/>
  <c r="F22" i="135"/>
  <c r="R21" i="135"/>
  <c r="N21" i="135"/>
  <c r="J21" i="135"/>
  <c r="F21" i="135"/>
  <c r="R20" i="135"/>
  <c r="N20" i="135"/>
  <c r="J20" i="135"/>
  <c r="F20" i="135"/>
  <c r="R19" i="135"/>
  <c r="N19" i="135"/>
  <c r="J19" i="135"/>
  <c r="E19" i="135"/>
  <c r="R18" i="135"/>
  <c r="N18" i="135"/>
  <c r="J18" i="135"/>
  <c r="F18" i="135"/>
  <c r="R17" i="135"/>
  <c r="N17" i="135"/>
  <c r="J17" i="135"/>
  <c r="F17" i="135"/>
  <c r="R16" i="135"/>
  <c r="N16" i="135"/>
  <c r="J16" i="135"/>
  <c r="F16" i="135"/>
  <c r="R15" i="135"/>
  <c r="N15" i="135"/>
  <c r="I15" i="135"/>
  <c r="F15" i="135"/>
  <c r="R14" i="135"/>
  <c r="N14" i="135"/>
  <c r="J14" i="135"/>
  <c r="F14" i="135"/>
  <c r="R13" i="135"/>
  <c r="N13" i="135"/>
  <c r="J13" i="135"/>
  <c r="F13" i="135"/>
  <c r="R12" i="135"/>
  <c r="N12" i="135"/>
  <c r="J12" i="135"/>
  <c r="F12" i="135"/>
  <c r="R11" i="135"/>
  <c r="M11" i="135"/>
  <c r="J11" i="135"/>
  <c r="F11" i="135"/>
  <c r="R10" i="135"/>
  <c r="N10" i="135"/>
  <c r="J10" i="135"/>
  <c r="F10" i="135"/>
  <c r="R9" i="135"/>
  <c r="N9" i="135"/>
  <c r="J9" i="135"/>
  <c r="F9" i="135"/>
  <c r="R8" i="135"/>
  <c r="N8" i="135"/>
  <c r="J8" i="135"/>
  <c r="F8" i="135"/>
  <c r="Q7" i="135"/>
  <c r="N7" i="135"/>
  <c r="J7" i="135"/>
  <c r="F7" i="135"/>
  <c r="R6" i="135"/>
  <c r="N6" i="135"/>
  <c r="J6" i="135"/>
  <c r="F6" i="135"/>
  <c r="R5" i="135"/>
  <c r="N5" i="135"/>
  <c r="J5" i="135"/>
  <c r="F5" i="135"/>
  <c r="R4" i="135"/>
  <c r="N4" i="135"/>
  <c r="J4" i="135"/>
  <c r="F4" i="135"/>
  <c r="R3" i="135"/>
  <c r="N3" i="135"/>
  <c r="J3" i="135"/>
  <c r="F3" i="135"/>
  <c r="Q2" i="135"/>
  <c r="M2" i="135"/>
  <c r="I2" i="135"/>
  <c r="E2" i="135"/>
  <c r="A1" i="135"/>
  <c r="A109" i="34" s="1"/>
  <c r="E187" i="134"/>
  <c r="E186" i="134"/>
  <c r="E185" i="134"/>
  <c r="E184" i="134"/>
  <c r="E183" i="134"/>
  <c r="E182" i="134"/>
  <c r="E181" i="134"/>
  <c r="E180" i="134"/>
  <c r="R179" i="134"/>
  <c r="N179" i="134"/>
  <c r="J179" i="134"/>
  <c r="E179" i="134"/>
  <c r="R178" i="134"/>
  <c r="N178" i="134"/>
  <c r="J178" i="134"/>
  <c r="E178" i="134"/>
  <c r="R177" i="134"/>
  <c r="N177" i="134"/>
  <c r="J177" i="134"/>
  <c r="E177" i="134"/>
  <c r="R176" i="134"/>
  <c r="N176" i="134"/>
  <c r="J176" i="134"/>
  <c r="E176" i="134"/>
  <c r="R175" i="134"/>
  <c r="N175" i="134"/>
  <c r="J175" i="134"/>
  <c r="E175" i="134"/>
  <c r="R174" i="134"/>
  <c r="N174" i="134"/>
  <c r="J174" i="134"/>
  <c r="E174" i="134"/>
  <c r="R173" i="134"/>
  <c r="N173" i="134"/>
  <c r="J173" i="134"/>
  <c r="E173" i="134"/>
  <c r="R172" i="134"/>
  <c r="N172" i="134"/>
  <c r="J172" i="134"/>
  <c r="E172" i="134"/>
  <c r="R171" i="134"/>
  <c r="N171" i="134"/>
  <c r="J171" i="134"/>
  <c r="E171" i="134"/>
  <c r="R170" i="134"/>
  <c r="N170" i="134"/>
  <c r="J170" i="134"/>
  <c r="E170" i="134"/>
  <c r="R169" i="134"/>
  <c r="N169" i="134"/>
  <c r="J169" i="134"/>
  <c r="E169" i="134"/>
  <c r="R168" i="134"/>
  <c r="N168" i="134"/>
  <c r="J168" i="134"/>
  <c r="E168" i="134"/>
  <c r="R167" i="134"/>
  <c r="N167" i="134"/>
  <c r="J167" i="134"/>
  <c r="E167" i="134"/>
  <c r="R166" i="134"/>
  <c r="N166" i="134"/>
  <c r="J166" i="134"/>
  <c r="E166" i="134"/>
  <c r="R165" i="134"/>
  <c r="N165" i="134"/>
  <c r="J165" i="134"/>
  <c r="E165" i="134"/>
  <c r="R164" i="134"/>
  <c r="N164" i="134"/>
  <c r="J164" i="134"/>
  <c r="E164" i="134"/>
  <c r="R163" i="134"/>
  <c r="N163" i="134"/>
  <c r="J163" i="134"/>
  <c r="E163" i="134"/>
  <c r="R162" i="134"/>
  <c r="N162" i="134"/>
  <c r="J162" i="134"/>
  <c r="E162" i="134"/>
  <c r="R161" i="134"/>
  <c r="N161" i="134"/>
  <c r="J161" i="134"/>
  <c r="E161" i="134"/>
  <c r="R160" i="134"/>
  <c r="N160" i="134"/>
  <c r="J160" i="134"/>
  <c r="E160" i="134"/>
  <c r="Q159" i="134"/>
  <c r="M159" i="134"/>
  <c r="I159" i="134"/>
  <c r="E159" i="134"/>
  <c r="R158" i="134"/>
  <c r="N158" i="134"/>
  <c r="J158" i="134"/>
  <c r="E158" i="134"/>
  <c r="R157" i="134"/>
  <c r="N157" i="134"/>
  <c r="J157" i="134"/>
  <c r="E157" i="134"/>
  <c r="R156" i="134"/>
  <c r="N156" i="134"/>
  <c r="J156" i="134"/>
  <c r="E156" i="134"/>
  <c r="R155" i="134"/>
  <c r="N155" i="134"/>
  <c r="J155" i="134"/>
  <c r="E155" i="134"/>
  <c r="R154" i="134"/>
  <c r="N154" i="134"/>
  <c r="J154" i="134"/>
  <c r="E154" i="134"/>
  <c r="R153" i="134"/>
  <c r="N153" i="134"/>
  <c r="J153" i="134"/>
  <c r="E153" i="134"/>
  <c r="R152" i="134"/>
  <c r="N152" i="134"/>
  <c r="J152" i="134"/>
  <c r="E152" i="134"/>
  <c r="R151" i="134"/>
  <c r="N151" i="134"/>
  <c r="J151" i="134"/>
  <c r="E151" i="134"/>
  <c r="R150" i="134"/>
  <c r="N150" i="134"/>
  <c r="J150" i="134"/>
  <c r="E150" i="134"/>
  <c r="R149" i="134"/>
  <c r="N149" i="134"/>
  <c r="J149" i="134"/>
  <c r="E149" i="134"/>
  <c r="R148" i="134"/>
  <c r="N148" i="134"/>
  <c r="J148" i="134"/>
  <c r="E148" i="134"/>
  <c r="R147" i="134"/>
  <c r="N147" i="134"/>
  <c r="J147" i="134"/>
  <c r="E147" i="134"/>
  <c r="R146" i="134"/>
  <c r="N146" i="134"/>
  <c r="J146" i="134"/>
  <c r="E146" i="134"/>
  <c r="R145" i="134"/>
  <c r="N145" i="134"/>
  <c r="J145" i="134"/>
  <c r="E145" i="134"/>
  <c r="A145" i="134"/>
  <c r="R144" i="134"/>
  <c r="N144" i="134"/>
  <c r="J144" i="134"/>
  <c r="E144" i="134"/>
  <c r="A144" i="134"/>
  <c r="R143" i="134"/>
  <c r="N143" i="134"/>
  <c r="J143" i="134"/>
  <c r="E143" i="134"/>
  <c r="A143" i="134"/>
  <c r="R142" i="134"/>
  <c r="N142" i="134"/>
  <c r="J142" i="134"/>
  <c r="E142" i="134"/>
  <c r="A142" i="134"/>
  <c r="R141" i="134"/>
  <c r="N141" i="134"/>
  <c r="J141" i="134"/>
  <c r="E141" i="134"/>
  <c r="A141" i="134"/>
  <c r="R140" i="134"/>
  <c r="N140" i="134"/>
  <c r="J140" i="134"/>
  <c r="E140" i="134"/>
  <c r="A140" i="134"/>
  <c r="R139" i="134"/>
  <c r="N139" i="134"/>
  <c r="J139" i="134"/>
  <c r="E139" i="134"/>
  <c r="Q138" i="134"/>
  <c r="M138" i="134"/>
  <c r="I138" i="134"/>
  <c r="E138" i="134"/>
  <c r="A137" i="134"/>
  <c r="B136" i="134"/>
  <c r="B135" i="134"/>
  <c r="J134" i="134"/>
  <c r="F134" i="134"/>
  <c r="B134" i="134"/>
  <c r="J133" i="134"/>
  <c r="F133" i="134"/>
  <c r="B133" i="134"/>
  <c r="J132" i="134"/>
  <c r="F132" i="134"/>
  <c r="A132" i="134"/>
  <c r="J131" i="134"/>
  <c r="F131" i="134"/>
  <c r="B131" i="134"/>
  <c r="N130" i="134"/>
  <c r="I130" i="134"/>
  <c r="E130" i="134"/>
  <c r="B130" i="134"/>
  <c r="N129" i="134"/>
  <c r="J129" i="134"/>
  <c r="F129" i="134"/>
  <c r="B129" i="134"/>
  <c r="N128" i="134"/>
  <c r="J128" i="134"/>
  <c r="F128" i="134"/>
  <c r="B128" i="134"/>
  <c r="N127" i="134"/>
  <c r="J127" i="134"/>
  <c r="F127" i="134"/>
  <c r="B127" i="134"/>
  <c r="N126" i="134"/>
  <c r="J126" i="134"/>
  <c r="F126" i="134"/>
  <c r="B126" i="134"/>
  <c r="N125" i="134"/>
  <c r="J125" i="134"/>
  <c r="F125" i="134"/>
  <c r="B125" i="134"/>
  <c r="N124" i="134"/>
  <c r="J124" i="134"/>
  <c r="F124" i="134"/>
  <c r="B124" i="134"/>
  <c r="N123" i="134"/>
  <c r="J123" i="134"/>
  <c r="F123" i="134"/>
  <c r="B123" i="134"/>
  <c r="N122" i="134"/>
  <c r="J122" i="134"/>
  <c r="F122" i="134"/>
  <c r="B122" i="134"/>
  <c r="N121" i="134"/>
  <c r="J121" i="134"/>
  <c r="F121" i="134"/>
  <c r="B121" i="134"/>
  <c r="M120" i="134"/>
  <c r="J120" i="134"/>
  <c r="F120" i="134"/>
  <c r="B120" i="134"/>
  <c r="N119" i="134"/>
  <c r="J119" i="134"/>
  <c r="F119" i="134"/>
  <c r="B119" i="134"/>
  <c r="N118" i="134"/>
  <c r="J118" i="134"/>
  <c r="F118" i="134"/>
  <c r="B118" i="134"/>
  <c r="N117" i="134"/>
  <c r="J117" i="134"/>
  <c r="F117" i="134"/>
  <c r="B117" i="134"/>
  <c r="R116" i="134"/>
  <c r="N116" i="134"/>
  <c r="J116" i="134"/>
  <c r="F116" i="134"/>
  <c r="B116" i="134"/>
  <c r="R115" i="134"/>
  <c r="N115" i="134"/>
  <c r="J115" i="134"/>
  <c r="F115" i="134"/>
  <c r="B115" i="134"/>
  <c r="R114" i="134"/>
  <c r="N114" i="134"/>
  <c r="J114" i="134"/>
  <c r="F114" i="134"/>
  <c r="B114" i="134"/>
  <c r="R113" i="134"/>
  <c r="N113" i="134"/>
  <c r="J113" i="134"/>
  <c r="F113" i="134"/>
  <c r="B113" i="134"/>
  <c r="R112" i="134"/>
  <c r="N112" i="134"/>
  <c r="J112" i="134"/>
  <c r="F112" i="134"/>
  <c r="B112" i="134"/>
  <c r="Q111" i="134"/>
  <c r="N111" i="134"/>
  <c r="J111" i="134"/>
  <c r="F111" i="134"/>
  <c r="A111" i="134"/>
  <c r="R110" i="134"/>
  <c r="N110" i="134"/>
  <c r="J110" i="134"/>
  <c r="F110" i="134"/>
  <c r="R109" i="134"/>
  <c r="M109" i="134"/>
  <c r="I109" i="134"/>
  <c r="E109" i="134"/>
  <c r="R108" i="134"/>
  <c r="N108" i="134"/>
  <c r="J108" i="134"/>
  <c r="F108" i="134"/>
  <c r="B108" i="134"/>
  <c r="R107" i="134"/>
  <c r="N107" i="134"/>
  <c r="J107" i="134"/>
  <c r="F107" i="134"/>
  <c r="B107" i="134"/>
  <c r="R106" i="134"/>
  <c r="N106" i="134"/>
  <c r="J106" i="134"/>
  <c r="F106" i="134"/>
  <c r="B106" i="134"/>
  <c r="Q105" i="134"/>
  <c r="N105" i="134"/>
  <c r="J105" i="134"/>
  <c r="F105" i="134"/>
  <c r="A105" i="134"/>
  <c r="R104" i="134"/>
  <c r="N104" i="134"/>
  <c r="J104" i="134"/>
  <c r="F104" i="134"/>
  <c r="R103" i="134"/>
  <c r="N103" i="134"/>
  <c r="J103" i="134"/>
  <c r="F103" i="134"/>
  <c r="B103" i="134"/>
  <c r="R102" i="134"/>
  <c r="N102" i="134"/>
  <c r="J102" i="134"/>
  <c r="F102" i="134"/>
  <c r="B102" i="134"/>
  <c r="R101" i="134"/>
  <c r="N101" i="134"/>
  <c r="J101" i="134"/>
  <c r="F101" i="134"/>
  <c r="B101" i="134"/>
  <c r="R100" i="134"/>
  <c r="N100" i="134"/>
  <c r="J100" i="134"/>
  <c r="F100" i="134"/>
  <c r="B100" i="134"/>
  <c r="Q99" i="134"/>
  <c r="N99" i="134"/>
  <c r="J99" i="134"/>
  <c r="F99" i="134"/>
  <c r="B99" i="134"/>
  <c r="Q98" i="134"/>
  <c r="N98" i="134"/>
  <c r="J98" i="134"/>
  <c r="F98" i="134"/>
  <c r="B98" i="134"/>
  <c r="Q97" i="134"/>
  <c r="N97" i="134"/>
  <c r="J97" i="134"/>
  <c r="F97" i="134"/>
  <c r="B97" i="134"/>
  <c r="Q96" i="134"/>
  <c r="N96" i="134"/>
  <c r="J96" i="134"/>
  <c r="F96" i="134"/>
  <c r="B96" i="134"/>
  <c r="Q95" i="134"/>
  <c r="N95" i="134"/>
  <c r="J95" i="134"/>
  <c r="F95" i="134"/>
  <c r="B95" i="134"/>
  <c r="Q94" i="134"/>
  <c r="N94" i="134"/>
  <c r="J94" i="134"/>
  <c r="F94" i="134"/>
  <c r="B94" i="134"/>
  <c r="Q93" i="134"/>
  <c r="N93" i="134"/>
  <c r="J93" i="134"/>
  <c r="F93" i="134"/>
  <c r="B93" i="134"/>
  <c r="Q92" i="134"/>
  <c r="N92" i="134"/>
  <c r="J92" i="134"/>
  <c r="F92" i="134"/>
  <c r="B92" i="134"/>
  <c r="Q91" i="134"/>
  <c r="N91" i="134"/>
  <c r="J91" i="134"/>
  <c r="F91" i="134"/>
  <c r="B91" i="134"/>
  <c r="Q90" i="134"/>
  <c r="N90" i="134"/>
  <c r="J90" i="134"/>
  <c r="F90" i="134"/>
  <c r="B90" i="134"/>
  <c r="Q89" i="134"/>
  <c r="N89" i="134"/>
  <c r="J89" i="134"/>
  <c r="F89" i="134"/>
  <c r="B89" i="134"/>
  <c r="Q88" i="134"/>
  <c r="M88" i="134"/>
  <c r="I88" i="134"/>
  <c r="E88" i="134"/>
  <c r="B88" i="134"/>
  <c r="Q87" i="134"/>
  <c r="N87" i="134"/>
  <c r="J87" i="134"/>
  <c r="F87" i="134"/>
  <c r="Q86" i="134"/>
  <c r="N86" i="134"/>
  <c r="J86" i="134"/>
  <c r="F86" i="134"/>
  <c r="Q85" i="134"/>
  <c r="N85" i="134"/>
  <c r="J85" i="134"/>
  <c r="F85" i="134"/>
  <c r="C85" i="134"/>
  <c r="Q84" i="134"/>
  <c r="N84" i="134"/>
  <c r="J84" i="134"/>
  <c r="F84" i="134"/>
  <c r="C84" i="134"/>
  <c r="Q83" i="134"/>
  <c r="N83" i="134"/>
  <c r="J83" i="134"/>
  <c r="F83" i="134"/>
  <c r="Q82" i="134"/>
  <c r="N82" i="134"/>
  <c r="J82" i="134"/>
  <c r="F82" i="134"/>
  <c r="Q81" i="134"/>
  <c r="N81" i="134"/>
  <c r="J81" i="134"/>
  <c r="F81" i="134"/>
  <c r="Q80" i="134"/>
  <c r="N80" i="134"/>
  <c r="J80" i="134"/>
  <c r="F80" i="134"/>
  <c r="Q79" i="134"/>
  <c r="N79" i="134"/>
  <c r="J79" i="134"/>
  <c r="F79" i="134"/>
  <c r="Q78" i="134"/>
  <c r="N78" i="134"/>
  <c r="J78" i="134"/>
  <c r="F78" i="134"/>
  <c r="Q77" i="134"/>
  <c r="N77" i="134"/>
  <c r="J77" i="134"/>
  <c r="F77" i="134"/>
  <c r="Q76" i="134"/>
  <c r="N76" i="134"/>
  <c r="J76" i="134"/>
  <c r="F76" i="134"/>
  <c r="Q75" i="134"/>
  <c r="N75" i="134"/>
  <c r="J75" i="134"/>
  <c r="F75" i="134"/>
  <c r="Q74" i="134"/>
  <c r="N74" i="134"/>
  <c r="J74" i="134"/>
  <c r="F74" i="134"/>
  <c r="Q73" i="134"/>
  <c r="N73" i="134"/>
  <c r="J73" i="134"/>
  <c r="F73" i="134"/>
  <c r="Q72" i="134"/>
  <c r="N72" i="134"/>
  <c r="J72" i="134"/>
  <c r="F72" i="134"/>
  <c r="Q71" i="134"/>
  <c r="M71" i="134"/>
  <c r="I71" i="134"/>
  <c r="E71" i="134"/>
  <c r="A70" i="134"/>
  <c r="R69" i="134"/>
  <c r="N69" i="134"/>
  <c r="J69" i="134"/>
  <c r="F69" i="134"/>
  <c r="B69" i="134"/>
  <c r="R68" i="134"/>
  <c r="N68" i="134"/>
  <c r="J68" i="134"/>
  <c r="F68" i="134"/>
  <c r="B68" i="134"/>
  <c r="R67" i="134"/>
  <c r="N67" i="134"/>
  <c r="J67" i="134"/>
  <c r="F67" i="134"/>
  <c r="B67" i="134"/>
  <c r="R66" i="134"/>
  <c r="N66" i="134"/>
  <c r="J66" i="134"/>
  <c r="F66" i="134"/>
  <c r="B66" i="134"/>
  <c r="R65" i="134"/>
  <c r="N65" i="134"/>
  <c r="J65" i="134"/>
  <c r="F65" i="134"/>
  <c r="A65" i="134"/>
  <c r="R64" i="134"/>
  <c r="N64" i="134"/>
  <c r="J64" i="134"/>
  <c r="F64" i="134"/>
  <c r="B64" i="134"/>
  <c r="R63" i="134"/>
  <c r="N63" i="134"/>
  <c r="J63" i="134"/>
  <c r="F63" i="134"/>
  <c r="B63" i="134"/>
  <c r="R62" i="134"/>
  <c r="N62" i="134"/>
  <c r="J62" i="134"/>
  <c r="F62" i="134"/>
  <c r="B62" i="134"/>
  <c r="R61" i="134"/>
  <c r="N61" i="134"/>
  <c r="J61" i="134"/>
  <c r="E61" i="134"/>
  <c r="B61" i="134"/>
  <c r="R60" i="134"/>
  <c r="N60" i="134"/>
  <c r="J60" i="134"/>
  <c r="F60" i="134"/>
  <c r="B60" i="134"/>
  <c r="R59" i="134"/>
  <c r="N59" i="134"/>
  <c r="J59" i="134"/>
  <c r="F59" i="134"/>
  <c r="B59" i="134"/>
  <c r="R58" i="134"/>
  <c r="N58" i="134"/>
  <c r="J58" i="134"/>
  <c r="F58" i="134"/>
  <c r="B58" i="134"/>
  <c r="R57" i="134"/>
  <c r="N57" i="134"/>
  <c r="I57" i="134"/>
  <c r="F57" i="134"/>
  <c r="B57" i="134"/>
  <c r="R56" i="134"/>
  <c r="N56" i="134"/>
  <c r="J56" i="134"/>
  <c r="F56" i="134"/>
  <c r="B56" i="134"/>
  <c r="R55" i="134"/>
  <c r="N55" i="134"/>
  <c r="J55" i="134"/>
  <c r="F55" i="134"/>
  <c r="B55" i="134"/>
  <c r="R54" i="134"/>
  <c r="N54" i="134"/>
  <c r="J54" i="134"/>
  <c r="F54" i="134"/>
  <c r="B54" i="134"/>
  <c r="R53" i="134"/>
  <c r="M53" i="134"/>
  <c r="J53" i="134"/>
  <c r="F53" i="134"/>
  <c r="B53" i="134"/>
  <c r="R52" i="134"/>
  <c r="N52" i="134"/>
  <c r="J52" i="134"/>
  <c r="F52" i="134"/>
  <c r="B52" i="134"/>
  <c r="R51" i="134"/>
  <c r="N51" i="134"/>
  <c r="J51" i="134"/>
  <c r="F51" i="134"/>
  <c r="B51" i="134"/>
  <c r="R50" i="134"/>
  <c r="N50" i="134"/>
  <c r="J50" i="134"/>
  <c r="F50" i="134"/>
  <c r="B50" i="134"/>
  <c r="Q49" i="134"/>
  <c r="N49" i="134"/>
  <c r="J49" i="134"/>
  <c r="F49" i="134"/>
  <c r="B49" i="134"/>
  <c r="R48" i="134"/>
  <c r="N48" i="134"/>
  <c r="J48" i="134"/>
  <c r="F48" i="134"/>
  <c r="B48" i="134"/>
  <c r="R47" i="134"/>
  <c r="N47" i="134"/>
  <c r="J47" i="134"/>
  <c r="F47" i="134"/>
  <c r="B47" i="134"/>
  <c r="R46" i="134"/>
  <c r="N46" i="134"/>
  <c r="J46" i="134"/>
  <c r="F46" i="134"/>
  <c r="B46" i="134"/>
  <c r="R45" i="134"/>
  <c r="N45" i="134"/>
  <c r="J45" i="134"/>
  <c r="F45" i="134"/>
  <c r="B45" i="134"/>
  <c r="R44" i="134"/>
  <c r="N44" i="134"/>
  <c r="J44" i="134"/>
  <c r="F44" i="134"/>
  <c r="A44" i="134"/>
  <c r="R43" i="134"/>
  <c r="N43" i="134"/>
  <c r="J43" i="134"/>
  <c r="F43" i="134"/>
  <c r="B43" i="134"/>
  <c r="R42" i="134"/>
  <c r="N42" i="134"/>
  <c r="J42" i="134"/>
  <c r="F42" i="134"/>
  <c r="B42" i="134"/>
  <c r="R41" i="134"/>
  <c r="N41" i="134"/>
  <c r="J41" i="134"/>
  <c r="F41" i="134"/>
  <c r="B41" i="134"/>
  <c r="R40" i="134"/>
  <c r="N40" i="134"/>
  <c r="J40" i="134"/>
  <c r="E40" i="134"/>
  <c r="B40" i="134"/>
  <c r="R39" i="134"/>
  <c r="N39" i="134"/>
  <c r="J39" i="134"/>
  <c r="F39" i="134"/>
  <c r="B39" i="134"/>
  <c r="R38" i="134"/>
  <c r="N38" i="134"/>
  <c r="J38" i="134"/>
  <c r="F38" i="134"/>
  <c r="B38" i="134"/>
  <c r="R37" i="134"/>
  <c r="N37" i="134"/>
  <c r="J37" i="134"/>
  <c r="F37" i="134"/>
  <c r="B37" i="134"/>
  <c r="R36" i="134"/>
  <c r="N36" i="134"/>
  <c r="I36" i="134"/>
  <c r="F36" i="134"/>
  <c r="B36" i="134"/>
  <c r="R35" i="134"/>
  <c r="N35" i="134"/>
  <c r="J35" i="134"/>
  <c r="F35" i="134"/>
  <c r="B35" i="134"/>
  <c r="R34" i="134"/>
  <c r="N34" i="134"/>
  <c r="J34" i="134"/>
  <c r="F34" i="134"/>
  <c r="B34" i="134"/>
  <c r="R33" i="134"/>
  <c r="N33" i="134"/>
  <c r="J33" i="134"/>
  <c r="F33" i="134"/>
  <c r="B33" i="134"/>
  <c r="R32" i="134"/>
  <c r="M32" i="134"/>
  <c r="J32" i="134"/>
  <c r="F32" i="134"/>
  <c r="B32" i="134"/>
  <c r="R31" i="134"/>
  <c r="N31" i="134"/>
  <c r="J31" i="134"/>
  <c r="F31" i="134"/>
  <c r="B31" i="134"/>
  <c r="R30" i="134"/>
  <c r="N30" i="134"/>
  <c r="J30" i="134"/>
  <c r="F30" i="134"/>
  <c r="B30" i="134"/>
  <c r="R29" i="134"/>
  <c r="N29" i="134"/>
  <c r="J29" i="134"/>
  <c r="F29" i="134"/>
  <c r="B29" i="134"/>
  <c r="Q28" i="134"/>
  <c r="N28" i="134"/>
  <c r="J28" i="134"/>
  <c r="F28" i="134"/>
  <c r="B28" i="134"/>
  <c r="R27" i="134"/>
  <c r="N27" i="134"/>
  <c r="J27" i="134"/>
  <c r="F27" i="134"/>
  <c r="B27" i="134"/>
  <c r="R26" i="134"/>
  <c r="N26" i="134"/>
  <c r="J26" i="134"/>
  <c r="F26" i="134"/>
  <c r="B26" i="134"/>
  <c r="R25" i="134"/>
  <c r="N25" i="134"/>
  <c r="J25" i="134"/>
  <c r="F25" i="134"/>
  <c r="B25" i="134"/>
  <c r="R24" i="134"/>
  <c r="N24" i="134"/>
  <c r="J24" i="134"/>
  <c r="F24" i="134"/>
  <c r="B24" i="134"/>
  <c r="R23" i="134"/>
  <c r="N23" i="134"/>
  <c r="J23" i="134"/>
  <c r="F23" i="134"/>
  <c r="A23" i="134"/>
  <c r="R22" i="134"/>
  <c r="N22" i="134"/>
  <c r="J22" i="134"/>
  <c r="F22" i="134"/>
  <c r="R21" i="134"/>
  <c r="N21" i="134"/>
  <c r="J21" i="134"/>
  <c r="F21" i="134"/>
  <c r="R20" i="134"/>
  <c r="N20" i="134"/>
  <c r="J20" i="134"/>
  <c r="F20" i="134"/>
  <c r="R19" i="134"/>
  <c r="N19" i="134"/>
  <c r="J19" i="134"/>
  <c r="E19" i="134"/>
  <c r="R18" i="134"/>
  <c r="N18" i="134"/>
  <c r="J18" i="134"/>
  <c r="F18" i="134"/>
  <c r="R17" i="134"/>
  <c r="N17" i="134"/>
  <c r="J17" i="134"/>
  <c r="F17" i="134"/>
  <c r="R16" i="134"/>
  <c r="N16" i="134"/>
  <c r="J16" i="134"/>
  <c r="F16" i="134"/>
  <c r="R15" i="134"/>
  <c r="N15" i="134"/>
  <c r="I15" i="134"/>
  <c r="F15" i="134"/>
  <c r="R14" i="134"/>
  <c r="N14" i="134"/>
  <c r="J14" i="134"/>
  <c r="F14" i="134"/>
  <c r="R13" i="134"/>
  <c r="N13" i="134"/>
  <c r="J13" i="134"/>
  <c r="F13" i="134"/>
  <c r="R12" i="134"/>
  <c r="N12" i="134"/>
  <c r="J12" i="134"/>
  <c r="F12" i="134"/>
  <c r="R11" i="134"/>
  <c r="M11" i="134"/>
  <c r="J11" i="134"/>
  <c r="F11" i="134"/>
  <c r="R10" i="134"/>
  <c r="N10" i="134"/>
  <c r="J10" i="134"/>
  <c r="F10" i="134"/>
  <c r="R9" i="134"/>
  <c r="N9" i="134"/>
  <c r="J9" i="134"/>
  <c r="F9" i="134"/>
  <c r="R8" i="134"/>
  <c r="N8" i="134"/>
  <c r="J8" i="134"/>
  <c r="F8" i="134"/>
  <c r="Q7" i="134"/>
  <c r="N7" i="134"/>
  <c r="J7" i="134"/>
  <c r="F7" i="134"/>
  <c r="R6" i="134"/>
  <c r="N6" i="134"/>
  <c r="J6" i="134"/>
  <c r="F6" i="134"/>
  <c r="R5" i="134"/>
  <c r="N5" i="134"/>
  <c r="J5" i="134"/>
  <c r="F5" i="134"/>
  <c r="R4" i="134"/>
  <c r="N4" i="134"/>
  <c r="J4" i="134"/>
  <c r="F4" i="134"/>
  <c r="R3" i="134"/>
  <c r="N3" i="134"/>
  <c r="J3" i="134"/>
  <c r="F3" i="134"/>
  <c r="Q2" i="134"/>
  <c r="M2" i="134"/>
  <c r="I2" i="134"/>
  <c r="E2" i="134"/>
  <c r="A1" i="134"/>
  <c r="A97" i="34" s="1"/>
  <c r="E187" i="133"/>
  <c r="E186" i="133"/>
  <c r="E185" i="133"/>
  <c r="E184" i="133"/>
  <c r="E183" i="133"/>
  <c r="E182" i="133"/>
  <c r="E181" i="133"/>
  <c r="E180" i="133"/>
  <c r="R179" i="133"/>
  <c r="N179" i="133"/>
  <c r="J179" i="133"/>
  <c r="E179" i="133"/>
  <c r="R178" i="133"/>
  <c r="N178" i="133"/>
  <c r="J178" i="133"/>
  <c r="E178" i="133"/>
  <c r="R177" i="133"/>
  <c r="N177" i="133"/>
  <c r="J177" i="133"/>
  <c r="E177" i="133"/>
  <c r="R176" i="133"/>
  <c r="N176" i="133"/>
  <c r="J176" i="133"/>
  <c r="E176" i="133"/>
  <c r="R175" i="133"/>
  <c r="N175" i="133"/>
  <c r="J175" i="133"/>
  <c r="E175" i="133"/>
  <c r="R174" i="133"/>
  <c r="N174" i="133"/>
  <c r="J174" i="133"/>
  <c r="E174" i="133"/>
  <c r="R173" i="133"/>
  <c r="N173" i="133"/>
  <c r="J173" i="133"/>
  <c r="E173" i="133"/>
  <c r="R172" i="133"/>
  <c r="N172" i="133"/>
  <c r="J172" i="133"/>
  <c r="E172" i="133"/>
  <c r="R171" i="133"/>
  <c r="N171" i="133"/>
  <c r="J171" i="133"/>
  <c r="E171" i="133"/>
  <c r="R170" i="133"/>
  <c r="N170" i="133"/>
  <c r="J170" i="133"/>
  <c r="E170" i="133"/>
  <c r="R169" i="133"/>
  <c r="N169" i="133"/>
  <c r="J169" i="133"/>
  <c r="E169" i="133"/>
  <c r="R168" i="133"/>
  <c r="N168" i="133"/>
  <c r="J168" i="133"/>
  <c r="E168" i="133"/>
  <c r="R167" i="133"/>
  <c r="N167" i="133"/>
  <c r="J167" i="133"/>
  <c r="E167" i="133"/>
  <c r="R166" i="133"/>
  <c r="N166" i="133"/>
  <c r="J166" i="133"/>
  <c r="E166" i="133"/>
  <c r="R165" i="133"/>
  <c r="N165" i="133"/>
  <c r="J165" i="133"/>
  <c r="E165" i="133"/>
  <c r="R164" i="133"/>
  <c r="N164" i="133"/>
  <c r="J164" i="133"/>
  <c r="E164" i="133"/>
  <c r="R163" i="133"/>
  <c r="N163" i="133"/>
  <c r="J163" i="133"/>
  <c r="E163" i="133"/>
  <c r="R162" i="133"/>
  <c r="N162" i="133"/>
  <c r="J162" i="133"/>
  <c r="E162" i="133"/>
  <c r="R161" i="133"/>
  <c r="N161" i="133"/>
  <c r="J161" i="133"/>
  <c r="E161" i="133"/>
  <c r="R160" i="133"/>
  <c r="N160" i="133"/>
  <c r="J160" i="133"/>
  <c r="E160" i="133"/>
  <c r="Q159" i="133"/>
  <c r="M159" i="133"/>
  <c r="I159" i="133"/>
  <c r="E159" i="133"/>
  <c r="R158" i="133"/>
  <c r="N158" i="133"/>
  <c r="J158" i="133"/>
  <c r="E158" i="133"/>
  <c r="R157" i="133"/>
  <c r="N157" i="133"/>
  <c r="J157" i="133"/>
  <c r="E157" i="133"/>
  <c r="R156" i="133"/>
  <c r="N156" i="133"/>
  <c r="J156" i="133"/>
  <c r="E156" i="133"/>
  <c r="R155" i="133"/>
  <c r="N155" i="133"/>
  <c r="J155" i="133"/>
  <c r="E155" i="133"/>
  <c r="R154" i="133"/>
  <c r="N154" i="133"/>
  <c r="J154" i="133"/>
  <c r="E154" i="133"/>
  <c r="R153" i="133"/>
  <c r="N153" i="133"/>
  <c r="J153" i="133"/>
  <c r="E153" i="133"/>
  <c r="R152" i="133"/>
  <c r="N152" i="133"/>
  <c r="J152" i="133"/>
  <c r="E152" i="133"/>
  <c r="R151" i="133"/>
  <c r="N151" i="133"/>
  <c r="J151" i="133"/>
  <c r="E151" i="133"/>
  <c r="R150" i="133"/>
  <c r="N150" i="133"/>
  <c r="J150" i="133"/>
  <c r="E150" i="133"/>
  <c r="R149" i="133"/>
  <c r="N149" i="133"/>
  <c r="J149" i="133"/>
  <c r="E149" i="133"/>
  <c r="R148" i="133"/>
  <c r="N148" i="133"/>
  <c r="J148" i="133"/>
  <c r="E148" i="133"/>
  <c r="R147" i="133"/>
  <c r="N147" i="133"/>
  <c r="J147" i="133"/>
  <c r="E147" i="133"/>
  <c r="R146" i="133"/>
  <c r="N146" i="133"/>
  <c r="J146" i="133"/>
  <c r="E146" i="133"/>
  <c r="R145" i="133"/>
  <c r="N145" i="133"/>
  <c r="J145" i="133"/>
  <c r="E145" i="133"/>
  <c r="A145" i="133"/>
  <c r="R144" i="133"/>
  <c r="N144" i="133"/>
  <c r="J144" i="133"/>
  <c r="E144" i="133"/>
  <c r="A144" i="133"/>
  <c r="R143" i="133"/>
  <c r="N143" i="133"/>
  <c r="J143" i="133"/>
  <c r="E143" i="133"/>
  <c r="A143" i="133"/>
  <c r="R142" i="133"/>
  <c r="N142" i="133"/>
  <c r="J142" i="133"/>
  <c r="E142" i="133"/>
  <c r="A142" i="133"/>
  <c r="R141" i="133"/>
  <c r="N141" i="133"/>
  <c r="J141" i="133"/>
  <c r="E141" i="133"/>
  <c r="A141" i="133"/>
  <c r="R140" i="133"/>
  <c r="N140" i="133"/>
  <c r="J140" i="133"/>
  <c r="E140" i="133"/>
  <c r="A140" i="133"/>
  <c r="R139" i="133"/>
  <c r="N139" i="133"/>
  <c r="J139" i="133"/>
  <c r="E139" i="133"/>
  <c r="Q138" i="133"/>
  <c r="M138" i="133"/>
  <c r="I138" i="133"/>
  <c r="E138" i="133"/>
  <c r="A137" i="133"/>
  <c r="B136" i="133"/>
  <c r="B135" i="133"/>
  <c r="J134" i="133"/>
  <c r="F134" i="133"/>
  <c r="B134" i="133"/>
  <c r="J133" i="133"/>
  <c r="F133" i="133"/>
  <c r="B133" i="133"/>
  <c r="J132" i="133"/>
  <c r="F132" i="133"/>
  <c r="A132" i="133"/>
  <c r="J131" i="133"/>
  <c r="F131" i="133"/>
  <c r="B131" i="133"/>
  <c r="N130" i="133"/>
  <c r="I130" i="133"/>
  <c r="E130" i="133"/>
  <c r="B130" i="133"/>
  <c r="N129" i="133"/>
  <c r="J129" i="133"/>
  <c r="F129" i="133"/>
  <c r="B129" i="133"/>
  <c r="N128" i="133"/>
  <c r="J128" i="133"/>
  <c r="F128" i="133"/>
  <c r="B128" i="133"/>
  <c r="N127" i="133"/>
  <c r="J127" i="133"/>
  <c r="F127" i="133"/>
  <c r="B127" i="133"/>
  <c r="N126" i="133"/>
  <c r="J126" i="133"/>
  <c r="F126" i="133"/>
  <c r="B126" i="133"/>
  <c r="N125" i="133"/>
  <c r="J125" i="133"/>
  <c r="F125" i="133"/>
  <c r="B125" i="133"/>
  <c r="N124" i="133"/>
  <c r="J124" i="133"/>
  <c r="F124" i="133"/>
  <c r="B124" i="133"/>
  <c r="N123" i="133"/>
  <c r="J123" i="133"/>
  <c r="F123" i="133"/>
  <c r="B123" i="133"/>
  <c r="N122" i="133"/>
  <c r="J122" i="133"/>
  <c r="F122" i="133"/>
  <c r="B122" i="133"/>
  <c r="N121" i="133"/>
  <c r="J121" i="133"/>
  <c r="F121" i="133"/>
  <c r="B121" i="133"/>
  <c r="M120" i="133"/>
  <c r="J120" i="133"/>
  <c r="F120" i="133"/>
  <c r="B120" i="133"/>
  <c r="N119" i="133"/>
  <c r="J119" i="133"/>
  <c r="F119" i="133"/>
  <c r="B119" i="133"/>
  <c r="N118" i="133"/>
  <c r="J118" i="133"/>
  <c r="F118" i="133"/>
  <c r="B118" i="133"/>
  <c r="N117" i="133"/>
  <c r="J117" i="133"/>
  <c r="F117" i="133"/>
  <c r="B117" i="133"/>
  <c r="R116" i="133"/>
  <c r="N116" i="133"/>
  <c r="J116" i="133"/>
  <c r="F116" i="133"/>
  <c r="B116" i="133"/>
  <c r="R115" i="133"/>
  <c r="N115" i="133"/>
  <c r="J115" i="133"/>
  <c r="F115" i="133"/>
  <c r="B115" i="133"/>
  <c r="R114" i="133"/>
  <c r="N114" i="133"/>
  <c r="J114" i="133"/>
  <c r="F114" i="133"/>
  <c r="B114" i="133"/>
  <c r="R113" i="133"/>
  <c r="N113" i="133"/>
  <c r="J113" i="133"/>
  <c r="F113" i="133"/>
  <c r="B113" i="133"/>
  <c r="R112" i="133"/>
  <c r="N112" i="133"/>
  <c r="J112" i="133"/>
  <c r="F112" i="133"/>
  <c r="B112" i="133"/>
  <c r="Q111" i="133"/>
  <c r="N111" i="133"/>
  <c r="J111" i="133"/>
  <c r="F111" i="133"/>
  <c r="A111" i="133"/>
  <c r="R110" i="133"/>
  <c r="N110" i="133"/>
  <c r="J110" i="133"/>
  <c r="F110" i="133"/>
  <c r="R109" i="133"/>
  <c r="M109" i="133"/>
  <c r="I109" i="133"/>
  <c r="E109" i="133"/>
  <c r="R108" i="133"/>
  <c r="N108" i="133"/>
  <c r="J108" i="133"/>
  <c r="F108" i="133"/>
  <c r="B108" i="133"/>
  <c r="R107" i="133"/>
  <c r="N107" i="133"/>
  <c r="J107" i="133"/>
  <c r="F107" i="133"/>
  <c r="B107" i="133"/>
  <c r="R106" i="133"/>
  <c r="N106" i="133"/>
  <c r="J106" i="133"/>
  <c r="F106" i="133"/>
  <c r="B106" i="133"/>
  <c r="Q105" i="133"/>
  <c r="N105" i="133"/>
  <c r="J105" i="133"/>
  <c r="F105" i="133"/>
  <c r="A105" i="133"/>
  <c r="R104" i="133"/>
  <c r="N104" i="133"/>
  <c r="J104" i="133"/>
  <c r="F104" i="133"/>
  <c r="R103" i="133"/>
  <c r="N103" i="133"/>
  <c r="J103" i="133"/>
  <c r="F103" i="133"/>
  <c r="B103" i="133"/>
  <c r="R102" i="133"/>
  <c r="N102" i="133"/>
  <c r="J102" i="133"/>
  <c r="F102" i="133"/>
  <c r="B102" i="133"/>
  <c r="R101" i="133"/>
  <c r="N101" i="133"/>
  <c r="J101" i="133"/>
  <c r="F101" i="133"/>
  <c r="B101" i="133"/>
  <c r="R100" i="133"/>
  <c r="N100" i="133"/>
  <c r="J100" i="133"/>
  <c r="F100" i="133"/>
  <c r="B100" i="133"/>
  <c r="Q99" i="133"/>
  <c r="N99" i="133"/>
  <c r="J99" i="133"/>
  <c r="F99" i="133"/>
  <c r="B99" i="133"/>
  <c r="Q98" i="133"/>
  <c r="N98" i="133"/>
  <c r="J98" i="133"/>
  <c r="F98" i="133"/>
  <c r="B98" i="133"/>
  <c r="Q97" i="133"/>
  <c r="N97" i="133"/>
  <c r="J97" i="133"/>
  <c r="F97" i="133"/>
  <c r="B97" i="133"/>
  <c r="Q96" i="133"/>
  <c r="N96" i="133"/>
  <c r="J96" i="133"/>
  <c r="F96" i="133"/>
  <c r="B96" i="133"/>
  <c r="Q95" i="133"/>
  <c r="N95" i="133"/>
  <c r="J95" i="133"/>
  <c r="F95" i="133"/>
  <c r="B95" i="133"/>
  <c r="Q94" i="133"/>
  <c r="N94" i="133"/>
  <c r="J94" i="133"/>
  <c r="F94" i="133"/>
  <c r="B94" i="133"/>
  <c r="Q93" i="133"/>
  <c r="N93" i="133"/>
  <c r="J93" i="133"/>
  <c r="F93" i="133"/>
  <c r="B93" i="133"/>
  <c r="Q92" i="133"/>
  <c r="N92" i="133"/>
  <c r="J92" i="133"/>
  <c r="F92" i="133"/>
  <c r="B92" i="133"/>
  <c r="Q91" i="133"/>
  <c r="N91" i="133"/>
  <c r="J91" i="133"/>
  <c r="F91" i="133"/>
  <c r="B91" i="133"/>
  <c r="Q90" i="133"/>
  <c r="N90" i="133"/>
  <c r="J90" i="133"/>
  <c r="F90" i="133"/>
  <c r="B90" i="133"/>
  <c r="Q89" i="133"/>
  <c r="N89" i="133"/>
  <c r="J89" i="133"/>
  <c r="F89" i="133"/>
  <c r="B89" i="133"/>
  <c r="Q88" i="133"/>
  <c r="M88" i="133"/>
  <c r="I88" i="133"/>
  <c r="E88" i="133"/>
  <c r="B88" i="133"/>
  <c r="Q87" i="133"/>
  <c r="N87" i="133"/>
  <c r="J87" i="133"/>
  <c r="F87" i="133"/>
  <c r="Q86" i="133"/>
  <c r="N86" i="133"/>
  <c r="J86" i="133"/>
  <c r="F86" i="133"/>
  <c r="Q85" i="133"/>
  <c r="N85" i="133"/>
  <c r="J85" i="133"/>
  <c r="F85" i="133"/>
  <c r="C85" i="133"/>
  <c r="Q84" i="133"/>
  <c r="N84" i="133"/>
  <c r="J84" i="133"/>
  <c r="F84" i="133"/>
  <c r="C84" i="133"/>
  <c r="Q83" i="133"/>
  <c r="N83" i="133"/>
  <c r="J83" i="133"/>
  <c r="F83" i="133"/>
  <c r="Q82" i="133"/>
  <c r="N82" i="133"/>
  <c r="J82" i="133"/>
  <c r="F82" i="133"/>
  <c r="Q81" i="133"/>
  <c r="N81" i="133"/>
  <c r="J81" i="133"/>
  <c r="F81" i="133"/>
  <c r="Q80" i="133"/>
  <c r="N80" i="133"/>
  <c r="J80" i="133"/>
  <c r="F80" i="133"/>
  <c r="Q79" i="133"/>
  <c r="N79" i="133"/>
  <c r="J79" i="133"/>
  <c r="F79" i="133"/>
  <c r="Q78" i="133"/>
  <c r="N78" i="133"/>
  <c r="J78" i="133"/>
  <c r="F78" i="133"/>
  <c r="Q77" i="133"/>
  <c r="N77" i="133"/>
  <c r="J77" i="133"/>
  <c r="F77" i="133"/>
  <c r="Q76" i="133"/>
  <c r="N76" i="133"/>
  <c r="J76" i="133"/>
  <c r="F76" i="133"/>
  <c r="Q75" i="133"/>
  <c r="N75" i="133"/>
  <c r="J75" i="133"/>
  <c r="F75" i="133"/>
  <c r="Q74" i="133"/>
  <c r="N74" i="133"/>
  <c r="J74" i="133"/>
  <c r="F74" i="133"/>
  <c r="Q73" i="133"/>
  <c r="N73" i="133"/>
  <c r="J73" i="133"/>
  <c r="F73" i="133"/>
  <c r="Q72" i="133"/>
  <c r="N72" i="133"/>
  <c r="J72" i="133"/>
  <c r="F72" i="133"/>
  <c r="Q71" i="133"/>
  <c r="M71" i="133"/>
  <c r="I71" i="133"/>
  <c r="E71" i="133"/>
  <c r="A70" i="133"/>
  <c r="R69" i="133"/>
  <c r="N69" i="133"/>
  <c r="J69" i="133"/>
  <c r="F69" i="133"/>
  <c r="B69" i="133"/>
  <c r="R68" i="133"/>
  <c r="N68" i="133"/>
  <c r="J68" i="133"/>
  <c r="F68" i="133"/>
  <c r="B68" i="133"/>
  <c r="R67" i="133"/>
  <c r="N67" i="133"/>
  <c r="J67" i="133"/>
  <c r="F67" i="133"/>
  <c r="B67" i="133"/>
  <c r="R66" i="133"/>
  <c r="N66" i="133"/>
  <c r="J66" i="133"/>
  <c r="F66" i="133"/>
  <c r="B66" i="133"/>
  <c r="R65" i="133"/>
  <c r="N65" i="133"/>
  <c r="J65" i="133"/>
  <c r="F65" i="133"/>
  <c r="A65" i="133"/>
  <c r="R64" i="133"/>
  <c r="N64" i="133"/>
  <c r="J64" i="133"/>
  <c r="F64" i="133"/>
  <c r="B64" i="133"/>
  <c r="R63" i="133"/>
  <c r="N63" i="133"/>
  <c r="J63" i="133"/>
  <c r="F63" i="133"/>
  <c r="B63" i="133"/>
  <c r="R62" i="133"/>
  <c r="N62" i="133"/>
  <c r="J62" i="133"/>
  <c r="F62" i="133"/>
  <c r="B62" i="133"/>
  <c r="R61" i="133"/>
  <c r="N61" i="133"/>
  <c r="J61" i="133"/>
  <c r="E61" i="133"/>
  <c r="B61" i="133"/>
  <c r="R60" i="133"/>
  <c r="N60" i="133"/>
  <c r="J60" i="133"/>
  <c r="F60" i="133"/>
  <c r="B60" i="133"/>
  <c r="R59" i="133"/>
  <c r="N59" i="133"/>
  <c r="J59" i="133"/>
  <c r="F59" i="133"/>
  <c r="B59" i="133"/>
  <c r="R58" i="133"/>
  <c r="N58" i="133"/>
  <c r="J58" i="133"/>
  <c r="F58" i="133"/>
  <c r="B58" i="133"/>
  <c r="R57" i="133"/>
  <c r="N57" i="133"/>
  <c r="I57" i="133"/>
  <c r="F57" i="133"/>
  <c r="B57" i="133"/>
  <c r="R56" i="133"/>
  <c r="N56" i="133"/>
  <c r="J56" i="133"/>
  <c r="F56" i="133"/>
  <c r="B56" i="133"/>
  <c r="R55" i="133"/>
  <c r="N55" i="133"/>
  <c r="J55" i="133"/>
  <c r="F55" i="133"/>
  <c r="B55" i="133"/>
  <c r="R54" i="133"/>
  <c r="N54" i="133"/>
  <c r="J54" i="133"/>
  <c r="F54" i="133"/>
  <c r="B54" i="133"/>
  <c r="R53" i="133"/>
  <c r="M53" i="133"/>
  <c r="J53" i="133"/>
  <c r="F53" i="133"/>
  <c r="B53" i="133"/>
  <c r="R52" i="133"/>
  <c r="N52" i="133"/>
  <c r="J52" i="133"/>
  <c r="F52" i="133"/>
  <c r="B52" i="133"/>
  <c r="R51" i="133"/>
  <c r="N51" i="133"/>
  <c r="J51" i="133"/>
  <c r="F51" i="133"/>
  <c r="B51" i="133"/>
  <c r="R50" i="133"/>
  <c r="N50" i="133"/>
  <c r="J50" i="133"/>
  <c r="F50" i="133"/>
  <c r="B50" i="133"/>
  <c r="Q49" i="133"/>
  <c r="N49" i="133"/>
  <c r="J49" i="133"/>
  <c r="F49" i="133"/>
  <c r="B49" i="133"/>
  <c r="R48" i="133"/>
  <c r="N48" i="133"/>
  <c r="J48" i="133"/>
  <c r="F48" i="133"/>
  <c r="B48" i="133"/>
  <c r="R47" i="133"/>
  <c r="N47" i="133"/>
  <c r="J47" i="133"/>
  <c r="F47" i="133"/>
  <c r="B47" i="133"/>
  <c r="R46" i="133"/>
  <c r="N46" i="133"/>
  <c r="J46" i="133"/>
  <c r="F46" i="133"/>
  <c r="B46" i="133"/>
  <c r="R45" i="133"/>
  <c r="N45" i="133"/>
  <c r="J45" i="133"/>
  <c r="F45" i="133"/>
  <c r="B45" i="133"/>
  <c r="R44" i="133"/>
  <c r="N44" i="133"/>
  <c r="J44" i="133"/>
  <c r="F44" i="133"/>
  <c r="A44" i="133"/>
  <c r="R43" i="133"/>
  <c r="N43" i="133"/>
  <c r="J43" i="133"/>
  <c r="F43" i="133"/>
  <c r="B43" i="133"/>
  <c r="R42" i="133"/>
  <c r="N42" i="133"/>
  <c r="J42" i="133"/>
  <c r="F42" i="133"/>
  <c r="B42" i="133"/>
  <c r="R41" i="133"/>
  <c r="N41" i="133"/>
  <c r="J41" i="133"/>
  <c r="F41" i="133"/>
  <c r="B41" i="133"/>
  <c r="R40" i="133"/>
  <c r="N40" i="133"/>
  <c r="J40" i="133"/>
  <c r="E40" i="133"/>
  <c r="B40" i="133"/>
  <c r="R39" i="133"/>
  <c r="N39" i="133"/>
  <c r="J39" i="133"/>
  <c r="F39" i="133"/>
  <c r="B39" i="133"/>
  <c r="R38" i="133"/>
  <c r="N38" i="133"/>
  <c r="J38" i="133"/>
  <c r="F38" i="133"/>
  <c r="B38" i="133"/>
  <c r="R37" i="133"/>
  <c r="N37" i="133"/>
  <c r="J37" i="133"/>
  <c r="F37" i="133"/>
  <c r="B37" i="133"/>
  <c r="R36" i="133"/>
  <c r="N36" i="133"/>
  <c r="I36" i="133"/>
  <c r="F36" i="133"/>
  <c r="B36" i="133"/>
  <c r="R35" i="133"/>
  <c r="N35" i="133"/>
  <c r="J35" i="133"/>
  <c r="F35" i="133"/>
  <c r="B35" i="133"/>
  <c r="R34" i="133"/>
  <c r="N34" i="133"/>
  <c r="J34" i="133"/>
  <c r="F34" i="133"/>
  <c r="B34" i="133"/>
  <c r="R33" i="133"/>
  <c r="N33" i="133"/>
  <c r="J33" i="133"/>
  <c r="F33" i="133"/>
  <c r="B33" i="133"/>
  <c r="R32" i="133"/>
  <c r="M32" i="133"/>
  <c r="J32" i="133"/>
  <c r="F32" i="133"/>
  <c r="B32" i="133"/>
  <c r="R31" i="133"/>
  <c r="N31" i="133"/>
  <c r="J31" i="133"/>
  <c r="F31" i="133"/>
  <c r="B31" i="133"/>
  <c r="R30" i="133"/>
  <c r="N30" i="133"/>
  <c r="J30" i="133"/>
  <c r="F30" i="133"/>
  <c r="B30" i="133"/>
  <c r="R29" i="133"/>
  <c r="N29" i="133"/>
  <c r="J29" i="133"/>
  <c r="F29" i="133"/>
  <c r="B29" i="133"/>
  <c r="Q28" i="133"/>
  <c r="N28" i="133"/>
  <c r="J28" i="133"/>
  <c r="F28" i="133"/>
  <c r="B28" i="133"/>
  <c r="R27" i="133"/>
  <c r="N27" i="133"/>
  <c r="J27" i="133"/>
  <c r="F27" i="133"/>
  <c r="B27" i="133"/>
  <c r="R26" i="133"/>
  <c r="N26" i="133"/>
  <c r="J26" i="133"/>
  <c r="F26" i="133"/>
  <c r="B26" i="133"/>
  <c r="R25" i="133"/>
  <c r="N25" i="133"/>
  <c r="J25" i="133"/>
  <c r="F25" i="133"/>
  <c r="B25" i="133"/>
  <c r="R24" i="133"/>
  <c r="N24" i="133"/>
  <c r="J24" i="133"/>
  <c r="F24" i="133"/>
  <c r="B24" i="133"/>
  <c r="R23" i="133"/>
  <c r="N23" i="133"/>
  <c r="J23" i="133"/>
  <c r="F23" i="133"/>
  <c r="A23" i="133"/>
  <c r="R22" i="133"/>
  <c r="N22" i="133"/>
  <c r="J22" i="133"/>
  <c r="F22" i="133"/>
  <c r="R21" i="133"/>
  <c r="N21" i="133"/>
  <c r="J21" i="133"/>
  <c r="F21" i="133"/>
  <c r="R20" i="133"/>
  <c r="N20" i="133"/>
  <c r="J20" i="133"/>
  <c r="F20" i="133"/>
  <c r="R19" i="133"/>
  <c r="N19" i="133"/>
  <c r="J19" i="133"/>
  <c r="E19" i="133"/>
  <c r="R18" i="133"/>
  <c r="N18" i="133"/>
  <c r="J18" i="133"/>
  <c r="F18" i="133"/>
  <c r="R17" i="133"/>
  <c r="N17" i="133"/>
  <c r="J17" i="133"/>
  <c r="F17" i="133"/>
  <c r="R16" i="133"/>
  <c r="N16" i="133"/>
  <c r="J16" i="133"/>
  <c r="F16" i="133"/>
  <c r="R15" i="133"/>
  <c r="N15" i="133"/>
  <c r="I15" i="133"/>
  <c r="F15" i="133"/>
  <c r="R14" i="133"/>
  <c r="N14" i="133"/>
  <c r="J14" i="133"/>
  <c r="F14" i="133"/>
  <c r="R13" i="133"/>
  <c r="N13" i="133"/>
  <c r="J13" i="133"/>
  <c r="F13" i="133"/>
  <c r="R12" i="133"/>
  <c r="N12" i="133"/>
  <c r="J12" i="133"/>
  <c r="F12" i="133"/>
  <c r="R11" i="133"/>
  <c r="M11" i="133"/>
  <c r="J11" i="133"/>
  <c r="F11" i="133"/>
  <c r="R10" i="133"/>
  <c r="N10" i="133"/>
  <c r="J10" i="133"/>
  <c r="F10" i="133"/>
  <c r="R9" i="133"/>
  <c r="N9" i="133"/>
  <c r="J9" i="133"/>
  <c r="F9" i="133"/>
  <c r="R8" i="133"/>
  <c r="N8" i="133"/>
  <c r="J8" i="133"/>
  <c r="F8" i="133"/>
  <c r="Q7" i="133"/>
  <c r="N7" i="133"/>
  <c r="J7" i="133"/>
  <c r="F7" i="133"/>
  <c r="R6" i="133"/>
  <c r="N6" i="133"/>
  <c r="J6" i="133"/>
  <c r="F6" i="133"/>
  <c r="R5" i="133"/>
  <c r="N5" i="133"/>
  <c r="J5" i="133"/>
  <c r="F5" i="133"/>
  <c r="R4" i="133"/>
  <c r="N4" i="133"/>
  <c r="J4" i="133"/>
  <c r="F4" i="133"/>
  <c r="R3" i="133"/>
  <c r="N3" i="133"/>
  <c r="J3" i="133"/>
  <c r="F3" i="133"/>
  <c r="Q2" i="133"/>
  <c r="M2" i="133"/>
  <c r="I2" i="133"/>
  <c r="E2" i="133"/>
  <c r="A1" i="133"/>
  <c r="A85" i="34" s="1"/>
  <c r="E187" i="132"/>
  <c r="E186" i="132"/>
  <c r="E185" i="132"/>
  <c r="E184" i="132"/>
  <c r="E183" i="132"/>
  <c r="E182" i="132"/>
  <c r="E181" i="132"/>
  <c r="E180" i="132"/>
  <c r="R179" i="132"/>
  <c r="N179" i="132"/>
  <c r="J179" i="132"/>
  <c r="E179" i="132"/>
  <c r="R178" i="132"/>
  <c r="N178" i="132"/>
  <c r="J178" i="132"/>
  <c r="E178" i="132"/>
  <c r="R177" i="132"/>
  <c r="N177" i="132"/>
  <c r="J177" i="132"/>
  <c r="E177" i="132"/>
  <c r="R176" i="132"/>
  <c r="N176" i="132"/>
  <c r="J176" i="132"/>
  <c r="E176" i="132"/>
  <c r="R175" i="132"/>
  <c r="N175" i="132"/>
  <c r="J175" i="132"/>
  <c r="E175" i="132"/>
  <c r="R174" i="132"/>
  <c r="N174" i="132"/>
  <c r="J174" i="132"/>
  <c r="E174" i="132"/>
  <c r="R173" i="132"/>
  <c r="N173" i="132"/>
  <c r="J173" i="132"/>
  <c r="E173" i="132"/>
  <c r="R172" i="132"/>
  <c r="N172" i="132"/>
  <c r="J172" i="132"/>
  <c r="E172" i="132"/>
  <c r="R171" i="132"/>
  <c r="N171" i="132"/>
  <c r="J171" i="132"/>
  <c r="E171" i="132"/>
  <c r="R170" i="132"/>
  <c r="N170" i="132"/>
  <c r="J170" i="132"/>
  <c r="E170" i="132"/>
  <c r="R169" i="132"/>
  <c r="N169" i="132"/>
  <c r="J169" i="132"/>
  <c r="E169" i="132"/>
  <c r="R168" i="132"/>
  <c r="N168" i="132"/>
  <c r="J168" i="132"/>
  <c r="E168" i="132"/>
  <c r="R167" i="132"/>
  <c r="N167" i="132"/>
  <c r="J167" i="132"/>
  <c r="E167" i="132"/>
  <c r="R166" i="132"/>
  <c r="N166" i="132"/>
  <c r="J166" i="132"/>
  <c r="E166" i="132"/>
  <c r="R165" i="132"/>
  <c r="N165" i="132"/>
  <c r="J165" i="132"/>
  <c r="E165" i="132"/>
  <c r="R164" i="132"/>
  <c r="N164" i="132"/>
  <c r="J164" i="132"/>
  <c r="E164" i="132"/>
  <c r="R163" i="132"/>
  <c r="N163" i="132"/>
  <c r="J163" i="132"/>
  <c r="E163" i="132"/>
  <c r="R162" i="132"/>
  <c r="N162" i="132"/>
  <c r="J162" i="132"/>
  <c r="E162" i="132"/>
  <c r="R161" i="132"/>
  <c r="N161" i="132"/>
  <c r="J161" i="132"/>
  <c r="E161" i="132"/>
  <c r="R160" i="132"/>
  <c r="N160" i="132"/>
  <c r="J160" i="132"/>
  <c r="E160" i="132"/>
  <c r="Q159" i="132"/>
  <c r="M159" i="132"/>
  <c r="I159" i="132"/>
  <c r="E159" i="132"/>
  <c r="R158" i="132"/>
  <c r="N158" i="132"/>
  <c r="J158" i="132"/>
  <c r="E158" i="132"/>
  <c r="R157" i="132"/>
  <c r="N157" i="132"/>
  <c r="J157" i="132"/>
  <c r="E157" i="132"/>
  <c r="R156" i="132"/>
  <c r="N156" i="132"/>
  <c r="J156" i="132"/>
  <c r="E156" i="132"/>
  <c r="R155" i="132"/>
  <c r="N155" i="132"/>
  <c r="J155" i="132"/>
  <c r="E155" i="132"/>
  <c r="R154" i="132"/>
  <c r="N154" i="132"/>
  <c r="J154" i="132"/>
  <c r="E154" i="132"/>
  <c r="R153" i="132"/>
  <c r="N153" i="132"/>
  <c r="J153" i="132"/>
  <c r="E153" i="132"/>
  <c r="R152" i="132"/>
  <c r="N152" i="132"/>
  <c r="J152" i="132"/>
  <c r="E152" i="132"/>
  <c r="R151" i="132"/>
  <c r="N151" i="132"/>
  <c r="J151" i="132"/>
  <c r="E151" i="132"/>
  <c r="R150" i="132"/>
  <c r="N150" i="132"/>
  <c r="J150" i="132"/>
  <c r="E150" i="132"/>
  <c r="R149" i="132"/>
  <c r="N149" i="132"/>
  <c r="J149" i="132"/>
  <c r="E149" i="132"/>
  <c r="R148" i="132"/>
  <c r="N148" i="132"/>
  <c r="J148" i="132"/>
  <c r="E148" i="132"/>
  <c r="R147" i="132"/>
  <c r="N147" i="132"/>
  <c r="J147" i="132"/>
  <c r="E147" i="132"/>
  <c r="R146" i="132"/>
  <c r="N146" i="132"/>
  <c r="J146" i="132"/>
  <c r="E146" i="132"/>
  <c r="R145" i="132"/>
  <c r="N145" i="132"/>
  <c r="J145" i="132"/>
  <c r="E145" i="132"/>
  <c r="A145" i="132"/>
  <c r="R144" i="132"/>
  <c r="N144" i="132"/>
  <c r="J144" i="132"/>
  <c r="E144" i="132"/>
  <c r="A144" i="132"/>
  <c r="R143" i="132"/>
  <c r="N143" i="132"/>
  <c r="J143" i="132"/>
  <c r="E143" i="132"/>
  <c r="A143" i="132"/>
  <c r="R142" i="132"/>
  <c r="N142" i="132"/>
  <c r="J142" i="132"/>
  <c r="E142" i="132"/>
  <c r="A142" i="132"/>
  <c r="R141" i="132"/>
  <c r="N141" i="132"/>
  <c r="J141" i="132"/>
  <c r="E141" i="132"/>
  <c r="A141" i="132"/>
  <c r="R140" i="132"/>
  <c r="N140" i="132"/>
  <c r="J140" i="132"/>
  <c r="E140" i="132"/>
  <c r="A140" i="132"/>
  <c r="R139" i="132"/>
  <c r="N139" i="132"/>
  <c r="J139" i="132"/>
  <c r="E139" i="132"/>
  <c r="Q138" i="132"/>
  <c r="M138" i="132"/>
  <c r="I138" i="132"/>
  <c r="E138" i="132"/>
  <c r="A137" i="132"/>
  <c r="B136" i="132"/>
  <c r="B135" i="132"/>
  <c r="J134" i="132"/>
  <c r="F134" i="132"/>
  <c r="B134" i="132"/>
  <c r="J133" i="132"/>
  <c r="F133" i="132"/>
  <c r="B133" i="132"/>
  <c r="J132" i="132"/>
  <c r="F132" i="132"/>
  <c r="A132" i="132"/>
  <c r="J131" i="132"/>
  <c r="F131" i="132"/>
  <c r="B131" i="132"/>
  <c r="N130" i="132"/>
  <c r="I130" i="132"/>
  <c r="E130" i="132"/>
  <c r="B130" i="132"/>
  <c r="N129" i="132"/>
  <c r="J129" i="132"/>
  <c r="F129" i="132"/>
  <c r="B129" i="132"/>
  <c r="N128" i="132"/>
  <c r="J128" i="132"/>
  <c r="F128" i="132"/>
  <c r="B128" i="132"/>
  <c r="N127" i="132"/>
  <c r="J127" i="132"/>
  <c r="F127" i="132"/>
  <c r="B127" i="132"/>
  <c r="N126" i="132"/>
  <c r="J126" i="132"/>
  <c r="F126" i="132"/>
  <c r="B126" i="132"/>
  <c r="N125" i="132"/>
  <c r="J125" i="132"/>
  <c r="F125" i="132"/>
  <c r="B125" i="132"/>
  <c r="N124" i="132"/>
  <c r="J124" i="132"/>
  <c r="F124" i="132"/>
  <c r="B124" i="132"/>
  <c r="N123" i="132"/>
  <c r="J123" i="132"/>
  <c r="F123" i="132"/>
  <c r="B123" i="132"/>
  <c r="N122" i="132"/>
  <c r="J122" i="132"/>
  <c r="F122" i="132"/>
  <c r="B122" i="132"/>
  <c r="N121" i="132"/>
  <c r="J121" i="132"/>
  <c r="F121" i="132"/>
  <c r="B121" i="132"/>
  <c r="M120" i="132"/>
  <c r="J120" i="132"/>
  <c r="F120" i="132"/>
  <c r="B120" i="132"/>
  <c r="N119" i="132"/>
  <c r="J119" i="132"/>
  <c r="F119" i="132"/>
  <c r="B119" i="132"/>
  <c r="N118" i="132"/>
  <c r="J118" i="132"/>
  <c r="F118" i="132"/>
  <c r="B118" i="132"/>
  <c r="N117" i="132"/>
  <c r="J117" i="132"/>
  <c r="F117" i="132"/>
  <c r="B117" i="132"/>
  <c r="R116" i="132"/>
  <c r="N116" i="132"/>
  <c r="J116" i="132"/>
  <c r="F116" i="132"/>
  <c r="B116" i="132"/>
  <c r="R115" i="132"/>
  <c r="N115" i="132"/>
  <c r="J115" i="132"/>
  <c r="F115" i="132"/>
  <c r="B115" i="132"/>
  <c r="R114" i="132"/>
  <c r="N114" i="132"/>
  <c r="J114" i="132"/>
  <c r="F114" i="132"/>
  <c r="B114" i="132"/>
  <c r="R113" i="132"/>
  <c r="N113" i="132"/>
  <c r="J113" i="132"/>
  <c r="F113" i="132"/>
  <c r="B113" i="132"/>
  <c r="R112" i="132"/>
  <c r="N112" i="132"/>
  <c r="J112" i="132"/>
  <c r="F112" i="132"/>
  <c r="B112" i="132"/>
  <c r="Q111" i="132"/>
  <c r="N111" i="132"/>
  <c r="J111" i="132"/>
  <c r="F111" i="132"/>
  <c r="A111" i="132"/>
  <c r="R110" i="132"/>
  <c r="N110" i="132"/>
  <c r="J110" i="132"/>
  <c r="F110" i="132"/>
  <c r="R109" i="132"/>
  <c r="M109" i="132"/>
  <c r="I109" i="132"/>
  <c r="E109" i="132"/>
  <c r="R108" i="132"/>
  <c r="N108" i="132"/>
  <c r="J108" i="132"/>
  <c r="F108" i="132"/>
  <c r="B108" i="132"/>
  <c r="R107" i="132"/>
  <c r="N107" i="132"/>
  <c r="J107" i="132"/>
  <c r="F107" i="132"/>
  <c r="B107" i="132"/>
  <c r="R106" i="132"/>
  <c r="N106" i="132"/>
  <c r="J106" i="132"/>
  <c r="F106" i="132"/>
  <c r="B106" i="132"/>
  <c r="Q105" i="132"/>
  <c r="N105" i="132"/>
  <c r="J105" i="132"/>
  <c r="F105" i="132"/>
  <c r="A105" i="132"/>
  <c r="R104" i="132"/>
  <c r="N104" i="132"/>
  <c r="J104" i="132"/>
  <c r="F104" i="132"/>
  <c r="R103" i="132"/>
  <c r="N103" i="132"/>
  <c r="J103" i="132"/>
  <c r="F103" i="132"/>
  <c r="B103" i="132"/>
  <c r="R102" i="132"/>
  <c r="N102" i="132"/>
  <c r="J102" i="132"/>
  <c r="F102" i="132"/>
  <c r="B102" i="132"/>
  <c r="R101" i="132"/>
  <c r="N101" i="132"/>
  <c r="J101" i="132"/>
  <c r="F101" i="132"/>
  <c r="B101" i="132"/>
  <c r="R100" i="132"/>
  <c r="N100" i="132"/>
  <c r="J100" i="132"/>
  <c r="F100" i="132"/>
  <c r="B100" i="132"/>
  <c r="Q99" i="132"/>
  <c r="N99" i="132"/>
  <c r="J99" i="132"/>
  <c r="F99" i="132"/>
  <c r="B99" i="132"/>
  <c r="Q98" i="132"/>
  <c r="N98" i="132"/>
  <c r="J98" i="132"/>
  <c r="F98" i="132"/>
  <c r="B98" i="132"/>
  <c r="Q97" i="132"/>
  <c r="N97" i="132"/>
  <c r="J97" i="132"/>
  <c r="F97" i="132"/>
  <c r="B97" i="132"/>
  <c r="Q96" i="132"/>
  <c r="N96" i="132"/>
  <c r="J96" i="132"/>
  <c r="F96" i="132"/>
  <c r="B96" i="132"/>
  <c r="Q95" i="132"/>
  <c r="N95" i="132"/>
  <c r="J95" i="132"/>
  <c r="F95" i="132"/>
  <c r="B95" i="132"/>
  <c r="Q94" i="132"/>
  <c r="N94" i="132"/>
  <c r="J94" i="132"/>
  <c r="F94" i="132"/>
  <c r="B94" i="132"/>
  <c r="Q93" i="132"/>
  <c r="N93" i="132"/>
  <c r="J93" i="132"/>
  <c r="F93" i="132"/>
  <c r="B93" i="132"/>
  <c r="Q92" i="132"/>
  <c r="N92" i="132"/>
  <c r="J92" i="132"/>
  <c r="F92" i="132"/>
  <c r="B92" i="132"/>
  <c r="Q91" i="132"/>
  <c r="N91" i="132"/>
  <c r="J91" i="132"/>
  <c r="F91" i="132"/>
  <c r="B91" i="132"/>
  <c r="Q90" i="132"/>
  <c r="N90" i="132"/>
  <c r="J90" i="132"/>
  <c r="F90" i="132"/>
  <c r="B90" i="132"/>
  <c r="Q89" i="132"/>
  <c r="N89" i="132"/>
  <c r="J89" i="132"/>
  <c r="F89" i="132"/>
  <c r="B89" i="132"/>
  <c r="Q88" i="132"/>
  <c r="M88" i="132"/>
  <c r="I88" i="132"/>
  <c r="E88" i="132"/>
  <c r="B88" i="132"/>
  <c r="Q87" i="132"/>
  <c r="N87" i="132"/>
  <c r="J87" i="132"/>
  <c r="F87" i="132"/>
  <c r="Q86" i="132"/>
  <c r="N86" i="132"/>
  <c r="J86" i="132"/>
  <c r="F86" i="132"/>
  <c r="Q85" i="132"/>
  <c r="N85" i="132"/>
  <c r="J85" i="132"/>
  <c r="F85" i="132"/>
  <c r="C85" i="132"/>
  <c r="Q84" i="132"/>
  <c r="N84" i="132"/>
  <c r="J84" i="132"/>
  <c r="F84" i="132"/>
  <c r="C84" i="132"/>
  <c r="Q83" i="132"/>
  <c r="N83" i="132"/>
  <c r="J83" i="132"/>
  <c r="F83" i="132"/>
  <c r="Q82" i="132"/>
  <c r="N82" i="132"/>
  <c r="J82" i="132"/>
  <c r="F82" i="132"/>
  <c r="Q81" i="132"/>
  <c r="N81" i="132"/>
  <c r="J81" i="132"/>
  <c r="F81" i="132"/>
  <c r="Q80" i="132"/>
  <c r="N80" i="132"/>
  <c r="J80" i="132"/>
  <c r="F80" i="132"/>
  <c r="Q79" i="132"/>
  <c r="N79" i="132"/>
  <c r="J79" i="132"/>
  <c r="F79" i="132"/>
  <c r="Q78" i="132"/>
  <c r="N78" i="132"/>
  <c r="J78" i="132"/>
  <c r="F78" i="132"/>
  <c r="Q77" i="132"/>
  <c r="N77" i="132"/>
  <c r="J77" i="132"/>
  <c r="F77" i="132"/>
  <c r="Q76" i="132"/>
  <c r="N76" i="132"/>
  <c r="J76" i="132"/>
  <c r="F76" i="132"/>
  <c r="Q75" i="132"/>
  <c r="N75" i="132"/>
  <c r="J75" i="132"/>
  <c r="F75" i="132"/>
  <c r="Q74" i="132"/>
  <c r="N74" i="132"/>
  <c r="J74" i="132"/>
  <c r="F74" i="132"/>
  <c r="Q73" i="132"/>
  <c r="N73" i="132"/>
  <c r="J73" i="132"/>
  <c r="F73" i="132"/>
  <c r="Q72" i="132"/>
  <c r="N72" i="132"/>
  <c r="J72" i="132"/>
  <c r="F72" i="132"/>
  <c r="Q71" i="132"/>
  <c r="M71" i="132"/>
  <c r="I71" i="132"/>
  <c r="E71" i="132"/>
  <c r="A70" i="132"/>
  <c r="R69" i="132"/>
  <c r="N69" i="132"/>
  <c r="J69" i="132"/>
  <c r="F69" i="132"/>
  <c r="B69" i="132"/>
  <c r="R68" i="132"/>
  <c r="N68" i="132"/>
  <c r="J68" i="132"/>
  <c r="F68" i="132"/>
  <c r="B68" i="132"/>
  <c r="R67" i="132"/>
  <c r="N67" i="132"/>
  <c r="J67" i="132"/>
  <c r="F67" i="132"/>
  <c r="B67" i="132"/>
  <c r="R66" i="132"/>
  <c r="N66" i="132"/>
  <c r="J66" i="132"/>
  <c r="F66" i="132"/>
  <c r="B66" i="132"/>
  <c r="R65" i="132"/>
  <c r="N65" i="132"/>
  <c r="J65" i="132"/>
  <c r="F65" i="132"/>
  <c r="A65" i="132"/>
  <c r="R64" i="132"/>
  <c r="N64" i="132"/>
  <c r="J64" i="132"/>
  <c r="F64" i="132"/>
  <c r="B64" i="132"/>
  <c r="R63" i="132"/>
  <c r="N63" i="132"/>
  <c r="J63" i="132"/>
  <c r="F63" i="132"/>
  <c r="B63" i="132"/>
  <c r="R62" i="132"/>
  <c r="N62" i="132"/>
  <c r="J62" i="132"/>
  <c r="F62" i="132"/>
  <c r="B62" i="132"/>
  <c r="R61" i="132"/>
  <c r="N61" i="132"/>
  <c r="J61" i="132"/>
  <c r="E61" i="132"/>
  <c r="B61" i="132"/>
  <c r="R60" i="132"/>
  <c r="N60" i="132"/>
  <c r="J60" i="132"/>
  <c r="F60" i="132"/>
  <c r="B60" i="132"/>
  <c r="R59" i="132"/>
  <c r="N59" i="132"/>
  <c r="J59" i="132"/>
  <c r="F59" i="132"/>
  <c r="B59" i="132"/>
  <c r="R58" i="132"/>
  <c r="N58" i="132"/>
  <c r="J58" i="132"/>
  <c r="F58" i="132"/>
  <c r="B58" i="132"/>
  <c r="R57" i="132"/>
  <c r="N57" i="132"/>
  <c r="I57" i="132"/>
  <c r="F57" i="132"/>
  <c r="B57" i="132"/>
  <c r="R56" i="132"/>
  <c r="N56" i="132"/>
  <c r="J56" i="132"/>
  <c r="F56" i="132"/>
  <c r="B56" i="132"/>
  <c r="R55" i="132"/>
  <c r="N55" i="132"/>
  <c r="J55" i="132"/>
  <c r="F55" i="132"/>
  <c r="B55" i="132"/>
  <c r="R54" i="132"/>
  <c r="N54" i="132"/>
  <c r="J54" i="132"/>
  <c r="F54" i="132"/>
  <c r="B54" i="132"/>
  <c r="R53" i="132"/>
  <c r="M53" i="132"/>
  <c r="J53" i="132"/>
  <c r="F53" i="132"/>
  <c r="B53" i="132"/>
  <c r="R52" i="132"/>
  <c r="N52" i="132"/>
  <c r="J52" i="132"/>
  <c r="F52" i="132"/>
  <c r="B52" i="132"/>
  <c r="R51" i="132"/>
  <c r="N51" i="132"/>
  <c r="J51" i="132"/>
  <c r="F51" i="132"/>
  <c r="B51" i="132"/>
  <c r="R50" i="132"/>
  <c r="N50" i="132"/>
  <c r="J50" i="132"/>
  <c r="F50" i="132"/>
  <c r="B50" i="132"/>
  <c r="Q49" i="132"/>
  <c r="N49" i="132"/>
  <c r="J49" i="132"/>
  <c r="F49" i="132"/>
  <c r="B49" i="132"/>
  <c r="R48" i="132"/>
  <c r="N48" i="132"/>
  <c r="J48" i="132"/>
  <c r="F48" i="132"/>
  <c r="B48" i="132"/>
  <c r="R47" i="132"/>
  <c r="N47" i="132"/>
  <c r="J47" i="132"/>
  <c r="F47" i="132"/>
  <c r="B47" i="132"/>
  <c r="R46" i="132"/>
  <c r="N46" i="132"/>
  <c r="J46" i="132"/>
  <c r="F46" i="132"/>
  <c r="B46" i="132"/>
  <c r="R45" i="132"/>
  <c r="N45" i="132"/>
  <c r="J45" i="132"/>
  <c r="F45" i="132"/>
  <c r="B45" i="132"/>
  <c r="R44" i="132"/>
  <c r="N44" i="132"/>
  <c r="J44" i="132"/>
  <c r="F44" i="132"/>
  <c r="A44" i="132"/>
  <c r="R43" i="132"/>
  <c r="N43" i="132"/>
  <c r="J43" i="132"/>
  <c r="F43" i="132"/>
  <c r="B43" i="132"/>
  <c r="R42" i="132"/>
  <c r="N42" i="132"/>
  <c r="J42" i="132"/>
  <c r="F42" i="132"/>
  <c r="B42" i="132"/>
  <c r="R41" i="132"/>
  <c r="N41" i="132"/>
  <c r="J41" i="132"/>
  <c r="F41" i="132"/>
  <c r="B41" i="132"/>
  <c r="R40" i="132"/>
  <c r="N40" i="132"/>
  <c r="J40" i="132"/>
  <c r="E40" i="132"/>
  <c r="B40" i="132"/>
  <c r="R39" i="132"/>
  <c r="N39" i="132"/>
  <c r="J39" i="132"/>
  <c r="F39" i="132"/>
  <c r="B39" i="132"/>
  <c r="R38" i="132"/>
  <c r="N38" i="132"/>
  <c r="J38" i="132"/>
  <c r="F38" i="132"/>
  <c r="B38" i="132"/>
  <c r="R37" i="132"/>
  <c r="N37" i="132"/>
  <c r="J37" i="132"/>
  <c r="F37" i="132"/>
  <c r="B37" i="132"/>
  <c r="R36" i="132"/>
  <c r="N36" i="132"/>
  <c r="I36" i="132"/>
  <c r="F36" i="132"/>
  <c r="B36" i="132"/>
  <c r="R35" i="132"/>
  <c r="N35" i="132"/>
  <c r="J35" i="132"/>
  <c r="F35" i="132"/>
  <c r="B35" i="132"/>
  <c r="R34" i="132"/>
  <c r="N34" i="132"/>
  <c r="J34" i="132"/>
  <c r="F34" i="132"/>
  <c r="B34" i="132"/>
  <c r="R33" i="132"/>
  <c r="N33" i="132"/>
  <c r="J33" i="132"/>
  <c r="F33" i="132"/>
  <c r="B33" i="132"/>
  <c r="R32" i="132"/>
  <c r="M32" i="132"/>
  <c r="J32" i="132"/>
  <c r="F32" i="132"/>
  <c r="B32" i="132"/>
  <c r="R31" i="132"/>
  <c r="N31" i="132"/>
  <c r="J31" i="132"/>
  <c r="F31" i="132"/>
  <c r="B31" i="132"/>
  <c r="R30" i="132"/>
  <c r="N30" i="132"/>
  <c r="J30" i="132"/>
  <c r="F30" i="132"/>
  <c r="B30" i="132"/>
  <c r="R29" i="132"/>
  <c r="N29" i="132"/>
  <c r="J29" i="132"/>
  <c r="F29" i="132"/>
  <c r="B29" i="132"/>
  <c r="Q28" i="132"/>
  <c r="N28" i="132"/>
  <c r="J28" i="132"/>
  <c r="F28" i="132"/>
  <c r="B28" i="132"/>
  <c r="R27" i="132"/>
  <c r="N27" i="132"/>
  <c r="J27" i="132"/>
  <c r="F27" i="132"/>
  <c r="B27" i="132"/>
  <c r="R26" i="132"/>
  <c r="N26" i="132"/>
  <c r="J26" i="132"/>
  <c r="F26" i="132"/>
  <c r="B26" i="132"/>
  <c r="R25" i="132"/>
  <c r="N25" i="132"/>
  <c r="J25" i="132"/>
  <c r="F25" i="132"/>
  <c r="B25" i="132"/>
  <c r="R24" i="132"/>
  <c r="N24" i="132"/>
  <c r="J24" i="132"/>
  <c r="F24" i="132"/>
  <c r="B24" i="132"/>
  <c r="R23" i="132"/>
  <c r="N23" i="132"/>
  <c r="J23" i="132"/>
  <c r="F23" i="132"/>
  <c r="A23" i="132"/>
  <c r="R22" i="132"/>
  <c r="N22" i="132"/>
  <c r="J22" i="132"/>
  <c r="F22" i="132"/>
  <c r="R21" i="132"/>
  <c r="N21" i="132"/>
  <c r="J21" i="132"/>
  <c r="F21" i="132"/>
  <c r="R20" i="132"/>
  <c r="N20" i="132"/>
  <c r="J20" i="132"/>
  <c r="F20" i="132"/>
  <c r="R19" i="132"/>
  <c r="N19" i="132"/>
  <c r="J19" i="132"/>
  <c r="E19" i="132"/>
  <c r="R18" i="132"/>
  <c r="N18" i="132"/>
  <c r="J18" i="132"/>
  <c r="F18" i="132"/>
  <c r="R17" i="132"/>
  <c r="N17" i="132"/>
  <c r="J17" i="132"/>
  <c r="F17" i="132"/>
  <c r="R16" i="132"/>
  <c r="N16" i="132"/>
  <c r="J16" i="132"/>
  <c r="F16" i="132"/>
  <c r="R15" i="132"/>
  <c r="N15" i="132"/>
  <c r="I15" i="132"/>
  <c r="F15" i="132"/>
  <c r="R14" i="132"/>
  <c r="N14" i="132"/>
  <c r="J14" i="132"/>
  <c r="F14" i="132"/>
  <c r="R13" i="132"/>
  <c r="N13" i="132"/>
  <c r="J13" i="132"/>
  <c r="F13" i="132"/>
  <c r="R12" i="132"/>
  <c r="N12" i="132"/>
  <c r="J12" i="132"/>
  <c r="F12" i="132"/>
  <c r="R11" i="132"/>
  <c r="M11" i="132"/>
  <c r="J11" i="132"/>
  <c r="F11" i="132"/>
  <c r="R10" i="132"/>
  <c r="N10" i="132"/>
  <c r="J10" i="132"/>
  <c r="F10" i="132"/>
  <c r="R9" i="132"/>
  <c r="N9" i="132"/>
  <c r="J9" i="132"/>
  <c r="F9" i="132"/>
  <c r="R8" i="132"/>
  <c r="N8" i="132"/>
  <c r="J8" i="132"/>
  <c r="F8" i="132"/>
  <c r="Q7" i="132"/>
  <c r="N7" i="132"/>
  <c r="J7" i="132"/>
  <c r="F7" i="132"/>
  <c r="R6" i="132"/>
  <c r="N6" i="132"/>
  <c r="J6" i="132"/>
  <c r="F6" i="132"/>
  <c r="R5" i="132"/>
  <c r="N5" i="132"/>
  <c r="J5" i="132"/>
  <c r="F5" i="132"/>
  <c r="R4" i="132"/>
  <c r="N4" i="132"/>
  <c r="J4" i="132"/>
  <c r="F4" i="132"/>
  <c r="R3" i="132"/>
  <c r="N3" i="132"/>
  <c r="J3" i="132"/>
  <c r="F3" i="132"/>
  <c r="Q2" i="132"/>
  <c r="M2" i="132"/>
  <c r="I2" i="132"/>
  <c r="E2" i="132"/>
  <c r="A1" i="132"/>
  <c r="A73" i="34" s="1"/>
  <c r="E187" i="131"/>
  <c r="E186" i="131"/>
  <c r="E185" i="131"/>
  <c r="E184" i="131"/>
  <c r="E183" i="131"/>
  <c r="E182" i="131"/>
  <c r="E181" i="131"/>
  <c r="E180" i="131"/>
  <c r="R179" i="131"/>
  <c r="N179" i="131"/>
  <c r="J179" i="131"/>
  <c r="E179" i="131"/>
  <c r="R178" i="131"/>
  <c r="N178" i="131"/>
  <c r="J178" i="131"/>
  <c r="E178" i="131"/>
  <c r="R177" i="131"/>
  <c r="N177" i="131"/>
  <c r="J177" i="131"/>
  <c r="E177" i="131"/>
  <c r="R176" i="131"/>
  <c r="N176" i="131"/>
  <c r="J176" i="131"/>
  <c r="E176" i="131"/>
  <c r="R175" i="131"/>
  <c r="N175" i="131"/>
  <c r="J175" i="131"/>
  <c r="E175" i="131"/>
  <c r="R174" i="131"/>
  <c r="N174" i="131"/>
  <c r="J174" i="131"/>
  <c r="E174" i="131"/>
  <c r="R173" i="131"/>
  <c r="N173" i="131"/>
  <c r="J173" i="131"/>
  <c r="E173" i="131"/>
  <c r="R172" i="131"/>
  <c r="N172" i="131"/>
  <c r="J172" i="131"/>
  <c r="E172" i="131"/>
  <c r="R171" i="131"/>
  <c r="N171" i="131"/>
  <c r="J171" i="131"/>
  <c r="E171" i="131"/>
  <c r="R170" i="131"/>
  <c r="N170" i="131"/>
  <c r="J170" i="131"/>
  <c r="E170" i="131"/>
  <c r="R169" i="131"/>
  <c r="N169" i="131"/>
  <c r="J169" i="131"/>
  <c r="E169" i="131"/>
  <c r="R168" i="131"/>
  <c r="N168" i="131"/>
  <c r="J168" i="131"/>
  <c r="E168" i="131"/>
  <c r="R167" i="131"/>
  <c r="N167" i="131"/>
  <c r="J167" i="131"/>
  <c r="E167" i="131"/>
  <c r="R166" i="131"/>
  <c r="N166" i="131"/>
  <c r="J166" i="131"/>
  <c r="E166" i="131"/>
  <c r="R165" i="131"/>
  <c r="N165" i="131"/>
  <c r="J165" i="131"/>
  <c r="E165" i="131"/>
  <c r="R164" i="131"/>
  <c r="N164" i="131"/>
  <c r="J164" i="131"/>
  <c r="E164" i="131"/>
  <c r="R163" i="131"/>
  <c r="N163" i="131"/>
  <c r="J163" i="131"/>
  <c r="E163" i="131"/>
  <c r="R162" i="131"/>
  <c r="N162" i="131"/>
  <c r="J162" i="131"/>
  <c r="E162" i="131"/>
  <c r="R161" i="131"/>
  <c r="N161" i="131"/>
  <c r="J161" i="131"/>
  <c r="E161" i="131"/>
  <c r="R160" i="131"/>
  <c r="N160" i="131"/>
  <c r="J160" i="131"/>
  <c r="E160" i="131"/>
  <c r="Q159" i="131"/>
  <c r="M159" i="131"/>
  <c r="I159" i="131"/>
  <c r="E159" i="131"/>
  <c r="R158" i="131"/>
  <c r="N158" i="131"/>
  <c r="J158" i="131"/>
  <c r="E158" i="131"/>
  <c r="R157" i="131"/>
  <c r="N157" i="131"/>
  <c r="J157" i="131"/>
  <c r="E157" i="131"/>
  <c r="R156" i="131"/>
  <c r="N156" i="131"/>
  <c r="J156" i="131"/>
  <c r="E156" i="131"/>
  <c r="R155" i="131"/>
  <c r="N155" i="131"/>
  <c r="J155" i="131"/>
  <c r="E155" i="131"/>
  <c r="R154" i="131"/>
  <c r="N154" i="131"/>
  <c r="J154" i="131"/>
  <c r="E154" i="131"/>
  <c r="R153" i="131"/>
  <c r="N153" i="131"/>
  <c r="J153" i="131"/>
  <c r="E153" i="131"/>
  <c r="R152" i="131"/>
  <c r="N152" i="131"/>
  <c r="J152" i="131"/>
  <c r="E152" i="131"/>
  <c r="R151" i="131"/>
  <c r="N151" i="131"/>
  <c r="J151" i="131"/>
  <c r="E151" i="131"/>
  <c r="R150" i="131"/>
  <c r="N150" i="131"/>
  <c r="J150" i="131"/>
  <c r="E150" i="131"/>
  <c r="R149" i="131"/>
  <c r="N149" i="131"/>
  <c r="J149" i="131"/>
  <c r="E149" i="131"/>
  <c r="R148" i="131"/>
  <c r="N148" i="131"/>
  <c r="J148" i="131"/>
  <c r="E148" i="131"/>
  <c r="R147" i="131"/>
  <c r="N147" i="131"/>
  <c r="J147" i="131"/>
  <c r="E147" i="131"/>
  <c r="R146" i="131"/>
  <c r="N146" i="131"/>
  <c r="J146" i="131"/>
  <c r="E146" i="131"/>
  <c r="R145" i="131"/>
  <c r="N145" i="131"/>
  <c r="J145" i="131"/>
  <c r="E145" i="131"/>
  <c r="A145" i="131"/>
  <c r="R144" i="131"/>
  <c r="N144" i="131"/>
  <c r="J144" i="131"/>
  <c r="E144" i="131"/>
  <c r="A144" i="131"/>
  <c r="R143" i="131"/>
  <c r="N143" i="131"/>
  <c r="J143" i="131"/>
  <c r="E143" i="131"/>
  <c r="A143" i="131"/>
  <c r="R142" i="131"/>
  <c r="N142" i="131"/>
  <c r="J142" i="131"/>
  <c r="E142" i="131"/>
  <c r="A142" i="131"/>
  <c r="R141" i="131"/>
  <c r="N141" i="131"/>
  <c r="J141" i="131"/>
  <c r="E141" i="131"/>
  <c r="A141" i="131"/>
  <c r="R140" i="131"/>
  <c r="N140" i="131"/>
  <c r="J140" i="131"/>
  <c r="E140" i="131"/>
  <c r="A140" i="131"/>
  <c r="R139" i="131"/>
  <c r="N139" i="131"/>
  <c r="J139" i="131"/>
  <c r="E139" i="131"/>
  <c r="Q138" i="131"/>
  <c r="M138" i="131"/>
  <c r="I138" i="131"/>
  <c r="E138" i="131"/>
  <c r="A137" i="131"/>
  <c r="B136" i="131"/>
  <c r="B135" i="131"/>
  <c r="J134" i="131"/>
  <c r="F134" i="131"/>
  <c r="B134" i="131"/>
  <c r="J133" i="131"/>
  <c r="F133" i="131"/>
  <c r="B133" i="131"/>
  <c r="J132" i="131"/>
  <c r="F132" i="131"/>
  <c r="A132" i="131"/>
  <c r="J131" i="131"/>
  <c r="F131" i="131"/>
  <c r="B131" i="131"/>
  <c r="N130" i="131"/>
  <c r="I130" i="131"/>
  <c r="E130" i="131"/>
  <c r="B130" i="131"/>
  <c r="N129" i="131"/>
  <c r="J129" i="131"/>
  <c r="F129" i="131"/>
  <c r="B129" i="131"/>
  <c r="N128" i="131"/>
  <c r="J128" i="131"/>
  <c r="F128" i="131"/>
  <c r="B128" i="131"/>
  <c r="N127" i="131"/>
  <c r="J127" i="131"/>
  <c r="F127" i="131"/>
  <c r="B127" i="131"/>
  <c r="N126" i="131"/>
  <c r="J126" i="131"/>
  <c r="F126" i="131"/>
  <c r="B126" i="131"/>
  <c r="N125" i="131"/>
  <c r="J125" i="131"/>
  <c r="F125" i="131"/>
  <c r="B125" i="131"/>
  <c r="N124" i="131"/>
  <c r="J124" i="131"/>
  <c r="F124" i="131"/>
  <c r="B124" i="131"/>
  <c r="N123" i="131"/>
  <c r="J123" i="131"/>
  <c r="F123" i="131"/>
  <c r="B123" i="131"/>
  <c r="N122" i="131"/>
  <c r="J122" i="131"/>
  <c r="F122" i="131"/>
  <c r="B122" i="131"/>
  <c r="N121" i="131"/>
  <c r="J121" i="131"/>
  <c r="F121" i="131"/>
  <c r="B121" i="131"/>
  <c r="M120" i="131"/>
  <c r="J120" i="131"/>
  <c r="F120" i="131"/>
  <c r="B120" i="131"/>
  <c r="N119" i="131"/>
  <c r="J119" i="131"/>
  <c r="F119" i="131"/>
  <c r="B119" i="131"/>
  <c r="N118" i="131"/>
  <c r="J118" i="131"/>
  <c r="F118" i="131"/>
  <c r="B118" i="131"/>
  <c r="N117" i="131"/>
  <c r="J117" i="131"/>
  <c r="F117" i="131"/>
  <c r="B117" i="131"/>
  <c r="R116" i="131"/>
  <c r="N116" i="131"/>
  <c r="J116" i="131"/>
  <c r="F116" i="131"/>
  <c r="B116" i="131"/>
  <c r="R115" i="131"/>
  <c r="N115" i="131"/>
  <c r="J115" i="131"/>
  <c r="F115" i="131"/>
  <c r="B115" i="131"/>
  <c r="R114" i="131"/>
  <c r="N114" i="131"/>
  <c r="J114" i="131"/>
  <c r="F114" i="131"/>
  <c r="B114" i="131"/>
  <c r="R113" i="131"/>
  <c r="N113" i="131"/>
  <c r="J113" i="131"/>
  <c r="F113" i="131"/>
  <c r="B113" i="131"/>
  <c r="R112" i="131"/>
  <c r="N112" i="131"/>
  <c r="J112" i="131"/>
  <c r="F112" i="131"/>
  <c r="B112" i="131"/>
  <c r="Q111" i="131"/>
  <c r="N111" i="131"/>
  <c r="J111" i="131"/>
  <c r="F111" i="131"/>
  <c r="A111" i="131"/>
  <c r="R110" i="131"/>
  <c r="N110" i="131"/>
  <c r="J110" i="131"/>
  <c r="F110" i="131"/>
  <c r="R109" i="131"/>
  <c r="M109" i="131"/>
  <c r="I109" i="131"/>
  <c r="E109" i="131"/>
  <c r="R108" i="131"/>
  <c r="N108" i="131"/>
  <c r="J108" i="131"/>
  <c r="F108" i="131"/>
  <c r="B108" i="131"/>
  <c r="R107" i="131"/>
  <c r="N107" i="131"/>
  <c r="J107" i="131"/>
  <c r="F107" i="131"/>
  <c r="B107" i="131"/>
  <c r="R106" i="131"/>
  <c r="N106" i="131"/>
  <c r="J106" i="131"/>
  <c r="F106" i="131"/>
  <c r="B106" i="131"/>
  <c r="Q105" i="131"/>
  <c r="N105" i="131"/>
  <c r="J105" i="131"/>
  <c r="F105" i="131"/>
  <c r="A105" i="131"/>
  <c r="R104" i="131"/>
  <c r="N104" i="131"/>
  <c r="J104" i="131"/>
  <c r="F104" i="131"/>
  <c r="R103" i="131"/>
  <c r="N103" i="131"/>
  <c r="J103" i="131"/>
  <c r="F103" i="131"/>
  <c r="B103" i="131"/>
  <c r="R102" i="131"/>
  <c r="N102" i="131"/>
  <c r="J102" i="131"/>
  <c r="F102" i="131"/>
  <c r="B102" i="131"/>
  <c r="R101" i="131"/>
  <c r="N101" i="131"/>
  <c r="J101" i="131"/>
  <c r="F101" i="131"/>
  <c r="B101" i="131"/>
  <c r="R100" i="131"/>
  <c r="N100" i="131"/>
  <c r="J100" i="131"/>
  <c r="F100" i="131"/>
  <c r="B100" i="131"/>
  <c r="Q99" i="131"/>
  <c r="N99" i="131"/>
  <c r="J99" i="131"/>
  <c r="F99" i="131"/>
  <c r="B99" i="131"/>
  <c r="Q98" i="131"/>
  <c r="N98" i="131"/>
  <c r="J98" i="131"/>
  <c r="F98" i="131"/>
  <c r="B98" i="131"/>
  <c r="Q97" i="131"/>
  <c r="N97" i="131"/>
  <c r="J97" i="131"/>
  <c r="F97" i="131"/>
  <c r="B97" i="131"/>
  <c r="Q96" i="131"/>
  <c r="N96" i="131"/>
  <c r="J96" i="131"/>
  <c r="F96" i="131"/>
  <c r="B96" i="131"/>
  <c r="Q95" i="131"/>
  <c r="N95" i="131"/>
  <c r="J95" i="131"/>
  <c r="F95" i="131"/>
  <c r="B95" i="131"/>
  <c r="Q94" i="131"/>
  <c r="N94" i="131"/>
  <c r="J94" i="131"/>
  <c r="F94" i="131"/>
  <c r="B94" i="131"/>
  <c r="Q93" i="131"/>
  <c r="N93" i="131"/>
  <c r="J93" i="131"/>
  <c r="F93" i="131"/>
  <c r="B93" i="131"/>
  <c r="Q92" i="131"/>
  <c r="N92" i="131"/>
  <c r="J92" i="131"/>
  <c r="F92" i="131"/>
  <c r="B92" i="131"/>
  <c r="Q91" i="131"/>
  <c r="N91" i="131"/>
  <c r="J91" i="131"/>
  <c r="F91" i="131"/>
  <c r="B91" i="131"/>
  <c r="Q90" i="131"/>
  <c r="N90" i="131"/>
  <c r="J90" i="131"/>
  <c r="F90" i="131"/>
  <c r="B90" i="131"/>
  <c r="Q89" i="131"/>
  <c r="N89" i="131"/>
  <c r="J89" i="131"/>
  <c r="F89" i="131"/>
  <c r="B89" i="131"/>
  <c r="Q88" i="131"/>
  <c r="M88" i="131"/>
  <c r="I88" i="131"/>
  <c r="E88" i="131"/>
  <c r="B88" i="131"/>
  <c r="Q87" i="131"/>
  <c r="N87" i="131"/>
  <c r="J87" i="131"/>
  <c r="F87" i="131"/>
  <c r="Q86" i="131"/>
  <c r="N86" i="131"/>
  <c r="J86" i="131"/>
  <c r="F86" i="131"/>
  <c r="Q85" i="131"/>
  <c r="N85" i="131"/>
  <c r="J85" i="131"/>
  <c r="F85" i="131"/>
  <c r="C85" i="131"/>
  <c r="Q84" i="131"/>
  <c r="N84" i="131"/>
  <c r="J84" i="131"/>
  <c r="F84" i="131"/>
  <c r="C84" i="131"/>
  <c r="Q83" i="131"/>
  <c r="N83" i="131"/>
  <c r="J83" i="131"/>
  <c r="F83" i="131"/>
  <c r="Q82" i="131"/>
  <c r="N82" i="131"/>
  <c r="J82" i="131"/>
  <c r="F82" i="131"/>
  <c r="Q81" i="131"/>
  <c r="N81" i="131"/>
  <c r="J81" i="131"/>
  <c r="F81" i="131"/>
  <c r="Q80" i="131"/>
  <c r="N80" i="131"/>
  <c r="J80" i="131"/>
  <c r="F80" i="131"/>
  <c r="Q79" i="131"/>
  <c r="N79" i="131"/>
  <c r="J79" i="131"/>
  <c r="F79" i="131"/>
  <c r="Q78" i="131"/>
  <c r="N78" i="131"/>
  <c r="J78" i="131"/>
  <c r="F78" i="131"/>
  <c r="Q77" i="131"/>
  <c r="N77" i="131"/>
  <c r="J77" i="131"/>
  <c r="F77" i="131"/>
  <c r="Q76" i="131"/>
  <c r="N76" i="131"/>
  <c r="J76" i="131"/>
  <c r="F76" i="131"/>
  <c r="Q75" i="131"/>
  <c r="N75" i="131"/>
  <c r="J75" i="131"/>
  <c r="F75" i="131"/>
  <c r="Q74" i="131"/>
  <c r="N74" i="131"/>
  <c r="J74" i="131"/>
  <c r="F74" i="131"/>
  <c r="Q73" i="131"/>
  <c r="N73" i="131"/>
  <c r="J73" i="131"/>
  <c r="F73" i="131"/>
  <c r="Q72" i="131"/>
  <c r="N72" i="131"/>
  <c r="J72" i="131"/>
  <c r="F72" i="131"/>
  <c r="Q71" i="131"/>
  <c r="M71" i="131"/>
  <c r="I71" i="131"/>
  <c r="E71" i="131"/>
  <c r="A70" i="131"/>
  <c r="R69" i="131"/>
  <c r="N69" i="131"/>
  <c r="J69" i="131"/>
  <c r="F69" i="131"/>
  <c r="B69" i="131"/>
  <c r="R68" i="131"/>
  <c r="N68" i="131"/>
  <c r="J68" i="131"/>
  <c r="F68" i="131"/>
  <c r="B68" i="131"/>
  <c r="R67" i="131"/>
  <c r="N67" i="131"/>
  <c r="J67" i="131"/>
  <c r="F67" i="131"/>
  <c r="B67" i="131"/>
  <c r="R66" i="131"/>
  <c r="N66" i="131"/>
  <c r="J66" i="131"/>
  <c r="F66" i="131"/>
  <c r="B66" i="131"/>
  <c r="R65" i="131"/>
  <c r="N65" i="131"/>
  <c r="J65" i="131"/>
  <c r="F65" i="131"/>
  <c r="A65" i="131"/>
  <c r="R64" i="131"/>
  <c r="N64" i="131"/>
  <c r="J64" i="131"/>
  <c r="F64" i="131"/>
  <c r="B64" i="131"/>
  <c r="R63" i="131"/>
  <c r="N63" i="131"/>
  <c r="J63" i="131"/>
  <c r="F63" i="131"/>
  <c r="B63" i="131"/>
  <c r="R62" i="131"/>
  <c r="N62" i="131"/>
  <c r="J62" i="131"/>
  <c r="F62" i="131"/>
  <c r="B62" i="131"/>
  <c r="R61" i="131"/>
  <c r="N61" i="131"/>
  <c r="J61" i="131"/>
  <c r="E61" i="131"/>
  <c r="B61" i="131"/>
  <c r="R60" i="131"/>
  <c r="N60" i="131"/>
  <c r="J60" i="131"/>
  <c r="F60" i="131"/>
  <c r="B60" i="131"/>
  <c r="R59" i="131"/>
  <c r="N59" i="131"/>
  <c r="J59" i="131"/>
  <c r="F59" i="131"/>
  <c r="B59" i="131"/>
  <c r="R58" i="131"/>
  <c r="N58" i="131"/>
  <c r="J58" i="131"/>
  <c r="F58" i="131"/>
  <c r="B58" i="131"/>
  <c r="R57" i="131"/>
  <c r="N57" i="131"/>
  <c r="I57" i="131"/>
  <c r="F57" i="131"/>
  <c r="B57" i="131"/>
  <c r="R56" i="131"/>
  <c r="N56" i="131"/>
  <c r="J56" i="131"/>
  <c r="F56" i="131"/>
  <c r="B56" i="131"/>
  <c r="R55" i="131"/>
  <c r="N55" i="131"/>
  <c r="J55" i="131"/>
  <c r="F55" i="131"/>
  <c r="B55" i="131"/>
  <c r="R54" i="131"/>
  <c r="N54" i="131"/>
  <c r="J54" i="131"/>
  <c r="F54" i="131"/>
  <c r="B54" i="131"/>
  <c r="R53" i="131"/>
  <c r="M53" i="131"/>
  <c r="J53" i="131"/>
  <c r="F53" i="131"/>
  <c r="B53" i="131"/>
  <c r="R52" i="131"/>
  <c r="N52" i="131"/>
  <c r="J52" i="131"/>
  <c r="F52" i="131"/>
  <c r="B52" i="131"/>
  <c r="R51" i="131"/>
  <c r="N51" i="131"/>
  <c r="J51" i="131"/>
  <c r="F51" i="131"/>
  <c r="B51" i="131"/>
  <c r="R50" i="131"/>
  <c r="N50" i="131"/>
  <c r="J50" i="131"/>
  <c r="F50" i="131"/>
  <c r="B50" i="131"/>
  <c r="Q49" i="131"/>
  <c r="N49" i="131"/>
  <c r="J49" i="131"/>
  <c r="F49" i="131"/>
  <c r="B49" i="131"/>
  <c r="R48" i="131"/>
  <c r="N48" i="131"/>
  <c r="J48" i="131"/>
  <c r="F48" i="131"/>
  <c r="B48" i="131"/>
  <c r="R47" i="131"/>
  <c r="N47" i="131"/>
  <c r="J47" i="131"/>
  <c r="F47" i="131"/>
  <c r="B47" i="131"/>
  <c r="R46" i="131"/>
  <c r="N46" i="131"/>
  <c r="J46" i="131"/>
  <c r="F46" i="131"/>
  <c r="B46" i="131"/>
  <c r="R45" i="131"/>
  <c r="N45" i="131"/>
  <c r="J45" i="131"/>
  <c r="F45" i="131"/>
  <c r="B45" i="131"/>
  <c r="R44" i="131"/>
  <c r="N44" i="131"/>
  <c r="J44" i="131"/>
  <c r="F44" i="131"/>
  <c r="A44" i="131"/>
  <c r="R43" i="131"/>
  <c r="N43" i="131"/>
  <c r="J43" i="131"/>
  <c r="F43" i="131"/>
  <c r="B43" i="131"/>
  <c r="R42" i="131"/>
  <c r="N42" i="131"/>
  <c r="J42" i="131"/>
  <c r="F42" i="131"/>
  <c r="B42" i="131"/>
  <c r="R41" i="131"/>
  <c r="N41" i="131"/>
  <c r="J41" i="131"/>
  <c r="F41" i="131"/>
  <c r="B41" i="131"/>
  <c r="R40" i="131"/>
  <c r="N40" i="131"/>
  <c r="J40" i="131"/>
  <c r="E40" i="131"/>
  <c r="B40" i="131"/>
  <c r="R39" i="131"/>
  <c r="N39" i="131"/>
  <c r="J39" i="131"/>
  <c r="F39" i="131"/>
  <c r="B39" i="131"/>
  <c r="R38" i="131"/>
  <c r="N38" i="131"/>
  <c r="J38" i="131"/>
  <c r="F38" i="131"/>
  <c r="B38" i="131"/>
  <c r="R37" i="131"/>
  <c r="N37" i="131"/>
  <c r="J37" i="131"/>
  <c r="F37" i="131"/>
  <c r="B37" i="131"/>
  <c r="R36" i="131"/>
  <c r="N36" i="131"/>
  <c r="I36" i="131"/>
  <c r="F36" i="131"/>
  <c r="B36" i="131"/>
  <c r="R35" i="131"/>
  <c r="N35" i="131"/>
  <c r="J35" i="131"/>
  <c r="F35" i="131"/>
  <c r="B35" i="131"/>
  <c r="R34" i="131"/>
  <c r="N34" i="131"/>
  <c r="J34" i="131"/>
  <c r="F34" i="131"/>
  <c r="B34" i="131"/>
  <c r="R33" i="131"/>
  <c r="N33" i="131"/>
  <c r="J33" i="131"/>
  <c r="F33" i="131"/>
  <c r="B33" i="131"/>
  <c r="R32" i="131"/>
  <c r="M32" i="131"/>
  <c r="J32" i="131"/>
  <c r="F32" i="131"/>
  <c r="B32" i="131"/>
  <c r="R31" i="131"/>
  <c r="N31" i="131"/>
  <c r="J31" i="131"/>
  <c r="F31" i="131"/>
  <c r="B31" i="131"/>
  <c r="R30" i="131"/>
  <c r="N30" i="131"/>
  <c r="J30" i="131"/>
  <c r="F30" i="131"/>
  <c r="B30" i="131"/>
  <c r="R29" i="131"/>
  <c r="N29" i="131"/>
  <c r="J29" i="131"/>
  <c r="F29" i="131"/>
  <c r="B29" i="131"/>
  <c r="Q28" i="131"/>
  <c r="N28" i="131"/>
  <c r="J28" i="131"/>
  <c r="F28" i="131"/>
  <c r="B28" i="131"/>
  <c r="R27" i="131"/>
  <c r="N27" i="131"/>
  <c r="J27" i="131"/>
  <c r="F27" i="131"/>
  <c r="B27" i="131"/>
  <c r="R26" i="131"/>
  <c r="N26" i="131"/>
  <c r="J26" i="131"/>
  <c r="F26" i="131"/>
  <c r="B26" i="131"/>
  <c r="R25" i="131"/>
  <c r="N25" i="131"/>
  <c r="J25" i="131"/>
  <c r="F25" i="131"/>
  <c r="B25" i="131"/>
  <c r="R24" i="131"/>
  <c r="N24" i="131"/>
  <c r="J24" i="131"/>
  <c r="F24" i="131"/>
  <c r="B24" i="131"/>
  <c r="R23" i="131"/>
  <c r="N23" i="131"/>
  <c r="J23" i="131"/>
  <c r="F23" i="131"/>
  <c r="A23" i="131"/>
  <c r="R22" i="131"/>
  <c r="N22" i="131"/>
  <c r="J22" i="131"/>
  <c r="F22" i="131"/>
  <c r="R21" i="131"/>
  <c r="N21" i="131"/>
  <c r="J21" i="131"/>
  <c r="F21" i="131"/>
  <c r="R20" i="131"/>
  <c r="N20" i="131"/>
  <c r="J20" i="131"/>
  <c r="F20" i="131"/>
  <c r="R19" i="131"/>
  <c r="N19" i="131"/>
  <c r="J19" i="131"/>
  <c r="E19" i="131"/>
  <c r="R18" i="131"/>
  <c r="N18" i="131"/>
  <c r="J18" i="131"/>
  <c r="F18" i="131"/>
  <c r="R17" i="131"/>
  <c r="N17" i="131"/>
  <c r="J17" i="131"/>
  <c r="F17" i="131"/>
  <c r="R16" i="131"/>
  <c r="N16" i="131"/>
  <c r="J16" i="131"/>
  <c r="F16" i="131"/>
  <c r="R15" i="131"/>
  <c r="N15" i="131"/>
  <c r="I15" i="131"/>
  <c r="F15" i="131"/>
  <c r="R14" i="131"/>
  <c r="N14" i="131"/>
  <c r="J14" i="131"/>
  <c r="F14" i="131"/>
  <c r="R13" i="131"/>
  <c r="N13" i="131"/>
  <c r="J13" i="131"/>
  <c r="F13" i="131"/>
  <c r="R12" i="131"/>
  <c r="N12" i="131"/>
  <c r="J12" i="131"/>
  <c r="F12" i="131"/>
  <c r="R11" i="131"/>
  <c r="M11" i="131"/>
  <c r="J11" i="131"/>
  <c r="F11" i="131"/>
  <c r="R10" i="131"/>
  <c r="N10" i="131"/>
  <c r="J10" i="131"/>
  <c r="F10" i="131"/>
  <c r="R9" i="131"/>
  <c r="N9" i="131"/>
  <c r="J9" i="131"/>
  <c r="F9" i="131"/>
  <c r="R8" i="131"/>
  <c r="N8" i="131"/>
  <c r="J8" i="131"/>
  <c r="F8" i="131"/>
  <c r="Q7" i="131"/>
  <c r="N7" i="131"/>
  <c r="J7" i="131"/>
  <c r="F7" i="131"/>
  <c r="R6" i="131"/>
  <c r="N6" i="131"/>
  <c r="J6" i="131"/>
  <c r="F6" i="131"/>
  <c r="R5" i="131"/>
  <c r="N5" i="131"/>
  <c r="J5" i="131"/>
  <c r="F5" i="131"/>
  <c r="R4" i="131"/>
  <c r="N4" i="131"/>
  <c r="J4" i="131"/>
  <c r="F4" i="131"/>
  <c r="R3" i="131"/>
  <c r="N3" i="131"/>
  <c r="J3" i="131"/>
  <c r="F3" i="131"/>
  <c r="Q2" i="131"/>
  <c r="M2" i="131"/>
  <c r="I2" i="131"/>
  <c r="E2" i="131"/>
  <c r="A1" i="131"/>
  <c r="A61" i="34" s="1"/>
  <c r="E187" i="130"/>
  <c r="E186" i="130"/>
  <c r="E185" i="130"/>
  <c r="E184" i="130"/>
  <c r="E183" i="130"/>
  <c r="E182" i="130"/>
  <c r="E181" i="130"/>
  <c r="E180" i="130"/>
  <c r="R179" i="130"/>
  <c r="N179" i="130"/>
  <c r="J179" i="130"/>
  <c r="E179" i="130"/>
  <c r="R178" i="130"/>
  <c r="N178" i="130"/>
  <c r="J178" i="130"/>
  <c r="E178" i="130"/>
  <c r="R177" i="130"/>
  <c r="N177" i="130"/>
  <c r="J177" i="130"/>
  <c r="E177" i="130"/>
  <c r="R176" i="130"/>
  <c r="N176" i="130"/>
  <c r="J176" i="130"/>
  <c r="E176" i="130"/>
  <c r="R175" i="130"/>
  <c r="N175" i="130"/>
  <c r="J175" i="130"/>
  <c r="E175" i="130"/>
  <c r="R174" i="130"/>
  <c r="N174" i="130"/>
  <c r="J174" i="130"/>
  <c r="E174" i="130"/>
  <c r="R173" i="130"/>
  <c r="N173" i="130"/>
  <c r="J173" i="130"/>
  <c r="E173" i="130"/>
  <c r="R172" i="130"/>
  <c r="N172" i="130"/>
  <c r="J172" i="130"/>
  <c r="E172" i="130"/>
  <c r="R171" i="130"/>
  <c r="N171" i="130"/>
  <c r="J171" i="130"/>
  <c r="E171" i="130"/>
  <c r="R170" i="130"/>
  <c r="N170" i="130"/>
  <c r="J170" i="130"/>
  <c r="E170" i="130"/>
  <c r="R169" i="130"/>
  <c r="N169" i="130"/>
  <c r="J169" i="130"/>
  <c r="E169" i="130"/>
  <c r="R168" i="130"/>
  <c r="N168" i="130"/>
  <c r="J168" i="130"/>
  <c r="E168" i="130"/>
  <c r="R167" i="130"/>
  <c r="N167" i="130"/>
  <c r="J167" i="130"/>
  <c r="E167" i="130"/>
  <c r="R166" i="130"/>
  <c r="N166" i="130"/>
  <c r="J166" i="130"/>
  <c r="E166" i="130"/>
  <c r="R165" i="130"/>
  <c r="N165" i="130"/>
  <c r="J165" i="130"/>
  <c r="E165" i="130"/>
  <c r="R164" i="130"/>
  <c r="N164" i="130"/>
  <c r="J164" i="130"/>
  <c r="E164" i="130"/>
  <c r="R163" i="130"/>
  <c r="N163" i="130"/>
  <c r="J163" i="130"/>
  <c r="E163" i="130"/>
  <c r="R162" i="130"/>
  <c r="N162" i="130"/>
  <c r="J162" i="130"/>
  <c r="E162" i="130"/>
  <c r="R161" i="130"/>
  <c r="N161" i="130"/>
  <c r="J161" i="130"/>
  <c r="E161" i="130"/>
  <c r="R160" i="130"/>
  <c r="N160" i="130"/>
  <c r="J160" i="130"/>
  <c r="E160" i="130"/>
  <c r="Q159" i="130"/>
  <c r="M159" i="130"/>
  <c r="I159" i="130"/>
  <c r="E159" i="130"/>
  <c r="R158" i="130"/>
  <c r="N158" i="130"/>
  <c r="J158" i="130"/>
  <c r="E158" i="130"/>
  <c r="R157" i="130"/>
  <c r="N157" i="130"/>
  <c r="J157" i="130"/>
  <c r="E157" i="130"/>
  <c r="R156" i="130"/>
  <c r="N156" i="130"/>
  <c r="J156" i="130"/>
  <c r="E156" i="130"/>
  <c r="R155" i="130"/>
  <c r="N155" i="130"/>
  <c r="J155" i="130"/>
  <c r="E155" i="130"/>
  <c r="R154" i="130"/>
  <c r="N154" i="130"/>
  <c r="J154" i="130"/>
  <c r="E154" i="130"/>
  <c r="R153" i="130"/>
  <c r="N153" i="130"/>
  <c r="J153" i="130"/>
  <c r="E153" i="130"/>
  <c r="R152" i="130"/>
  <c r="N152" i="130"/>
  <c r="J152" i="130"/>
  <c r="E152" i="130"/>
  <c r="R151" i="130"/>
  <c r="N151" i="130"/>
  <c r="J151" i="130"/>
  <c r="E151" i="130"/>
  <c r="R150" i="130"/>
  <c r="N150" i="130"/>
  <c r="J150" i="130"/>
  <c r="E150" i="130"/>
  <c r="R149" i="130"/>
  <c r="N149" i="130"/>
  <c r="J149" i="130"/>
  <c r="E149" i="130"/>
  <c r="R148" i="130"/>
  <c r="N148" i="130"/>
  <c r="J148" i="130"/>
  <c r="E148" i="130"/>
  <c r="R147" i="130"/>
  <c r="N147" i="130"/>
  <c r="J147" i="130"/>
  <c r="E147" i="130"/>
  <c r="R146" i="130"/>
  <c r="N146" i="130"/>
  <c r="J146" i="130"/>
  <c r="E146" i="130"/>
  <c r="R145" i="130"/>
  <c r="N145" i="130"/>
  <c r="J145" i="130"/>
  <c r="E145" i="130"/>
  <c r="A145" i="130"/>
  <c r="R144" i="130"/>
  <c r="N144" i="130"/>
  <c r="J144" i="130"/>
  <c r="E144" i="130"/>
  <c r="A144" i="130"/>
  <c r="R143" i="130"/>
  <c r="N143" i="130"/>
  <c r="J143" i="130"/>
  <c r="E143" i="130"/>
  <c r="A143" i="130"/>
  <c r="R142" i="130"/>
  <c r="N142" i="130"/>
  <c r="J142" i="130"/>
  <c r="E142" i="130"/>
  <c r="A142" i="130"/>
  <c r="R141" i="130"/>
  <c r="N141" i="130"/>
  <c r="J141" i="130"/>
  <c r="E141" i="130"/>
  <c r="A141" i="130"/>
  <c r="R140" i="130"/>
  <c r="N140" i="130"/>
  <c r="J140" i="130"/>
  <c r="E140" i="130"/>
  <c r="A140" i="130"/>
  <c r="R139" i="130"/>
  <c r="N139" i="130"/>
  <c r="J139" i="130"/>
  <c r="E139" i="130"/>
  <c r="Q138" i="130"/>
  <c r="M138" i="130"/>
  <c r="I138" i="130"/>
  <c r="E138" i="130"/>
  <c r="A137" i="130"/>
  <c r="B136" i="130"/>
  <c r="B135" i="130"/>
  <c r="J134" i="130"/>
  <c r="F134" i="130"/>
  <c r="B134" i="130"/>
  <c r="J133" i="130"/>
  <c r="F133" i="130"/>
  <c r="B133" i="130"/>
  <c r="J132" i="130"/>
  <c r="F132" i="130"/>
  <c r="A132" i="130"/>
  <c r="J131" i="130"/>
  <c r="F131" i="130"/>
  <c r="B131" i="130"/>
  <c r="N130" i="130"/>
  <c r="I130" i="130"/>
  <c r="E130" i="130"/>
  <c r="B130" i="130"/>
  <c r="N129" i="130"/>
  <c r="J129" i="130"/>
  <c r="F129" i="130"/>
  <c r="B129" i="130"/>
  <c r="N128" i="130"/>
  <c r="J128" i="130"/>
  <c r="F128" i="130"/>
  <c r="B128" i="130"/>
  <c r="N127" i="130"/>
  <c r="J127" i="130"/>
  <c r="F127" i="130"/>
  <c r="B127" i="130"/>
  <c r="N126" i="130"/>
  <c r="J126" i="130"/>
  <c r="F126" i="130"/>
  <c r="B126" i="130"/>
  <c r="N125" i="130"/>
  <c r="J125" i="130"/>
  <c r="F125" i="130"/>
  <c r="B125" i="130"/>
  <c r="N124" i="130"/>
  <c r="J124" i="130"/>
  <c r="F124" i="130"/>
  <c r="B124" i="130"/>
  <c r="N123" i="130"/>
  <c r="J123" i="130"/>
  <c r="F123" i="130"/>
  <c r="B123" i="130"/>
  <c r="N122" i="130"/>
  <c r="J122" i="130"/>
  <c r="F122" i="130"/>
  <c r="B122" i="130"/>
  <c r="N121" i="130"/>
  <c r="J121" i="130"/>
  <c r="F121" i="130"/>
  <c r="B121" i="130"/>
  <c r="M120" i="130"/>
  <c r="J120" i="130"/>
  <c r="F120" i="130"/>
  <c r="B120" i="130"/>
  <c r="N119" i="130"/>
  <c r="J119" i="130"/>
  <c r="F119" i="130"/>
  <c r="B119" i="130"/>
  <c r="N118" i="130"/>
  <c r="J118" i="130"/>
  <c r="F118" i="130"/>
  <c r="B118" i="130"/>
  <c r="N117" i="130"/>
  <c r="J117" i="130"/>
  <c r="F117" i="130"/>
  <c r="B117" i="130"/>
  <c r="R116" i="130"/>
  <c r="N116" i="130"/>
  <c r="J116" i="130"/>
  <c r="F116" i="130"/>
  <c r="B116" i="130"/>
  <c r="R115" i="130"/>
  <c r="N115" i="130"/>
  <c r="J115" i="130"/>
  <c r="F115" i="130"/>
  <c r="B115" i="130"/>
  <c r="R114" i="130"/>
  <c r="N114" i="130"/>
  <c r="J114" i="130"/>
  <c r="F114" i="130"/>
  <c r="B114" i="130"/>
  <c r="R113" i="130"/>
  <c r="N113" i="130"/>
  <c r="J113" i="130"/>
  <c r="F113" i="130"/>
  <c r="B113" i="130"/>
  <c r="R112" i="130"/>
  <c r="N112" i="130"/>
  <c r="J112" i="130"/>
  <c r="F112" i="130"/>
  <c r="B112" i="130"/>
  <c r="Q111" i="130"/>
  <c r="N111" i="130"/>
  <c r="J111" i="130"/>
  <c r="F111" i="130"/>
  <c r="A111" i="130"/>
  <c r="R110" i="130"/>
  <c r="N110" i="130"/>
  <c r="J110" i="130"/>
  <c r="F110" i="130"/>
  <c r="R109" i="130"/>
  <c r="M109" i="130"/>
  <c r="I109" i="130"/>
  <c r="E109" i="130"/>
  <c r="R108" i="130"/>
  <c r="N108" i="130"/>
  <c r="J108" i="130"/>
  <c r="F108" i="130"/>
  <c r="B108" i="130"/>
  <c r="R107" i="130"/>
  <c r="N107" i="130"/>
  <c r="J107" i="130"/>
  <c r="F107" i="130"/>
  <c r="B107" i="130"/>
  <c r="R106" i="130"/>
  <c r="N106" i="130"/>
  <c r="J106" i="130"/>
  <c r="F106" i="130"/>
  <c r="B106" i="130"/>
  <c r="Q105" i="130"/>
  <c r="N105" i="130"/>
  <c r="J105" i="130"/>
  <c r="F105" i="130"/>
  <c r="A105" i="130"/>
  <c r="R104" i="130"/>
  <c r="N104" i="130"/>
  <c r="J104" i="130"/>
  <c r="F104" i="130"/>
  <c r="R103" i="130"/>
  <c r="N103" i="130"/>
  <c r="J103" i="130"/>
  <c r="F103" i="130"/>
  <c r="B103" i="130"/>
  <c r="R102" i="130"/>
  <c r="N102" i="130"/>
  <c r="J102" i="130"/>
  <c r="F102" i="130"/>
  <c r="B102" i="130"/>
  <c r="R101" i="130"/>
  <c r="N101" i="130"/>
  <c r="J101" i="130"/>
  <c r="F101" i="130"/>
  <c r="B101" i="130"/>
  <c r="R100" i="130"/>
  <c r="N100" i="130"/>
  <c r="J100" i="130"/>
  <c r="F100" i="130"/>
  <c r="B100" i="130"/>
  <c r="Q99" i="130"/>
  <c r="N99" i="130"/>
  <c r="J99" i="130"/>
  <c r="F99" i="130"/>
  <c r="B99" i="130"/>
  <c r="Q98" i="130"/>
  <c r="N98" i="130"/>
  <c r="J98" i="130"/>
  <c r="F98" i="130"/>
  <c r="B98" i="130"/>
  <c r="Q97" i="130"/>
  <c r="N97" i="130"/>
  <c r="J97" i="130"/>
  <c r="F97" i="130"/>
  <c r="B97" i="130"/>
  <c r="Q96" i="130"/>
  <c r="N96" i="130"/>
  <c r="J96" i="130"/>
  <c r="F96" i="130"/>
  <c r="B96" i="130"/>
  <c r="Q95" i="130"/>
  <c r="N95" i="130"/>
  <c r="J95" i="130"/>
  <c r="F95" i="130"/>
  <c r="B95" i="130"/>
  <c r="Q94" i="130"/>
  <c r="N94" i="130"/>
  <c r="J94" i="130"/>
  <c r="F94" i="130"/>
  <c r="B94" i="130"/>
  <c r="Q93" i="130"/>
  <c r="N93" i="130"/>
  <c r="J93" i="130"/>
  <c r="F93" i="130"/>
  <c r="B93" i="130"/>
  <c r="Q92" i="130"/>
  <c r="N92" i="130"/>
  <c r="J92" i="130"/>
  <c r="F92" i="130"/>
  <c r="B92" i="130"/>
  <c r="Q91" i="130"/>
  <c r="N91" i="130"/>
  <c r="J91" i="130"/>
  <c r="F91" i="130"/>
  <c r="B91" i="130"/>
  <c r="Q90" i="130"/>
  <c r="N90" i="130"/>
  <c r="J90" i="130"/>
  <c r="F90" i="130"/>
  <c r="B90" i="130"/>
  <c r="Q89" i="130"/>
  <c r="N89" i="130"/>
  <c r="J89" i="130"/>
  <c r="F89" i="130"/>
  <c r="B89" i="130"/>
  <c r="Q88" i="130"/>
  <c r="M88" i="130"/>
  <c r="I88" i="130"/>
  <c r="E88" i="130"/>
  <c r="B88" i="130"/>
  <c r="Q87" i="130"/>
  <c r="N87" i="130"/>
  <c r="J87" i="130"/>
  <c r="F87" i="130"/>
  <c r="Q86" i="130"/>
  <c r="N86" i="130"/>
  <c r="J86" i="130"/>
  <c r="F86" i="130"/>
  <c r="Q85" i="130"/>
  <c r="N85" i="130"/>
  <c r="J85" i="130"/>
  <c r="F85" i="130"/>
  <c r="C85" i="130"/>
  <c r="Q84" i="130"/>
  <c r="N84" i="130"/>
  <c r="J84" i="130"/>
  <c r="F84" i="130"/>
  <c r="C84" i="130"/>
  <c r="Q83" i="130"/>
  <c r="N83" i="130"/>
  <c r="J83" i="130"/>
  <c r="F83" i="130"/>
  <c r="Q82" i="130"/>
  <c r="N82" i="130"/>
  <c r="J82" i="130"/>
  <c r="F82" i="130"/>
  <c r="Q81" i="130"/>
  <c r="N81" i="130"/>
  <c r="J81" i="130"/>
  <c r="F81" i="130"/>
  <c r="Q80" i="130"/>
  <c r="N80" i="130"/>
  <c r="J80" i="130"/>
  <c r="F80" i="130"/>
  <c r="Q79" i="130"/>
  <c r="N79" i="130"/>
  <c r="J79" i="130"/>
  <c r="F79" i="130"/>
  <c r="Q78" i="130"/>
  <c r="N78" i="130"/>
  <c r="J78" i="130"/>
  <c r="F78" i="130"/>
  <c r="Q77" i="130"/>
  <c r="N77" i="130"/>
  <c r="J77" i="130"/>
  <c r="F77" i="130"/>
  <c r="Q76" i="130"/>
  <c r="N76" i="130"/>
  <c r="J76" i="130"/>
  <c r="F76" i="130"/>
  <c r="Q75" i="130"/>
  <c r="N75" i="130"/>
  <c r="J75" i="130"/>
  <c r="F75" i="130"/>
  <c r="Q74" i="130"/>
  <c r="N74" i="130"/>
  <c r="J74" i="130"/>
  <c r="F74" i="130"/>
  <c r="Q73" i="130"/>
  <c r="N73" i="130"/>
  <c r="J73" i="130"/>
  <c r="F73" i="130"/>
  <c r="Q72" i="130"/>
  <c r="N72" i="130"/>
  <c r="J72" i="130"/>
  <c r="F72" i="130"/>
  <c r="Q71" i="130"/>
  <c r="M71" i="130"/>
  <c r="I71" i="130"/>
  <c r="E71" i="130"/>
  <c r="A70" i="130"/>
  <c r="R69" i="130"/>
  <c r="N69" i="130"/>
  <c r="J69" i="130"/>
  <c r="F69" i="130"/>
  <c r="B69" i="130"/>
  <c r="R68" i="130"/>
  <c r="N68" i="130"/>
  <c r="J68" i="130"/>
  <c r="F68" i="130"/>
  <c r="B68" i="130"/>
  <c r="R67" i="130"/>
  <c r="N67" i="130"/>
  <c r="J67" i="130"/>
  <c r="F67" i="130"/>
  <c r="B67" i="130"/>
  <c r="R66" i="130"/>
  <c r="N66" i="130"/>
  <c r="J66" i="130"/>
  <c r="F66" i="130"/>
  <c r="B66" i="130"/>
  <c r="R65" i="130"/>
  <c r="N65" i="130"/>
  <c r="J65" i="130"/>
  <c r="F65" i="130"/>
  <c r="A65" i="130"/>
  <c r="R64" i="130"/>
  <c r="N64" i="130"/>
  <c r="J64" i="130"/>
  <c r="F64" i="130"/>
  <c r="B64" i="130"/>
  <c r="R63" i="130"/>
  <c r="N63" i="130"/>
  <c r="J63" i="130"/>
  <c r="F63" i="130"/>
  <c r="B63" i="130"/>
  <c r="R62" i="130"/>
  <c r="N62" i="130"/>
  <c r="J62" i="130"/>
  <c r="F62" i="130"/>
  <c r="B62" i="130"/>
  <c r="R61" i="130"/>
  <c r="N61" i="130"/>
  <c r="J61" i="130"/>
  <c r="E61" i="130"/>
  <c r="B61" i="130"/>
  <c r="R60" i="130"/>
  <c r="N60" i="130"/>
  <c r="J60" i="130"/>
  <c r="F60" i="130"/>
  <c r="B60" i="130"/>
  <c r="R59" i="130"/>
  <c r="N59" i="130"/>
  <c r="J59" i="130"/>
  <c r="F59" i="130"/>
  <c r="B59" i="130"/>
  <c r="R58" i="130"/>
  <c r="N58" i="130"/>
  <c r="J58" i="130"/>
  <c r="F58" i="130"/>
  <c r="B58" i="130"/>
  <c r="R57" i="130"/>
  <c r="N57" i="130"/>
  <c r="I57" i="130"/>
  <c r="F57" i="130"/>
  <c r="B57" i="130"/>
  <c r="R56" i="130"/>
  <c r="N56" i="130"/>
  <c r="J56" i="130"/>
  <c r="F56" i="130"/>
  <c r="B56" i="130"/>
  <c r="R55" i="130"/>
  <c r="N55" i="130"/>
  <c r="J55" i="130"/>
  <c r="F55" i="130"/>
  <c r="B55" i="130"/>
  <c r="R54" i="130"/>
  <c r="N54" i="130"/>
  <c r="J54" i="130"/>
  <c r="F54" i="130"/>
  <c r="B54" i="130"/>
  <c r="R53" i="130"/>
  <c r="M53" i="130"/>
  <c r="J53" i="130"/>
  <c r="F53" i="130"/>
  <c r="B53" i="130"/>
  <c r="R52" i="130"/>
  <c r="N52" i="130"/>
  <c r="J52" i="130"/>
  <c r="F52" i="130"/>
  <c r="B52" i="130"/>
  <c r="R51" i="130"/>
  <c r="N51" i="130"/>
  <c r="J51" i="130"/>
  <c r="F51" i="130"/>
  <c r="B51" i="130"/>
  <c r="R50" i="130"/>
  <c r="N50" i="130"/>
  <c r="J50" i="130"/>
  <c r="F50" i="130"/>
  <c r="B50" i="130"/>
  <c r="Q49" i="130"/>
  <c r="N49" i="130"/>
  <c r="J49" i="130"/>
  <c r="F49" i="130"/>
  <c r="B49" i="130"/>
  <c r="R48" i="130"/>
  <c r="N48" i="130"/>
  <c r="J48" i="130"/>
  <c r="F48" i="130"/>
  <c r="B48" i="130"/>
  <c r="R47" i="130"/>
  <c r="N47" i="130"/>
  <c r="J47" i="130"/>
  <c r="F47" i="130"/>
  <c r="B47" i="130"/>
  <c r="R46" i="130"/>
  <c r="N46" i="130"/>
  <c r="J46" i="130"/>
  <c r="F46" i="130"/>
  <c r="B46" i="130"/>
  <c r="R45" i="130"/>
  <c r="N45" i="130"/>
  <c r="J45" i="130"/>
  <c r="F45" i="130"/>
  <c r="B45" i="130"/>
  <c r="R44" i="130"/>
  <c r="N44" i="130"/>
  <c r="J44" i="130"/>
  <c r="F44" i="130"/>
  <c r="A44" i="130"/>
  <c r="R43" i="130"/>
  <c r="N43" i="130"/>
  <c r="J43" i="130"/>
  <c r="F43" i="130"/>
  <c r="B43" i="130"/>
  <c r="R42" i="130"/>
  <c r="N42" i="130"/>
  <c r="J42" i="130"/>
  <c r="F42" i="130"/>
  <c r="B42" i="130"/>
  <c r="R41" i="130"/>
  <c r="N41" i="130"/>
  <c r="J41" i="130"/>
  <c r="F41" i="130"/>
  <c r="B41" i="130"/>
  <c r="R40" i="130"/>
  <c r="N40" i="130"/>
  <c r="J40" i="130"/>
  <c r="E40" i="130"/>
  <c r="B40" i="130"/>
  <c r="R39" i="130"/>
  <c r="N39" i="130"/>
  <c r="J39" i="130"/>
  <c r="F39" i="130"/>
  <c r="B39" i="130"/>
  <c r="R38" i="130"/>
  <c r="N38" i="130"/>
  <c r="J38" i="130"/>
  <c r="F38" i="130"/>
  <c r="B38" i="130"/>
  <c r="R37" i="130"/>
  <c r="N37" i="130"/>
  <c r="J37" i="130"/>
  <c r="F37" i="130"/>
  <c r="B37" i="130"/>
  <c r="R36" i="130"/>
  <c r="N36" i="130"/>
  <c r="I36" i="130"/>
  <c r="F36" i="130"/>
  <c r="B36" i="130"/>
  <c r="R35" i="130"/>
  <c r="N35" i="130"/>
  <c r="J35" i="130"/>
  <c r="F35" i="130"/>
  <c r="B35" i="130"/>
  <c r="R34" i="130"/>
  <c r="N34" i="130"/>
  <c r="J34" i="130"/>
  <c r="F34" i="130"/>
  <c r="B34" i="130"/>
  <c r="R33" i="130"/>
  <c r="N33" i="130"/>
  <c r="J33" i="130"/>
  <c r="F33" i="130"/>
  <c r="B33" i="130"/>
  <c r="R32" i="130"/>
  <c r="M32" i="130"/>
  <c r="J32" i="130"/>
  <c r="F32" i="130"/>
  <c r="B32" i="130"/>
  <c r="R31" i="130"/>
  <c r="N31" i="130"/>
  <c r="J31" i="130"/>
  <c r="F31" i="130"/>
  <c r="B31" i="130"/>
  <c r="R30" i="130"/>
  <c r="N30" i="130"/>
  <c r="J30" i="130"/>
  <c r="F30" i="130"/>
  <c r="B30" i="130"/>
  <c r="R29" i="130"/>
  <c r="N29" i="130"/>
  <c r="J29" i="130"/>
  <c r="F29" i="130"/>
  <c r="B29" i="130"/>
  <c r="Q28" i="130"/>
  <c r="N28" i="130"/>
  <c r="J28" i="130"/>
  <c r="F28" i="130"/>
  <c r="B28" i="130"/>
  <c r="R27" i="130"/>
  <c r="N27" i="130"/>
  <c r="J27" i="130"/>
  <c r="F27" i="130"/>
  <c r="B27" i="130"/>
  <c r="R26" i="130"/>
  <c r="N26" i="130"/>
  <c r="J26" i="130"/>
  <c r="F26" i="130"/>
  <c r="B26" i="130"/>
  <c r="R25" i="130"/>
  <c r="N25" i="130"/>
  <c r="J25" i="130"/>
  <c r="F25" i="130"/>
  <c r="B25" i="130"/>
  <c r="R24" i="130"/>
  <c r="N24" i="130"/>
  <c r="J24" i="130"/>
  <c r="F24" i="130"/>
  <c r="B24" i="130"/>
  <c r="R23" i="130"/>
  <c r="N23" i="130"/>
  <c r="J23" i="130"/>
  <c r="F23" i="130"/>
  <c r="A23" i="130"/>
  <c r="R22" i="130"/>
  <c r="N22" i="130"/>
  <c r="J22" i="130"/>
  <c r="F22" i="130"/>
  <c r="R21" i="130"/>
  <c r="N21" i="130"/>
  <c r="J21" i="130"/>
  <c r="F21" i="130"/>
  <c r="R20" i="130"/>
  <c r="N20" i="130"/>
  <c r="J20" i="130"/>
  <c r="F20" i="130"/>
  <c r="R19" i="130"/>
  <c r="N19" i="130"/>
  <c r="J19" i="130"/>
  <c r="E19" i="130"/>
  <c r="R18" i="130"/>
  <c r="N18" i="130"/>
  <c r="J18" i="130"/>
  <c r="F18" i="130"/>
  <c r="R17" i="130"/>
  <c r="N17" i="130"/>
  <c r="J17" i="130"/>
  <c r="F17" i="130"/>
  <c r="R16" i="130"/>
  <c r="N16" i="130"/>
  <c r="J16" i="130"/>
  <c r="F16" i="130"/>
  <c r="R15" i="130"/>
  <c r="N15" i="130"/>
  <c r="I15" i="130"/>
  <c r="F15" i="130"/>
  <c r="R14" i="130"/>
  <c r="N14" i="130"/>
  <c r="J14" i="130"/>
  <c r="F14" i="130"/>
  <c r="R13" i="130"/>
  <c r="N13" i="130"/>
  <c r="J13" i="130"/>
  <c r="F13" i="130"/>
  <c r="R12" i="130"/>
  <c r="N12" i="130"/>
  <c r="J12" i="130"/>
  <c r="F12" i="130"/>
  <c r="R11" i="130"/>
  <c r="M11" i="130"/>
  <c r="J11" i="130"/>
  <c r="F11" i="130"/>
  <c r="R10" i="130"/>
  <c r="N10" i="130"/>
  <c r="J10" i="130"/>
  <c r="F10" i="130"/>
  <c r="R9" i="130"/>
  <c r="N9" i="130"/>
  <c r="J9" i="130"/>
  <c r="F9" i="130"/>
  <c r="R8" i="130"/>
  <c r="N8" i="130"/>
  <c r="J8" i="130"/>
  <c r="F8" i="130"/>
  <c r="Q7" i="130"/>
  <c r="N7" i="130"/>
  <c r="J7" i="130"/>
  <c r="F7" i="130"/>
  <c r="R6" i="130"/>
  <c r="N6" i="130"/>
  <c r="J6" i="130"/>
  <c r="F6" i="130"/>
  <c r="R5" i="130"/>
  <c r="N5" i="130"/>
  <c r="J5" i="130"/>
  <c r="F5" i="130"/>
  <c r="R4" i="130"/>
  <c r="N4" i="130"/>
  <c r="J4" i="130"/>
  <c r="F4" i="130"/>
  <c r="R3" i="130"/>
  <c r="N3" i="130"/>
  <c r="J3" i="130"/>
  <c r="F3" i="130"/>
  <c r="Q2" i="130"/>
  <c r="M2" i="130"/>
  <c r="I2" i="130"/>
  <c r="E2" i="130"/>
  <c r="A1" i="130"/>
  <c r="A49" i="34" s="1"/>
  <c r="E187" i="129"/>
  <c r="E186" i="129"/>
  <c r="E185" i="129"/>
  <c r="E184" i="129"/>
  <c r="E183" i="129"/>
  <c r="E182" i="129"/>
  <c r="E181" i="129"/>
  <c r="E180" i="129"/>
  <c r="R179" i="129"/>
  <c r="N179" i="129"/>
  <c r="J179" i="129"/>
  <c r="E179" i="129"/>
  <c r="R178" i="129"/>
  <c r="N178" i="129"/>
  <c r="J178" i="129"/>
  <c r="E178" i="129"/>
  <c r="R177" i="129"/>
  <c r="N177" i="129"/>
  <c r="J177" i="129"/>
  <c r="E177" i="129"/>
  <c r="R176" i="129"/>
  <c r="N176" i="129"/>
  <c r="J176" i="129"/>
  <c r="E176" i="129"/>
  <c r="R175" i="129"/>
  <c r="N175" i="129"/>
  <c r="J175" i="129"/>
  <c r="E175" i="129"/>
  <c r="R174" i="129"/>
  <c r="N174" i="129"/>
  <c r="J174" i="129"/>
  <c r="E174" i="129"/>
  <c r="R173" i="129"/>
  <c r="N173" i="129"/>
  <c r="J173" i="129"/>
  <c r="E173" i="129"/>
  <c r="R172" i="129"/>
  <c r="N172" i="129"/>
  <c r="J172" i="129"/>
  <c r="E172" i="129"/>
  <c r="R171" i="129"/>
  <c r="N171" i="129"/>
  <c r="J171" i="129"/>
  <c r="E171" i="129"/>
  <c r="R170" i="129"/>
  <c r="N170" i="129"/>
  <c r="J170" i="129"/>
  <c r="E170" i="129"/>
  <c r="R169" i="129"/>
  <c r="N169" i="129"/>
  <c r="J169" i="129"/>
  <c r="E169" i="129"/>
  <c r="R168" i="129"/>
  <c r="N168" i="129"/>
  <c r="J168" i="129"/>
  <c r="E168" i="129"/>
  <c r="R167" i="129"/>
  <c r="N167" i="129"/>
  <c r="J167" i="129"/>
  <c r="E167" i="129"/>
  <c r="R166" i="129"/>
  <c r="N166" i="129"/>
  <c r="J166" i="129"/>
  <c r="E166" i="129"/>
  <c r="R165" i="129"/>
  <c r="N165" i="129"/>
  <c r="J165" i="129"/>
  <c r="E165" i="129"/>
  <c r="R164" i="129"/>
  <c r="N164" i="129"/>
  <c r="J164" i="129"/>
  <c r="E164" i="129"/>
  <c r="R163" i="129"/>
  <c r="N163" i="129"/>
  <c r="J163" i="129"/>
  <c r="E163" i="129"/>
  <c r="R162" i="129"/>
  <c r="N162" i="129"/>
  <c r="J162" i="129"/>
  <c r="E162" i="129"/>
  <c r="R161" i="129"/>
  <c r="N161" i="129"/>
  <c r="J161" i="129"/>
  <c r="E161" i="129"/>
  <c r="R160" i="129"/>
  <c r="N160" i="129"/>
  <c r="J160" i="129"/>
  <c r="E160" i="129"/>
  <c r="Q159" i="129"/>
  <c r="M159" i="129"/>
  <c r="I159" i="129"/>
  <c r="E159" i="129"/>
  <c r="R158" i="129"/>
  <c r="N158" i="129"/>
  <c r="J158" i="129"/>
  <c r="E158" i="129"/>
  <c r="R157" i="129"/>
  <c r="N157" i="129"/>
  <c r="J157" i="129"/>
  <c r="E157" i="129"/>
  <c r="R156" i="129"/>
  <c r="N156" i="129"/>
  <c r="J156" i="129"/>
  <c r="E156" i="129"/>
  <c r="R155" i="129"/>
  <c r="N155" i="129"/>
  <c r="J155" i="129"/>
  <c r="E155" i="129"/>
  <c r="R154" i="129"/>
  <c r="N154" i="129"/>
  <c r="J154" i="129"/>
  <c r="E154" i="129"/>
  <c r="R153" i="129"/>
  <c r="N153" i="129"/>
  <c r="J153" i="129"/>
  <c r="E153" i="129"/>
  <c r="R152" i="129"/>
  <c r="N152" i="129"/>
  <c r="J152" i="129"/>
  <c r="E152" i="129"/>
  <c r="R151" i="129"/>
  <c r="N151" i="129"/>
  <c r="J151" i="129"/>
  <c r="E151" i="129"/>
  <c r="R150" i="129"/>
  <c r="N150" i="129"/>
  <c r="J150" i="129"/>
  <c r="E150" i="129"/>
  <c r="R149" i="129"/>
  <c r="N149" i="129"/>
  <c r="J149" i="129"/>
  <c r="E149" i="129"/>
  <c r="R148" i="129"/>
  <c r="N148" i="129"/>
  <c r="J148" i="129"/>
  <c r="E148" i="129"/>
  <c r="R147" i="129"/>
  <c r="N147" i="129"/>
  <c r="J147" i="129"/>
  <c r="E147" i="129"/>
  <c r="R146" i="129"/>
  <c r="N146" i="129"/>
  <c r="J146" i="129"/>
  <c r="E146" i="129"/>
  <c r="R145" i="129"/>
  <c r="N145" i="129"/>
  <c r="J145" i="129"/>
  <c r="E145" i="129"/>
  <c r="A145" i="129"/>
  <c r="R144" i="129"/>
  <c r="N144" i="129"/>
  <c r="J144" i="129"/>
  <c r="E144" i="129"/>
  <c r="A144" i="129"/>
  <c r="R143" i="129"/>
  <c r="N143" i="129"/>
  <c r="J143" i="129"/>
  <c r="E143" i="129"/>
  <c r="A143" i="129"/>
  <c r="R142" i="129"/>
  <c r="N142" i="129"/>
  <c r="J142" i="129"/>
  <c r="E142" i="129"/>
  <c r="A142" i="129"/>
  <c r="R141" i="129"/>
  <c r="N141" i="129"/>
  <c r="J141" i="129"/>
  <c r="E141" i="129"/>
  <c r="A141" i="129"/>
  <c r="R140" i="129"/>
  <c r="N140" i="129"/>
  <c r="J140" i="129"/>
  <c r="E140" i="129"/>
  <c r="A140" i="129"/>
  <c r="R139" i="129"/>
  <c r="N139" i="129"/>
  <c r="J139" i="129"/>
  <c r="E139" i="129"/>
  <c r="Q138" i="129"/>
  <c r="M138" i="129"/>
  <c r="I138" i="129"/>
  <c r="E138" i="129"/>
  <c r="A137" i="129"/>
  <c r="B136" i="129"/>
  <c r="B135" i="129"/>
  <c r="J134" i="129"/>
  <c r="F134" i="129"/>
  <c r="B134" i="129"/>
  <c r="J133" i="129"/>
  <c r="F133" i="129"/>
  <c r="B133" i="129"/>
  <c r="J132" i="129"/>
  <c r="F132" i="129"/>
  <c r="A132" i="129"/>
  <c r="J131" i="129"/>
  <c r="F131" i="129"/>
  <c r="B131" i="129"/>
  <c r="N130" i="129"/>
  <c r="I130" i="129"/>
  <c r="E130" i="129"/>
  <c r="B130" i="129"/>
  <c r="N129" i="129"/>
  <c r="J129" i="129"/>
  <c r="F129" i="129"/>
  <c r="B129" i="129"/>
  <c r="N128" i="129"/>
  <c r="J128" i="129"/>
  <c r="F128" i="129"/>
  <c r="B128" i="129"/>
  <c r="N127" i="129"/>
  <c r="J127" i="129"/>
  <c r="F127" i="129"/>
  <c r="B127" i="129"/>
  <c r="N126" i="129"/>
  <c r="J126" i="129"/>
  <c r="F126" i="129"/>
  <c r="B126" i="129"/>
  <c r="N125" i="129"/>
  <c r="J125" i="129"/>
  <c r="F125" i="129"/>
  <c r="B125" i="129"/>
  <c r="N124" i="129"/>
  <c r="J124" i="129"/>
  <c r="F124" i="129"/>
  <c r="B124" i="129"/>
  <c r="N123" i="129"/>
  <c r="J123" i="129"/>
  <c r="F123" i="129"/>
  <c r="B123" i="129"/>
  <c r="N122" i="129"/>
  <c r="J122" i="129"/>
  <c r="F122" i="129"/>
  <c r="B122" i="129"/>
  <c r="N121" i="129"/>
  <c r="J121" i="129"/>
  <c r="F121" i="129"/>
  <c r="B121" i="129"/>
  <c r="M120" i="129"/>
  <c r="J120" i="129"/>
  <c r="F120" i="129"/>
  <c r="B120" i="129"/>
  <c r="N119" i="129"/>
  <c r="J119" i="129"/>
  <c r="F119" i="129"/>
  <c r="B119" i="129"/>
  <c r="N118" i="129"/>
  <c r="J118" i="129"/>
  <c r="F118" i="129"/>
  <c r="B118" i="129"/>
  <c r="N117" i="129"/>
  <c r="J117" i="129"/>
  <c r="F117" i="129"/>
  <c r="B117" i="129"/>
  <c r="R116" i="129"/>
  <c r="N116" i="129"/>
  <c r="J116" i="129"/>
  <c r="F116" i="129"/>
  <c r="B116" i="129"/>
  <c r="R115" i="129"/>
  <c r="N115" i="129"/>
  <c r="J115" i="129"/>
  <c r="F115" i="129"/>
  <c r="B115" i="129"/>
  <c r="R114" i="129"/>
  <c r="N114" i="129"/>
  <c r="J114" i="129"/>
  <c r="F114" i="129"/>
  <c r="B114" i="129"/>
  <c r="R113" i="129"/>
  <c r="N113" i="129"/>
  <c r="J113" i="129"/>
  <c r="F113" i="129"/>
  <c r="B113" i="129"/>
  <c r="R112" i="129"/>
  <c r="N112" i="129"/>
  <c r="J112" i="129"/>
  <c r="F112" i="129"/>
  <c r="B112" i="129"/>
  <c r="Q111" i="129"/>
  <c r="N111" i="129"/>
  <c r="J111" i="129"/>
  <c r="F111" i="129"/>
  <c r="A111" i="129"/>
  <c r="R110" i="129"/>
  <c r="N110" i="129"/>
  <c r="J110" i="129"/>
  <c r="F110" i="129"/>
  <c r="R109" i="129"/>
  <c r="M109" i="129"/>
  <c r="I109" i="129"/>
  <c r="E109" i="129"/>
  <c r="R108" i="129"/>
  <c r="N108" i="129"/>
  <c r="J108" i="129"/>
  <c r="F108" i="129"/>
  <c r="B108" i="129"/>
  <c r="R107" i="129"/>
  <c r="N107" i="129"/>
  <c r="J107" i="129"/>
  <c r="F107" i="129"/>
  <c r="B107" i="129"/>
  <c r="R106" i="129"/>
  <c r="N106" i="129"/>
  <c r="J106" i="129"/>
  <c r="F106" i="129"/>
  <c r="B106" i="129"/>
  <c r="Q105" i="129"/>
  <c r="N105" i="129"/>
  <c r="J105" i="129"/>
  <c r="F105" i="129"/>
  <c r="A105" i="129"/>
  <c r="R104" i="129"/>
  <c r="N104" i="129"/>
  <c r="J104" i="129"/>
  <c r="F104" i="129"/>
  <c r="R103" i="129"/>
  <c r="N103" i="129"/>
  <c r="J103" i="129"/>
  <c r="F103" i="129"/>
  <c r="B103" i="129"/>
  <c r="R102" i="129"/>
  <c r="N102" i="129"/>
  <c r="J102" i="129"/>
  <c r="F102" i="129"/>
  <c r="B102" i="129"/>
  <c r="R101" i="129"/>
  <c r="N101" i="129"/>
  <c r="J101" i="129"/>
  <c r="F101" i="129"/>
  <c r="B101" i="129"/>
  <c r="R100" i="129"/>
  <c r="N100" i="129"/>
  <c r="J100" i="129"/>
  <c r="F100" i="129"/>
  <c r="B100" i="129"/>
  <c r="Q99" i="129"/>
  <c r="N99" i="129"/>
  <c r="J99" i="129"/>
  <c r="F99" i="129"/>
  <c r="B99" i="129"/>
  <c r="Q98" i="129"/>
  <c r="N98" i="129"/>
  <c r="J98" i="129"/>
  <c r="F98" i="129"/>
  <c r="B98" i="129"/>
  <c r="Q97" i="129"/>
  <c r="N97" i="129"/>
  <c r="J97" i="129"/>
  <c r="F97" i="129"/>
  <c r="B97" i="129"/>
  <c r="Q96" i="129"/>
  <c r="N96" i="129"/>
  <c r="J96" i="129"/>
  <c r="F96" i="129"/>
  <c r="B96" i="129"/>
  <c r="Q95" i="129"/>
  <c r="N95" i="129"/>
  <c r="J95" i="129"/>
  <c r="F95" i="129"/>
  <c r="B95" i="129"/>
  <c r="Q94" i="129"/>
  <c r="N94" i="129"/>
  <c r="J94" i="129"/>
  <c r="F94" i="129"/>
  <c r="B94" i="129"/>
  <c r="Q93" i="129"/>
  <c r="N93" i="129"/>
  <c r="J93" i="129"/>
  <c r="F93" i="129"/>
  <c r="B93" i="129"/>
  <c r="Q92" i="129"/>
  <c r="N92" i="129"/>
  <c r="J92" i="129"/>
  <c r="F92" i="129"/>
  <c r="B92" i="129"/>
  <c r="Q91" i="129"/>
  <c r="N91" i="129"/>
  <c r="J91" i="129"/>
  <c r="F91" i="129"/>
  <c r="B91" i="129"/>
  <c r="Q90" i="129"/>
  <c r="N90" i="129"/>
  <c r="J90" i="129"/>
  <c r="F90" i="129"/>
  <c r="B90" i="129"/>
  <c r="Q89" i="129"/>
  <c r="N89" i="129"/>
  <c r="J89" i="129"/>
  <c r="F89" i="129"/>
  <c r="B89" i="129"/>
  <c r="Q88" i="129"/>
  <c r="M88" i="129"/>
  <c r="I88" i="129"/>
  <c r="E88" i="129"/>
  <c r="B88" i="129"/>
  <c r="Q87" i="129"/>
  <c r="N87" i="129"/>
  <c r="J87" i="129"/>
  <c r="F87" i="129"/>
  <c r="Q86" i="129"/>
  <c r="N86" i="129"/>
  <c r="J86" i="129"/>
  <c r="F86" i="129"/>
  <c r="Q85" i="129"/>
  <c r="N85" i="129"/>
  <c r="J85" i="129"/>
  <c r="F85" i="129"/>
  <c r="C85" i="129"/>
  <c r="Q84" i="129"/>
  <c r="N84" i="129"/>
  <c r="J84" i="129"/>
  <c r="F84" i="129"/>
  <c r="C84" i="129"/>
  <c r="Q83" i="129"/>
  <c r="N83" i="129"/>
  <c r="J83" i="129"/>
  <c r="F83" i="129"/>
  <c r="Q82" i="129"/>
  <c r="N82" i="129"/>
  <c r="J82" i="129"/>
  <c r="F82" i="129"/>
  <c r="Q81" i="129"/>
  <c r="N81" i="129"/>
  <c r="J81" i="129"/>
  <c r="F81" i="129"/>
  <c r="Q80" i="129"/>
  <c r="N80" i="129"/>
  <c r="J80" i="129"/>
  <c r="F80" i="129"/>
  <c r="Q79" i="129"/>
  <c r="N79" i="129"/>
  <c r="J79" i="129"/>
  <c r="F79" i="129"/>
  <c r="Q78" i="129"/>
  <c r="N78" i="129"/>
  <c r="J78" i="129"/>
  <c r="F78" i="129"/>
  <c r="Q77" i="129"/>
  <c r="N77" i="129"/>
  <c r="J77" i="129"/>
  <c r="F77" i="129"/>
  <c r="Q76" i="129"/>
  <c r="N76" i="129"/>
  <c r="J76" i="129"/>
  <c r="F76" i="129"/>
  <c r="Q75" i="129"/>
  <c r="N75" i="129"/>
  <c r="J75" i="129"/>
  <c r="F75" i="129"/>
  <c r="Q74" i="129"/>
  <c r="N74" i="129"/>
  <c r="J74" i="129"/>
  <c r="F74" i="129"/>
  <c r="Q73" i="129"/>
  <c r="N73" i="129"/>
  <c r="J73" i="129"/>
  <c r="F73" i="129"/>
  <c r="Q72" i="129"/>
  <c r="N72" i="129"/>
  <c r="J72" i="129"/>
  <c r="F72" i="129"/>
  <c r="Q71" i="129"/>
  <c r="M71" i="129"/>
  <c r="I71" i="129"/>
  <c r="E71" i="129"/>
  <c r="A70" i="129"/>
  <c r="R69" i="129"/>
  <c r="N69" i="129"/>
  <c r="J69" i="129"/>
  <c r="F69" i="129"/>
  <c r="B69" i="129"/>
  <c r="R68" i="129"/>
  <c r="N68" i="129"/>
  <c r="J68" i="129"/>
  <c r="F68" i="129"/>
  <c r="B68" i="129"/>
  <c r="R67" i="129"/>
  <c r="N67" i="129"/>
  <c r="J67" i="129"/>
  <c r="F67" i="129"/>
  <c r="B67" i="129"/>
  <c r="R66" i="129"/>
  <c r="N66" i="129"/>
  <c r="J66" i="129"/>
  <c r="F66" i="129"/>
  <c r="B66" i="129"/>
  <c r="R65" i="129"/>
  <c r="N65" i="129"/>
  <c r="J65" i="129"/>
  <c r="F65" i="129"/>
  <c r="A65" i="129"/>
  <c r="R64" i="129"/>
  <c r="N64" i="129"/>
  <c r="J64" i="129"/>
  <c r="F64" i="129"/>
  <c r="B64" i="129"/>
  <c r="R63" i="129"/>
  <c r="N63" i="129"/>
  <c r="J63" i="129"/>
  <c r="F63" i="129"/>
  <c r="B63" i="129"/>
  <c r="R62" i="129"/>
  <c r="N62" i="129"/>
  <c r="J62" i="129"/>
  <c r="F62" i="129"/>
  <c r="B62" i="129"/>
  <c r="R61" i="129"/>
  <c r="N61" i="129"/>
  <c r="J61" i="129"/>
  <c r="E61" i="129"/>
  <c r="B61" i="129"/>
  <c r="R60" i="129"/>
  <c r="N60" i="129"/>
  <c r="J60" i="129"/>
  <c r="F60" i="129"/>
  <c r="B60" i="129"/>
  <c r="R59" i="129"/>
  <c r="N59" i="129"/>
  <c r="J59" i="129"/>
  <c r="F59" i="129"/>
  <c r="B59" i="129"/>
  <c r="R58" i="129"/>
  <c r="N58" i="129"/>
  <c r="J58" i="129"/>
  <c r="F58" i="129"/>
  <c r="B58" i="129"/>
  <c r="R57" i="129"/>
  <c r="N57" i="129"/>
  <c r="I57" i="129"/>
  <c r="F57" i="129"/>
  <c r="B57" i="129"/>
  <c r="R56" i="129"/>
  <c r="N56" i="129"/>
  <c r="J56" i="129"/>
  <c r="F56" i="129"/>
  <c r="B56" i="129"/>
  <c r="R55" i="129"/>
  <c r="N55" i="129"/>
  <c r="J55" i="129"/>
  <c r="F55" i="129"/>
  <c r="B55" i="129"/>
  <c r="R54" i="129"/>
  <c r="N54" i="129"/>
  <c r="J54" i="129"/>
  <c r="F54" i="129"/>
  <c r="B54" i="129"/>
  <c r="R53" i="129"/>
  <c r="M53" i="129"/>
  <c r="J53" i="129"/>
  <c r="F53" i="129"/>
  <c r="B53" i="129"/>
  <c r="R52" i="129"/>
  <c r="N52" i="129"/>
  <c r="J52" i="129"/>
  <c r="F52" i="129"/>
  <c r="B52" i="129"/>
  <c r="R51" i="129"/>
  <c r="N51" i="129"/>
  <c r="J51" i="129"/>
  <c r="F51" i="129"/>
  <c r="B51" i="129"/>
  <c r="R50" i="129"/>
  <c r="N50" i="129"/>
  <c r="J50" i="129"/>
  <c r="F50" i="129"/>
  <c r="B50" i="129"/>
  <c r="Q49" i="129"/>
  <c r="N49" i="129"/>
  <c r="J49" i="129"/>
  <c r="F49" i="129"/>
  <c r="B49" i="129"/>
  <c r="R48" i="129"/>
  <c r="N48" i="129"/>
  <c r="J48" i="129"/>
  <c r="F48" i="129"/>
  <c r="B48" i="129"/>
  <c r="R47" i="129"/>
  <c r="N47" i="129"/>
  <c r="J47" i="129"/>
  <c r="F47" i="129"/>
  <c r="B47" i="129"/>
  <c r="R46" i="129"/>
  <c r="N46" i="129"/>
  <c r="J46" i="129"/>
  <c r="F46" i="129"/>
  <c r="B46" i="129"/>
  <c r="R45" i="129"/>
  <c r="N45" i="129"/>
  <c r="J45" i="129"/>
  <c r="F45" i="129"/>
  <c r="B45" i="129"/>
  <c r="R44" i="129"/>
  <c r="N44" i="129"/>
  <c r="J44" i="129"/>
  <c r="F44" i="129"/>
  <c r="A44" i="129"/>
  <c r="R43" i="129"/>
  <c r="N43" i="129"/>
  <c r="J43" i="129"/>
  <c r="F43" i="129"/>
  <c r="B43" i="129"/>
  <c r="R42" i="129"/>
  <c r="N42" i="129"/>
  <c r="J42" i="129"/>
  <c r="F42" i="129"/>
  <c r="B42" i="129"/>
  <c r="R41" i="129"/>
  <c r="N41" i="129"/>
  <c r="J41" i="129"/>
  <c r="F41" i="129"/>
  <c r="B41" i="129"/>
  <c r="R40" i="129"/>
  <c r="N40" i="129"/>
  <c r="J40" i="129"/>
  <c r="E40" i="129"/>
  <c r="B40" i="129"/>
  <c r="R39" i="129"/>
  <c r="N39" i="129"/>
  <c r="J39" i="129"/>
  <c r="F39" i="129"/>
  <c r="B39" i="129"/>
  <c r="R38" i="129"/>
  <c r="N38" i="129"/>
  <c r="J38" i="129"/>
  <c r="F38" i="129"/>
  <c r="B38" i="129"/>
  <c r="R37" i="129"/>
  <c r="N37" i="129"/>
  <c r="J37" i="129"/>
  <c r="F37" i="129"/>
  <c r="B37" i="129"/>
  <c r="R36" i="129"/>
  <c r="N36" i="129"/>
  <c r="I36" i="129"/>
  <c r="F36" i="129"/>
  <c r="B36" i="129"/>
  <c r="R35" i="129"/>
  <c r="N35" i="129"/>
  <c r="J35" i="129"/>
  <c r="F35" i="129"/>
  <c r="B35" i="129"/>
  <c r="R34" i="129"/>
  <c r="N34" i="129"/>
  <c r="J34" i="129"/>
  <c r="F34" i="129"/>
  <c r="B34" i="129"/>
  <c r="R33" i="129"/>
  <c r="N33" i="129"/>
  <c r="J33" i="129"/>
  <c r="F33" i="129"/>
  <c r="B33" i="129"/>
  <c r="R32" i="129"/>
  <c r="M32" i="129"/>
  <c r="J32" i="129"/>
  <c r="F32" i="129"/>
  <c r="B32" i="129"/>
  <c r="R31" i="129"/>
  <c r="N31" i="129"/>
  <c r="J31" i="129"/>
  <c r="F31" i="129"/>
  <c r="B31" i="129"/>
  <c r="R30" i="129"/>
  <c r="N30" i="129"/>
  <c r="J30" i="129"/>
  <c r="F30" i="129"/>
  <c r="B30" i="129"/>
  <c r="R29" i="129"/>
  <c r="N29" i="129"/>
  <c r="J29" i="129"/>
  <c r="F29" i="129"/>
  <c r="B29" i="129"/>
  <c r="Q28" i="129"/>
  <c r="N28" i="129"/>
  <c r="J28" i="129"/>
  <c r="F28" i="129"/>
  <c r="B28" i="129"/>
  <c r="R27" i="129"/>
  <c r="N27" i="129"/>
  <c r="J27" i="129"/>
  <c r="F27" i="129"/>
  <c r="B27" i="129"/>
  <c r="R26" i="129"/>
  <c r="N26" i="129"/>
  <c r="J26" i="129"/>
  <c r="F26" i="129"/>
  <c r="B26" i="129"/>
  <c r="R25" i="129"/>
  <c r="N25" i="129"/>
  <c r="J25" i="129"/>
  <c r="F25" i="129"/>
  <c r="B25" i="129"/>
  <c r="R24" i="129"/>
  <c r="N24" i="129"/>
  <c r="J24" i="129"/>
  <c r="F24" i="129"/>
  <c r="B24" i="129"/>
  <c r="R23" i="129"/>
  <c r="N23" i="129"/>
  <c r="J23" i="129"/>
  <c r="F23" i="129"/>
  <c r="A23" i="129"/>
  <c r="R22" i="129"/>
  <c r="N22" i="129"/>
  <c r="J22" i="129"/>
  <c r="F22" i="129"/>
  <c r="R21" i="129"/>
  <c r="N21" i="129"/>
  <c r="J21" i="129"/>
  <c r="F21" i="129"/>
  <c r="R20" i="129"/>
  <c r="N20" i="129"/>
  <c r="J20" i="129"/>
  <c r="F20" i="129"/>
  <c r="R19" i="129"/>
  <c r="N19" i="129"/>
  <c r="J19" i="129"/>
  <c r="E19" i="129"/>
  <c r="R18" i="129"/>
  <c r="N18" i="129"/>
  <c r="J18" i="129"/>
  <c r="F18" i="129"/>
  <c r="R17" i="129"/>
  <c r="N17" i="129"/>
  <c r="J17" i="129"/>
  <c r="F17" i="129"/>
  <c r="R16" i="129"/>
  <c r="N16" i="129"/>
  <c r="J16" i="129"/>
  <c r="F16" i="129"/>
  <c r="R15" i="129"/>
  <c r="N15" i="129"/>
  <c r="I15" i="129"/>
  <c r="F15" i="129"/>
  <c r="R14" i="129"/>
  <c r="N14" i="129"/>
  <c r="J14" i="129"/>
  <c r="F14" i="129"/>
  <c r="R13" i="129"/>
  <c r="N13" i="129"/>
  <c r="J13" i="129"/>
  <c r="F13" i="129"/>
  <c r="R12" i="129"/>
  <c r="N12" i="129"/>
  <c r="J12" i="129"/>
  <c r="F12" i="129"/>
  <c r="R11" i="129"/>
  <c r="M11" i="129"/>
  <c r="J11" i="129"/>
  <c r="F11" i="129"/>
  <c r="R10" i="129"/>
  <c r="N10" i="129"/>
  <c r="J10" i="129"/>
  <c r="F10" i="129"/>
  <c r="R9" i="129"/>
  <c r="N9" i="129"/>
  <c r="J9" i="129"/>
  <c r="F9" i="129"/>
  <c r="R8" i="129"/>
  <c r="N8" i="129"/>
  <c r="J8" i="129"/>
  <c r="F8" i="129"/>
  <c r="Q7" i="129"/>
  <c r="N7" i="129"/>
  <c r="J7" i="129"/>
  <c r="F7" i="129"/>
  <c r="R6" i="129"/>
  <c r="N6" i="129"/>
  <c r="J6" i="129"/>
  <c r="F6" i="129"/>
  <c r="R5" i="129"/>
  <c r="N5" i="129"/>
  <c r="J5" i="129"/>
  <c r="F5" i="129"/>
  <c r="R4" i="129"/>
  <c r="N4" i="129"/>
  <c r="J4" i="129"/>
  <c r="F4" i="129"/>
  <c r="R3" i="129"/>
  <c r="N3" i="129"/>
  <c r="J3" i="129"/>
  <c r="F3" i="129"/>
  <c r="Q2" i="129"/>
  <c r="M2" i="129"/>
  <c r="I2" i="129"/>
  <c r="E2" i="129"/>
  <c r="A1" i="129"/>
  <c r="A37" i="34" s="1"/>
  <c r="E187" i="128"/>
  <c r="E186" i="128"/>
  <c r="E185" i="128"/>
  <c r="E184" i="128"/>
  <c r="E183" i="128"/>
  <c r="E182" i="128"/>
  <c r="E181" i="128"/>
  <c r="E180" i="128"/>
  <c r="R179" i="128"/>
  <c r="N179" i="128"/>
  <c r="J179" i="128"/>
  <c r="E179" i="128"/>
  <c r="R178" i="128"/>
  <c r="N178" i="128"/>
  <c r="J178" i="128"/>
  <c r="E178" i="128"/>
  <c r="R177" i="128"/>
  <c r="N177" i="128"/>
  <c r="J177" i="128"/>
  <c r="E177" i="128"/>
  <c r="R176" i="128"/>
  <c r="N176" i="128"/>
  <c r="J176" i="128"/>
  <c r="E176" i="128"/>
  <c r="R175" i="128"/>
  <c r="N175" i="128"/>
  <c r="J175" i="128"/>
  <c r="E175" i="128"/>
  <c r="R174" i="128"/>
  <c r="N174" i="128"/>
  <c r="J174" i="128"/>
  <c r="E174" i="128"/>
  <c r="R173" i="128"/>
  <c r="N173" i="128"/>
  <c r="J173" i="128"/>
  <c r="E173" i="128"/>
  <c r="R172" i="128"/>
  <c r="N172" i="128"/>
  <c r="J172" i="128"/>
  <c r="E172" i="128"/>
  <c r="R171" i="128"/>
  <c r="N171" i="128"/>
  <c r="J171" i="128"/>
  <c r="E171" i="128"/>
  <c r="R170" i="128"/>
  <c r="N170" i="128"/>
  <c r="J170" i="128"/>
  <c r="E170" i="128"/>
  <c r="R169" i="128"/>
  <c r="N169" i="128"/>
  <c r="J169" i="128"/>
  <c r="E169" i="128"/>
  <c r="R168" i="128"/>
  <c r="N168" i="128"/>
  <c r="J168" i="128"/>
  <c r="E168" i="128"/>
  <c r="R167" i="128"/>
  <c r="N167" i="128"/>
  <c r="J167" i="128"/>
  <c r="E167" i="128"/>
  <c r="R166" i="128"/>
  <c r="N166" i="128"/>
  <c r="J166" i="128"/>
  <c r="E166" i="128"/>
  <c r="R165" i="128"/>
  <c r="N165" i="128"/>
  <c r="J165" i="128"/>
  <c r="E165" i="128"/>
  <c r="R164" i="128"/>
  <c r="N164" i="128"/>
  <c r="J164" i="128"/>
  <c r="E164" i="128"/>
  <c r="R163" i="128"/>
  <c r="N163" i="128"/>
  <c r="J163" i="128"/>
  <c r="E163" i="128"/>
  <c r="R162" i="128"/>
  <c r="N162" i="128"/>
  <c r="J162" i="128"/>
  <c r="E162" i="128"/>
  <c r="R161" i="128"/>
  <c r="N161" i="128"/>
  <c r="J161" i="128"/>
  <c r="E161" i="128"/>
  <c r="R160" i="128"/>
  <c r="N160" i="128"/>
  <c r="J160" i="128"/>
  <c r="E160" i="128"/>
  <c r="Q159" i="128"/>
  <c r="M159" i="128"/>
  <c r="I159" i="128"/>
  <c r="E159" i="128"/>
  <c r="R158" i="128"/>
  <c r="N158" i="128"/>
  <c r="J158" i="128"/>
  <c r="E158" i="128"/>
  <c r="R157" i="128"/>
  <c r="N157" i="128"/>
  <c r="J157" i="128"/>
  <c r="E157" i="128"/>
  <c r="R156" i="128"/>
  <c r="N156" i="128"/>
  <c r="J156" i="128"/>
  <c r="E156" i="128"/>
  <c r="R155" i="128"/>
  <c r="N155" i="128"/>
  <c r="J155" i="128"/>
  <c r="E155" i="128"/>
  <c r="R154" i="128"/>
  <c r="N154" i="128"/>
  <c r="J154" i="128"/>
  <c r="E154" i="128"/>
  <c r="R153" i="128"/>
  <c r="N153" i="128"/>
  <c r="J153" i="128"/>
  <c r="E153" i="128"/>
  <c r="R152" i="128"/>
  <c r="N152" i="128"/>
  <c r="J152" i="128"/>
  <c r="E152" i="128"/>
  <c r="R151" i="128"/>
  <c r="N151" i="128"/>
  <c r="J151" i="128"/>
  <c r="E151" i="128"/>
  <c r="R150" i="128"/>
  <c r="N150" i="128"/>
  <c r="J150" i="128"/>
  <c r="E150" i="128"/>
  <c r="R149" i="128"/>
  <c r="N149" i="128"/>
  <c r="J149" i="128"/>
  <c r="E149" i="128"/>
  <c r="R148" i="128"/>
  <c r="N148" i="128"/>
  <c r="J148" i="128"/>
  <c r="E148" i="128"/>
  <c r="R147" i="128"/>
  <c r="N147" i="128"/>
  <c r="J147" i="128"/>
  <c r="E147" i="128"/>
  <c r="R146" i="128"/>
  <c r="N146" i="128"/>
  <c r="J146" i="128"/>
  <c r="E146" i="128"/>
  <c r="R145" i="128"/>
  <c r="N145" i="128"/>
  <c r="J145" i="128"/>
  <c r="E145" i="128"/>
  <c r="A145" i="128"/>
  <c r="R144" i="128"/>
  <c r="N144" i="128"/>
  <c r="J144" i="128"/>
  <c r="E144" i="128"/>
  <c r="A144" i="128"/>
  <c r="R143" i="128"/>
  <c r="N143" i="128"/>
  <c r="J143" i="128"/>
  <c r="E143" i="128"/>
  <c r="A143" i="128"/>
  <c r="R142" i="128"/>
  <c r="N142" i="128"/>
  <c r="J142" i="128"/>
  <c r="E142" i="128"/>
  <c r="A142" i="128"/>
  <c r="R141" i="128"/>
  <c r="N141" i="128"/>
  <c r="J141" i="128"/>
  <c r="E141" i="128"/>
  <c r="A141" i="128"/>
  <c r="R140" i="128"/>
  <c r="N140" i="128"/>
  <c r="J140" i="128"/>
  <c r="E140" i="128"/>
  <c r="A140" i="128"/>
  <c r="R139" i="128"/>
  <c r="N139" i="128"/>
  <c r="J139" i="128"/>
  <c r="E139" i="128"/>
  <c r="Q138" i="128"/>
  <c r="M138" i="128"/>
  <c r="I138" i="128"/>
  <c r="E138" i="128"/>
  <c r="A137" i="128"/>
  <c r="B136" i="128"/>
  <c r="B135" i="128"/>
  <c r="J134" i="128"/>
  <c r="F134" i="128"/>
  <c r="B134" i="128"/>
  <c r="J133" i="128"/>
  <c r="F133" i="128"/>
  <c r="B133" i="128"/>
  <c r="J132" i="128"/>
  <c r="F132" i="128"/>
  <c r="A132" i="128"/>
  <c r="J131" i="128"/>
  <c r="F131" i="128"/>
  <c r="B131" i="128"/>
  <c r="N130" i="128"/>
  <c r="I130" i="128"/>
  <c r="E130" i="128"/>
  <c r="B130" i="128"/>
  <c r="N129" i="128"/>
  <c r="J129" i="128"/>
  <c r="F129" i="128"/>
  <c r="B129" i="128"/>
  <c r="N128" i="128"/>
  <c r="J128" i="128"/>
  <c r="F128" i="128"/>
  <c r="B128" i="128"/>
  <c r="N127" i="128"/>
  <c r="J127" i="128"/>
  <c r="F127" i="128"/>
  <c r="B127" i="128"/>
  <c r="N126" i="128"/>
  <c r="J126" i="128"/>
  <c r="F126" i="128"/>
  <c r="B126" i="128"/>
  <c r="N125" i="128"/>
  <c r="J125" i="128"/>
  <c r="F125" i="128"/>
  <c r="B125" i="128"/>
  <c r="N124" i="128"/>
  <c r="J124" i="128"/>
  <c r="F124" i="128"/>
  <c r="B124" i="128"/>
  <c r="N123" i="128"/>
  <c r="J123" i="128"/>
  <c r="F123" i="128"/>
  <c r="B123" i="128"/>
  <c r="N122" i="128"/>
  <c r="J122" i="128"/>
  <c r="F122" i="128"/>
  <c r="B122" i="128"/>
  <c r="N121" i="128"/>
  <c r="J121" i="128"/>
  <c r="F121" i="128"/>
  <c r="B121" i="128"/>
  <c r="M120" i="128"/>
  <c r="J120" i="128"/>
  <c r="F120" i="128"/>
  <c r="B120" i="128"/>
  <c r="N119" i="128"/>
  <c r="J119" i="128"/>
  <c r="F119" i="128"/>
  <c r="B119" i="128"/>
  <c r="N118" i="128"/>
  <c r="J118" i="128"/>
  <c r="F118" i="128"/>
  <c r="B118" i="128"/>
  <c r="N117" i="128"/>
  <c r="J117" i="128"/>
  <c r="F117" i="128"/>
  <c r="B117" i="128"/>
  <c r="R116" i="128"/>
  <c r="N116" i="128"/>
  <c r="J116" i="128"/>
  <c r="F116" i="128"/>
  <c r="B116" i="128"/>
  <c r="R115" i="128"/>
  <c r="N115" i="128"/>
  <c r="J115" i="128"/>
  <c r="F115" i="128"/>
  <c r="B115" i="128"/>
  <c r="R114" i="128"/>
  <c r="N114" i="128"/>
  <c r="J114" i="128"/>
  <c r="F114" i="128"/>
  <c r="B114" i="128"/>
  <c r="R113" i="128"/>
  <c r="N113" i="128"/>
  <c r="J113" i="128"/>
  <c r="F113" i="128"/>
  <c r="B113" i="128"/>
  <c r="R112" i="128"/>
  <c r="N112" i="128"/>
  <c r="J112" i="128"/>
  <c r="F112" i="128"/>
  <c r="B112" i="128"/>
  <c r="Q111" i="128"/>
  <c r="N111" i="128"/>
  <c r="J111" i="128"/>
  <c r="F111" i="128"/>
  <c r="A111" i="128"/>
  <c r="R110" i="128"/>
  <c r="N110" i="128"/>
  <c r="J110" i="128"/>
  <c r="F110" i="128"/>
  <c r="R109" i="128"/>
  <c r="M109" i="128"/>
  <c r="I109" i="128"/>
  <c r="E109" i="128"/>
  <c r="R108" i="128"/>
  <c r="N108" i="128"/>
  <c r="J108" i="128"/>
  <c r="F108" i="128"/>
  <c r="B108" i="128"/>
  <c r="R107" i="128"/>
  <c r="N107" i="128"/>
  <c r="J107" i="128"/>
  <c r="F107" i="128"/>
  <c r="B107" i="128"/>
  <c r="R106" i="128"/>
  <c r="N106" i="128"/>
  <c r="J106" i="128"/>
  <c r="F106" i="128"/>
  <c r="B106" i="128"/>
  <c r="Q105" i="128"/>
  <c r="N105" i="128"/>
  <c r="J105" i="128"/>
  <c r="F105" i="128"/>
  <c r="A105" i="128"/>
  <c r="R104" i="128"/>
  <c r="N104" i="128"/>
  <c r="J104" i="128"/>
  <c r="F104" i="128"/>
  <c r="R103" i="128"/>
  <c r="N103" i="128"/>
  <c r="J103" i="128"/>
  <c r="F103" i="128"/>
  <c r="B103" i="128"/>
  <c r="R102" i="128"/>
  <c r="N102" i="128"/>
  <c r="J102" i="128"/>
  <c r="F102" i="128"/>
  <c r="B102" i="128"/>
  <c r="R101" i="128"/>
  <c r="N101" i="128"/>
  <c r="J101" i="128"/>
  <c r="F101" i="128"/>
  <c r="B101" i="128"/>
  <c r="R100" i="128"/>
  <c r="N100" i="128"/>
  <c r="J100" i="128"/>
  <c r="F100" i="128"/>
  <c r="B100" i="128"/>
  <c r="Q99" i="128"/>
  <c r="N99" i="128"/>
  <c r="J99" i="128"/>
  <c r="F99" i="128"/>
  <c r="B99" i="128"/>
  <c r="Q98" i="128"/>
  <c r="N98" i="128"/>
  <c r="J98" i="128"/>
  <c r="F98" i="128"/>
  <c r="B98" i="128"/>
  <c r="Q97" i="128"/>
  <c r="N97" i="128"/>
  <c r="J97" i="128"/>
  <c r="F97" i="128"/>
  <c r="B97" i="128"/>
  <c r="Q96" i="128"/>
  <c r="N96" i="128"/>
  <c r="J96" i="128"/>
  <c r="F96" i="128"/>
  <c r="B96" i="128"/>
  <c r="Q95" i="128"/>
  <c r="N95" i="128"/>
  <c r="J95" i="128"/>
  <c r="F95" i="128"/>
  <c r="B95" i="128"/>
  <c r="Q94" i="128"/>
  <c r="N94" i="128"/>
  <c r="J94" i="128"/>
  <c r="F94" i="128"/>
  <c r="B94" i="128"/>
  <c r="Q93" i="128"/>
  <c r="N93" i="128"/>
  <c r="J93" i="128"/>
  <c r="F93" i="128"/>
  <c r="B93" i="128"/>
  <c r="Q92" i="128"/>
  <c r="N92" i="128"/>
  <c r="J92" i="128"/>
  <c r="F92" i="128"/>
  <c r="B92" i="128"/>
  <c r="Q91" i="128"/>
  <c r="N91" i="128"/>
  <c r="J91" i="128"/>
  <c r="F91" i="128"/>
  <c r="B91" i="128"/>
  <c r="Q90" i="128"/>
  <c r="N90" i="128"/>
  <c r="J90" i="128"/>
  <c r="F90" i="128"/>
  <c r="B90" i="128"/>
  <c r="Q89" i="128"/>
  <c r="N89" i="128"/>
  <c r="J89" i="128"/>
  <c r="F89" i="128"/>
  <c r="B89" i="128"/>
  <c r="Q88" i="128"/>
  <c r="M88" i="128"/>
  <c r="I88" i="128"/>
  <c r="E88" i="128"/>
  <c r="B88" i="128"/>
  <c r="Q87" i="128"/>
  <c r="N87" i="128"/>
  <c r="J87" i="128"/>
  <c r="F87" i="128"/>
  <c r="Q86" i="128"/>
  <c r="N86" i="128"/>
  <c r="J86" i="128"/>
  <c r="F86" i="128"/>
  <c r="Q85" i="128"/>
  <c r="N85" i="128"/>
  <c r="J85" i="128"/>
  <c r="F85" i="128"/>
  <c r="C85" i="128"/>
  <c r="Q84" i="128"/>
  <c r="N84" i="128"/>
  <c r="J84" i="128"/>
  <c r="F84" i="128"/>
  <c r="C84" i="128"/>
  <c r="Q83" i="128"/>
  <c r="N83" i="128"/>
  <c r="J83" i="128"/>
  <c r="F83" i="128"/>
  <c r="Q82" i="128"/>
  <c r="N82" i="128"/>
  <c r="J82" i="128"/>
  <c r="F82" i="128"/>
  <c r="Q81" i="128"/>
  <c r="N81" i="128"/>
  <c r="J81" i="128"/>
  <c r="F81" i="128"/>
  <c r="Q80" i="128"/>
  <c r="N80" i="128"/>
  <c r="J80" i="128"/>
  <c r="F80" i="128"/>
  <c r="Q79" i="128"/>
  <c r="N79" i="128"/>
  <c r="J79" i="128"/>
  <c r="F79" i="128"/>
  <c r="Q78" i="128"/>
  <c r="N78" i="128"/>
  <c r="J78" i="128"/>
  <c r="F78" i="128"/>
  <c r="Q77" i="128"/>
  <c r="N77" i="128"/>
  <c r="J77" i="128"/>
  <c r="F77" i="128"/>
  <c r="Q76" i="128"/>
  <c r="N76" i="128"/>
  <c r="J76" i="128"/>
  <c r="F76" i="128"/>
  <c r="Q75" i="128"/>
  <c r="N75" i="128"/>
  <c r="J75" i="128"/>
  <c r="F75" i="128"/>
  <c r="Q74" i="128"/>
  <c r="N74" i="128"/>
  <c r="J74" i="128"/>
  <c r="F74" i="128"/>
  <c r="Q73" i="128"/>
  <c r="N73" i="128"/>
  <c r="J73" i="128"/>
  <c r="F73" i="128"/>
  <c r="Q72" i="128"/>
  <c r="N72" i="128"/>
  <c r="J72" i="128"/>
  <c r="F72" i="128"/>
  <c r="Q71" i="128"/>
  <c r="M71" i="128"/>
  <c r="I71" i="128"/>
  <c r="E71" i="128"/>
  <c r="A70" i="128"/>
  <c r="R69" i="128"/>
  <c r="N69" i="128"/>
  <c r="J69" i="128"/>
  <c r="F69" i="128"/>
  <c r="B69" i="128"/>
  <c r="R68" i="128"/>
  <c r="N68" i="128"/>
  <c r="J68" i="128"/>
  <c r="F68" i="128"/>
  <c r="B68" i="128"/>
  <c r="R67" i="128"/>
  <c r="N67" i="128"/>
  <c r="J67" i="128"/>
  <c r="F67" i="128"/>
  <c r="B67" i="128"/>
  <c r="R66" i="128"/>
  <c r="N66" i="128"/>
  <c r="J66" i="128"/>
  <c r="F66" i="128"/>
  <c r="B66" i="128"/>
  <c r="R65" i="128"/>
  <c r="N65" i="128"/>
  <c r="J65" i="128"/>
  <c r="F65" i="128"/>
  <c r="A65" i="128"/>
  <c r="R64" i="128"/>
  <c r="N64" i="128"/>
  <c r="J64" i="128"/>
  <c r="F64" i="128"/>
  <c r="B64" i="128"/>
  <c r="R63" i="128"/>
  <c r="N63" i="128"/>
  <c r="J63" i="128"/>
  <c r="F63" i="128"/>
  <c r="B63" i="128"/>
  <c r="R62" i="128"/>
  <c r="N62" i="128"/>
  <c r="J62" i="128"/>
  <c r="F62" i="128"/>
  <c r="B62" i="128"/>
  <c r="R61" i="128"/>
  <c r="N61" i="128"/>
  <c r="J61" i="128"/>
  <c r="E61" i="128"/>
  <c r="B61" i="128"/>
  <c r="R60" i="128"/>
  <c r="N60" i="128"/>
  <c r="J60" i="128"/>
  <c r="F60" i="128"/>
  <c r="B60" i="128"/>
  <c r="R59" i="128"/>
  <c r="N59" i="128"/>
  <c r="J59" i="128"/>
  <c r="F59" i="128"/>
  <c r="B59" i="128"/>
  <c r="R58" i="128"/>
  <c r="N58" i="128"/>
  <c r="J58" i="128"/>
  <c r="F58" i="128"/>
  <c r="B58" i="128"/>
  <c r="R57" i="128"/>
  <c r="N57" i="128"/>
  <c r="I57" i="128"/>
  <c r="F57" i="128"/>
  <c r="B57" i="128"/>
  <c r="R56" i="128"/>
  <c r="N56" i="128"/>
  <c r="J56" i="128"/>
  <c r="F56" i="128"/>
  <c r="B56" i="128"/>
  <c r="R55" i="128"/>
  <c r="N55" i="128"/>
  <c r="J55" i="128"/>
  <c r="F55" i="128"/>
  <c r="B55" i="128"/>
  <c r="R54" i="128"/>
  <c r="N54" i="128"/>
  <c r="J54" i="128"/>
  <c r="F54" i="128"/>
  <c r="B54" i="128"/>
  <c r="R53" i="128"/>
  <c r="M53" i="128"/>
  <c r="J53" i="128"/>
  <c r="F53" i="128"/>
  <c r="B53" i="128"/>
  <c r="R52" i="128"/>
  <c r="N52" i="128"/>
  <c r="J52" i="128"/>
  <c r="F52" i="128"/>
  <c r="B52" i="128"/>
  <c r="R51" i="128"/>
  <c r="N51" i="128"/>
  <c r="J51" i="128"/>
  <c r="F51" i="128"/>
  <c r="B51" i="128"/>
  <c r="R50" i="128"/>
  <c r="N50" i="128"/>
  <c r="J50" i="128"/>
  <c r="F50" i="128"/>
  <c r="B50" i="128"/>
  <c r="Q49" i="128"/>
  <c r="N49" i="128"/>
  <c r="J49" i="128"/>
  <c r="F49" i="128"/>
  <c r="B49" i="128"/>
  <c r="R48" i="128"/>
  <c r="N48" i="128"/>
  <c r="J48" i="128"/>
  <c r="F48" i="128"/>
  <c r="B48" i="128"/>
  <c r="R47" i="128"/>
  <c r="N47" i="128"/>
  <c r="J47" i="128"/>
  <c r="F47" i="128"/>
  <c r="B47" i="128"/>
  <c r="R46" i="128"/>
  <c r="N46" i="128"/>
  <c r="J46" i="128"/>
  <c r="F46" i="128"/>
  <c r="B46" i="128"/>
  <c r="R45" i="128"/>
  <c r="N45" i="128"/>
  <c r="J45" i="128"/>
  <c r="F45" i="128"/>
  <c r="B45" i="128"/>
  <c r="R44" i="128"/>
  <c r="N44" i="128"/>
  <c r="J44" i="128"/>
  <c r="F44" i="128"/>
  <c r="A44" i="128"/>
  <c r="R43" i="128"/>
  <c r="N43" i="128"/>
  <c r="J43" i="128"/>
  <c r="F43" i="128"/>
  <c r="B43" i="128"/>
  <c r="R42" i="128"/>
  <c r="N42" i="128"/>
  <c r="J42" i="128"/>
  <c r="F42" i="128"/>
  <c r="B42" i="128"/>
  <c r="R41" i="128"/>
  <c r="N41" i="128"/>
  <c r="J41" i="128"/>
  <c r="F41" i="128"/>
  <c r="B41" i="128"/>
  <c r="R40" i="128"/>
  <c r="N40" i="128"/>
  <c r="J40" i="128"/>
  <c r="E40" i="128"/>
  <c r="B40" i="128"/>
  <c r="R39" i="128"/>
  <c r="N39" i="128"/>
  <c r="J39" i="128"/>
  <c r="F39" i="128"/>
  <c r="B39" i="128"/>
  <c r="R38" i="128"/>
  <c r="N38" i="128"/>
  <c r="J38" i="128"/>
  <c r="F38" i="128"/>
  <c r="B38" i="128"/>
  <c r="R37" i="128"/>
  <c r="N37" i="128"/>
  <c r="J37" i="128"/>
  <c r="F37" i="128"/>
  <c r="B37" i="128"/>
  <c r="R36" i="128"/>
  <c r="N36" i="128"/>
  <c r="I36" i="128"/>
  <c r="F36" i="128"/>
  <c r="B36" i="128"/>
  <c r="R35" i="128"/>
  <c r="N35" i="128"/>
  <c r="J35" i="128"/>
  <c r="F35" i="128"/>
  <c r="B35" i="128"/>
  <c r="R34" i="128"/>
  <c r="N34" i="128"/>
  <c r="J34" i="128"/>
  <c r="F34" i="128"/>
  <c r="B34" i="128"/>
  <c r="R33" i="128"/>
  <c r="N33" i="128"/>
  <c r="J33" i="128"/>
  <c r="F33" i="128"/>
  <c r="B33" i="128"/>
  <c r="R32" i="128"/>
  <c r="M32" i="128"/>
  <c r="J32" i="128"/>
  <c r="F32" i="128"/>
  <c r="B32" i="128"/>
  <c r="R31" i="128"/>
  <c r="N31" i="128"/>
  <c r="J31" i="128"/>
  <c r="F31" i="128"/>
  <c r="B31" i="128"/>
  <c r="R30" i="128"/>
  <c r="N30" i="128"/>
  <c r="J30" i="128"/>
  <c r="F30" i="128"/>
  <c r="B30" i="128"/>
  <c r="R29" i="128"/>
  <c r="N29" i="128"/>
  <c r="J29" i="128"/>
  <c r="F29" i="128"/>
  <c r="B29" i="128"/>
  <c r="Q28" i="128"/>
  <c r="N28" i="128"/>
  <c r="J28" i="128"/>
  <c r="F28" i="128"/>
  <c r="B28" i="128"/>
  <c r="R27" i="128"/>
  <c r="N27" i="128"/>
  <c r="J27" i="128"/>
  <c r="F27" i="128"/>
  <c r="B27" i="128"/>
  <c r="R26" i="128"/>
  <c r="N26" i="128"/>
  <c r="J26" i="128"/>
  <c r="F26" i="128"/>
  <c r="B26" i="128"/>
  <c r="R25" i="128"/>
  <c r="N25" i="128"/>
  <c r="J25" i="128"/>
  <c r="F25" i="128"/>
  <c r="B25" i="128"/>
  <c r="R24" i="128"/>
  <c r="N24" i="128"/>
  <c r="J24" i="128"/>
  <c r="F24" i="128"/>
  <c r="B24" i="128"/>
  <c r="R23" i="128"/>
  <c r="N23" i="128"/>
  <c r="J23" i="128"/>
  <c r="F23" i="128"/>
  <c r="A23" i="128"/>
  <c r="R22" i="128"/>
  <c r="N22" i="128"/>
  <c r="J22" i="128"/>
  <c r="F22" i="128"/>
  <c r="R21" i="128"/>
  <c r="N21" i="128"/>
  <c r="J21" i="128"/>
  <c r="F21" i="128"/>
  <c r="R20" i="128"/>
  <c r="N20" i="128"/>
  <c r="J20" i="128"/>
  <c r="F20" i="128"/>
  <c r="R19" i="128"/>
  <c r="N19" i="128"/>
  <c r="J19" i="128"/>
  <c r="E19" i="128"/>
  <c r="R18" i="128"/>
  <c r="N18" i="128"/>
  <c r="J18" i="128"/>
  <c r="F18" i="128"/>
  <c r="R17" i="128"/>
  <c r="N17" i="128"/>
  <c r="J17" i="128"/>
  <c r="F17" i="128"/>
  <c r="R16" i="128"/>
  <c r="N16" i="128"/>
  <c r="J16" i="128"/>
  <c r="F16" i="128"/>
  <c r="R15" i="128"/>
  <c r="N15" i="128"/>
  <c r="I15" i="128"/>
  <c r="F15" i="128"/>
  <c r="R14" i="128"/>
  <c r="N14" i="128"/>
  <c r="J14" i="128"/>
  <c r="F14" i="128"/>
  <c r="R13" i="128"/>
  <c r="N13" i="128"/>
  <c r="J13" i="128"/>
  <c r="F13" i="128"/>
  <c r="R12" i="128"/>
  <c r="N12" i="128"/>
  <c r="J12" i="128"/>
  <c r="F12" i="128"/>
  <c r="R11" i="128"/>
  <c r="M11" i="128"/>
  <c r="J11" i="128"/>
  <c r="F11" i="128"/>
  <c r="R10" i="128"/>
  <c r="N10" i="128"/>
  <c r="J10" i="128"/>
  <c r="F10" i="128"/>
  <c r="R9" i="128"/>
  <c r="N9" i="128"/>
  <c r="J9" i="128"/>
  <c r="F9" i="128"/>
  <c r="R8" i="128"/>
  <c r="N8" i="128"/>
  <c r="J8" i="128"/>
  <c r="F8" i="128"/>
  <c r="Q7" i="128"/>
  <c r="N7" i="128"/>
  <c r="J7" i="128"/>
  <c r="F7" i="128"/>
  <c r="R6" i="128"/>
  <c r="N6" i="128"/>
  <c r="J6" i="128"/>
  <c r="F6" i="128"/>
  <c r="R5" i="128"/>
  <c r="N5" i="128"/>
  <c r="J5" i="128"/>
  <c r="F5" i="128"/>
  <c r="R4" i="128"/>
  <c r="N4" i="128"/>
  <c r="J4" i="128"/>
  <c r="F4" i="128"/>
  <c r="R3" i="128"/>
  <c r="N3" i="128"/>
  <c r="J3" i="128"/>
  <c r="F3" i="128"/>
  <c r="Q2" i="128"/>
  <c r="M2" i="128"/>
  <c r="I2" i="128"/>
  <c r="E2" i="128"/>
  <c r="A1" i="128"/>
  <c r="A25" i="34" s="1"/>
  <c r="E187" i="127"/>
  <c r="E186" i="127"/>
  <c r="E185" i="127"/>
  <c r="E184" i="127"/>
  <c r="E183" i="127"/>
  <c r="E182" i="127"/>
  <c r="E181" i="127"/>
  <c r="E180" i="127"/>
  <c r="R179" i="127"/>
  <c r="N179" i="127"/>
  <c r="J179" i="127"/>
  <c r="E179" i="127"/>
  <c r="R178" i="127"/>
  <c r="N178" i="127"/>
  <c r="J178" i="127"/>
  <c r="E178" i="127"/>
  <c r="R177" i="127"/>
  <c r="N177" i="127"/>
  <c r="J177" i="127"/>
  <c r="E177" i="127"/>
  <c r="R176" i="127"/>
  <c r="N176" i="127"/>
  <c r="J176" i="127"/>
  <c r="E176" i="127"/>
  <c r="R175" i="127"/>
  <c r="N175" i="127"/>
  <c r="J175" i="127"/>
  <c r="E175" i="127"/>
  <c r="R174" i="127"/>
  <c r="N174" i="127"/>
  <c r="J174" i="127"/>
  <c r="E174" i="127"/>
  <c r="R173" i="127"/>
  <c r="N173" i="127"/>
  <c r="J173" i="127"/>
  <c r="E173" i="127"/>
  <c r="R172" i="127"/>
  <c r="N172" i="127"/>
  <c r="J172" i="127"/>
  <c r="E172" i="127"/>
  <c r="R171" i="127"/>
  <c r="N171" i="127"/>
  <c r="J171" i="127"/>
  <c r="E171" i="127"/>
  <c r="R170" i="127"/>
  <c r="N170" i="127"/>
  <c r="J170" i="127"/>
  <c r="E170" i="127"/>
  <c r="R169" i="127"/>
  <c r="N169" i="127"/>
  <c r="J169" i="127"/>
  <c r="E169" i="127"/>
  <c r="R168" i="127"/>
  <c r="N168" i="127"/>
  <c r="J168" i="127"/>
  <c r="E168" i="127"/>
  <c r="R167" i="127"/>
  <c r="N167" i="127"/>
  <c r="J167" i="127"/>
  <c r="E167" i="127"/>
  <c r="R166" i="127"/>
  <c r="N166" i="127"/>
  <c r="J166" i="127"/>
  <c r="E166" i="127"/>
  <c r="R165" i="127"/>
  <c r="N165" i="127"/>
  <c r="J165" i="127"/>
  <c r="E165" i="127"/>
  <c r="R164" i="127"/>
  <c r="N164" i="127"/>
  <c r="J164" i="127"/>
  <c r="E164" i="127"/>
  <c r="R163" i="127"/>
  <c r="N163" i="127"/>
  <c r="J163" i="127"/>
  <c r="E163" i="127"/>
  <c r="R162" i="127"/>
  <c r="N162" i="127"/>
  <c r="J162" i="127"/>
  <c r="E162" i="127"/>
  <c r="R161" i="127"/>
  <c r="N161" i="127"/>
  <c r="J161" i="127"/>
  <c r="E161" i="127"/>
  <c r="R160" i="127"/>
  <c r="N160" i="127"/>
  <c r="J160" i="127"/>
  <c r="E160" i="127"/>
  <c r="Q159" i="127"/>
  <c r="M159" i="127"/>
  <c r="I159" i="127"/>
  <c r="E159" i="127"/>
  <c r="R158" i="127"/>
  <c r="N158" i="127"/>
  <c r="J158" i="127"/>
  <c r="E158" i="127"/>
  <c r="R157" i="127"/>
  <c r="N157" i="127"/>
  <c r="J157" i="127"/>
  <c r="E157" i="127"/>
  <c r="R156" i="127"/>
  <c r="N156" i="127"/>
  <c r="J156" i="127"/>
  <c r="E156" i="127"/>
  <c r="R155" i="127"/>
  <c r="N155" i="127"/>
  <c r="J155" i="127"/>
  <c r="E155" i="127"/>
  <c r="R154" i="127"/>
  <c r="N154" i="127"/>
  <c r="J154" i="127"/>
  <c r="E154" i="127"/>
  <c r="R153" i="127"/>
  <c r="N153" i="127"/>
  <c r="J153" i="127"/>
  <c r="E153" i="127"/>
  <c r="R152" i="127"/>
  <c r="N152" i="127"/>
  <c r="J152" i="127"/>
  <c r="E152" i="127"/>
  <c r="R151" i="127"/>
  <c r="N151" i="127"/>
  <c r="J151" i="127"/>
  <c r="E151" i="127"/>
  <c r="R150" i="127"/>
  <c r="N150" i="127"/>
  <c r="J150" i="127"/>
  <c r="E150" i="127"/>
  <c r="R149" i="127"/>
  <c r="N149" i="127"/>
  <c r="J149" i="127"/>
  <c r="E149" i="127"/>
  <c r="R148" i="127"/>
  <c r="N148" i="127"/>
  <c r="J148" i="127"/>
  <c r="E148" i="127"/>
  <c r="R147" i="127"/>
  <c r="N147" i="127"/>
  <c r="J147" i="127"/>
  <c r="E147" i="127"/>
  <c r="R146" i="127"/>
  <c r="N146" i="127"/>
  <c r="J146" i="127"/>
  <c r="E146" i="127"/>
  <c r="R145" i="127"/>
  <c r="N145" i="127"/>
  <c r="J145" i="127"/>
  <c r="E145" i="127"/>
  <c r="A145" i="127"/>
  <c r="R144" i="127"/>
  <c r="N144" i="127"/>
  <c r="J144" i="127"/>
  <c r="E144" i="127"/>
  <c r="A144" i="127"/>
  <c r="R143" i="127"/>
  <c r="N143" i="127"/>
  <c r="J143" i="127"/>
  <c r="E143" i="127"/>
  <c r="A143" i="127"/>
  <c r="R142" i="127"/>
  <c r="N142" i="127"/>
  <c r="J142" i="127"/>
  <c r="E142" i="127"/>
  <c r="A142" i="127"/>
  <c r="R141" i="127"/>
  <c r="N141" i="127"/>
  <c r="J141" i="127"/>
  <c r="E141" i="127"/>
  <c r="A141" i="127"/>
  <c r="R140" i="127"/>
  <c r="N140" i="127"/>
  <c r="J140" i="127"/>
  <c r="E140" i="127"/>
  <c r="A140" i="127"/>
  <c r="R139" i="127"/>
  <c r="N139" i="127"/>
  <c r="J139" i="127"/>
  <c r="E139" i="127"/>
  <c r="Q138" i="127"/>
  <c r="M138" i="127"/>
  <c r="I138" i="127"/>
  <c r="E138" i="127"/>
  <c r="A137" i="127"/>
  <c r="B136" i="127"/>
  <c r="B135" i="127"/>
  <c r="J134" i="127"/>
  <c r="F134" i="127"/>
  <c r="B134" i="127"/>
  <c r="J133" i="127"/>
  <c r="F133" i="127"/>
  <c r="B133" i="127"/>
  <c r="J132" i="127"/>
  <c r="F132" i="127"/>
  <c r="A132" i="127"/>
  <c r="J131" i="127"/>
  <c r="F131" i="127"/>
  <c r="B131" i="127"/>
  <c r="N130" i="127"/>
  <c r="I130" i="127"/>
  <c r="E130" i="127"/>
  <c r="B130" i="127"/>
  <c r="N129" i="127"/>
  <c r="J129" i="127"/>
  <c r="F129" i="127"/>
  <c r="B129" i="127"/>
  <c r="N128" i="127"/>
  <c r="J128" i="127"/>
  <c r="F128" i="127"/>
  <c r="B128" i="127"/>
  <c r="N127" i="127"/>
  <c r="J127" i="127"/>
  <c r="F127" i="127"/>
  <c r="B127" i="127"/>
  <c r="N126" i="127"/>
  <c r="J126" i="127"/>
  <c r="F126" i="127"/>
  <c r="B126" i="127"/>
  <c r="N125" i="127"/>
  <c r="J125" i="127"/>
  <c r="F125" i="127"/>
  <c r="B125" i="127"/>
  <c r="N124" i="127"/>
  <c r="J124" i="127"/>
  <c r="F124" i="127"/>
  <c r="B124" i="127"/>
  <c r="N123" i="127"/>
  <c r="J123" i="127"/>
  <c r="F123" i="127"/>
  <c r="B123" i="127"/>
  <c r="N122" i="127"/>
  <c r="J122" i="127"/>
  <c r="F122" i="127"/>
  <c r="B122" i="127"/>
  <c r="N121" i="127"/>
  <c r="J121" i="127"/>
  <c r="F121" i="127"/>
  <c r="B121" i="127"/>
  <c r="M120" i="127"/>
  <c r="J120" i="127"/>
  <c r="F120" i="127"/>
  <c r="B120" i="127"/>
  <c r="N119" i="127"/>
  <c r="J119" i="127"/>
  <c r="F119" i="127"/>
  <c r="B119" i="127"/>
  <c r="N118" i="127"/>
  <c r="J118" i="127"/>
  <c r="F118" i="127"/>
  <c r="B118" i="127"/>
  <c r="N117" i="127"/>
  <c r="J117" i="127"/>
  <c r="F117" i="127"/>
  <c r="B117" i="127"/>
  <c r="R116" i="127"/>
  <c r="N116" i="127"/>
  <c r="J116" i="127"/>
  <c r="F116" i="127"/>
  <c r="B116" i="127"/>
  <c r="R115" i="127"/>
  <c r="N115" i="127"/>
  <c r="J115" i="127"/>
  <c r="F115" i="127"/>
  <c r="B115" i="127"/>
  <c r="R114" i="127"/>
  <c r="N114" i="127"/>
  <c r="J114" i="127"/>
  <c r="F114" i="127"/>
  <c r="B114" i="127"/>
  <c r="R113" i="127"/>
  <c r="N113" i="127"/>
  <c r="J113" i="127"/>
  <c r="F113" i="127"/>
  <c r="B113" i="127"/>
  <c r="R112" i="127"/>
  <c r="N112" i="127"/>
  <c r="J112" i="127"/>
  <c r="F112" i="127"/>
  <c r="B112" i="127"/>
  <c r="Q111" i="127"/>
  <c r="N111" i="127"/>
  <c r="J111" i="127"/>
  <c r="F111" i="127"/>
  <c r="A111" i="127"/>
  <c r="R110" i="127"/>
  <c r="N110" i="127"/>
  <c r="J110" i="127"/>
  <c r="F110" i="127"/>
  <c r="R109" i="127"/>
  <c r="M109" i="127"/>
  <c r="I109" i="127"/>
  <c r="E109" i="127"/>
  <c r="R108" i="127"/>
  <c r="N108" i="127"/>
  <c r="J108" i="127"/>
  <c r="F108" i="127"/>
  <c r="B108" i="127"/>
  <c r="R107" i="127"/>
  <c r="N107" i="127"/>
  <c r="J107" i="127"/>
  <c r="F107" i="127"/>
  <c r="B107" i="127"/>
  <c r="R106" i="127"/>
  <c r="N106" i="127"/>
  <c r="J106" i="127"/>
  <c r="F106" i="127"/>
  <c r="B106" i="127"/>
  <c r="Q105" i="127"/>
  <c r="N105" i="127"/>
  <c r="J105" i="127"/>
  <c r="F105" i="127"/>
  <c r="A105" i="127"/>
  <c r="R104" i="127"/>
  <c r="N104" i="127"/>
  <c r="J104" i="127"/>
  <c r="F104" i="127"/>
  <c r="R103" i="127"/>
  <c r="N103" i="127"/>
  <c r="J103" i="127"/>
  <c r="F103" i="127"/>
  <c r="B103" i="127"/>
  <c r="R102" i="127"/>
  <c r="N102" i="127"/>
  <c r="J102" i="127"/>
  <c r="F102" i="127"/>
  <c r="B102" i="127"/>
  <c r="R101" i="127"/>
  <c r="N101" i="127"/>
  <c r="J101" i="127"/>
  <c r="F101" i="127"/>
  <c r="B101" i="127"/>
  <c r="R100" i="127"/>
  <c r="N100" i="127"/>
  <c r="J100" i="127"/>
  <c r="F100" i="127"/>
  <c r="B100" i="127"/>
  <c r="Q99" i="127"/>
  <c r="N99" i="127"/>
  <c r="J99" i="127"/>
  <c r="F99" i="127"/>
  <c r="B99" i="127"/>
  <c r="Q98" i="127"/>
  <c r="N98" i="127"/>
  <c r="J98" i="127"/>
  <c r="F98" i="127"/>
  <c r="B98" i="127"/>
  <c r="Q97" i="127"/>
  <c r="N97" i="127"/>
  <c r="J97" i="127"/>
  <c r="F97" i="127"/>
  <c r="B97" i="127"/>
  <c r="Q96" i="127"/>
  <c r="N96" i="127"/>
  <c r="J96" i="127"/>
  <c r="F96" i="127"/>
  <c r="B96" i="127"/>
  <c r="Q95" i="127"/>
  <c r="N95" i="127"/>
  <c r="J95" i="127"/>
  <c r="F95" i="127"/>
  <c r="B95" i="127"/>
  <c r="Q94" i="127"/>
  <c r="N94" i="127"/>
  <c r="J94" i="127"/>
  <c r="F94" i="127"/>
  <c r="B94" i="127"/>
  <c r="Q93" i="127"/>
  <c r="N93" i="127"/>
  <c r="J93" i="127"/>
  <c r="F93" i="127"/>
  <c r="B93" i="127"/>
  <c r="Q92" i="127"/>
  <c r="N92" i="127"/>
  <c r="J92" i="127"/>
  <c r="F92" i="127"/>
  <c r="B92" i="127"/>
  <c r="Q91" i="127"/>
  <c r="N91" i="127"/>
  <c r="J91" i="127"/>
  <c r="F91" i="127"/>
  <c r="B91" i="127"/>
  <c r="Q90" i="127"/>
  <c r="N90" i="127"/>
  <c r="J90" i="127"/>
  <c r="F90" i="127"/>
  <c r="B90" i="127"/>
  <c r="Q89" i="127"/>
  <c r="N89" i="127"/>
  <c r="J89" i="127"/>
  <c r="F89" i="127"/>
  <c r="B89" i="127"/>
  <c r="Q88" i="127"/>
  <c r="M88" i="127"/>
  <c r="I88" i="127"/>
  <c r="E88" i="127"/>
  <c r="B88" i="127"/>
  <c r="Q87" i="127"/>
  <c r="N87" i="127"/>
  <c r="J87" i="127"/>
  <c r="F87" i="127"/>
  <c r="Q86" i="127"/>
  <c r="N86" i="127"/>
  <c r="J86" i="127"/>
  <c r="F86" i="127"/>
  <c r="Q85" i="127"/>
  <c r="N85" i="127"/>
  <c r="J85" i="127"/>
  <c r="F85" i="127"/>
  <c r="C85" i="127"/>
  <c r="Q84" i="127"/>
  <c r="N84" i="127"/>
  <c r="J84" i="127"/>
  <c r="F84" i="127"/>
  <c r="C84" i="127"/>
  <c r="Q83" i="127"/>
  <c r="N83" i="127"/>
  <c r="J83" i="127"/>
  <c r="F83" i="127"/>
  <c r="Q82" i="127"/>
  <c r="N82" i="127"/>
  <c r="J82" i="127"/>
  <c r="F82" i="127"/>
  <c r="Q81" i="127"/>
  <c r="N81" i="127"/>
  <c r="J81" i="127"/>
  <c r="F81" i="127"/>
  <c r="Q80" i="127"/>
  <c r="N80" i="127"/>
  <c r="J80" i="127"/>
  <c r="F80" i="127"/>
  <c r="Q79" i="127"/>
  <c r="N79" i="127"/>
  <c r="J79" i="127"/>
  <c r="F79" i="127"/>
  <c r="Q78" i="127"/>
  <c r="N78" i="127"/>
  <c r="J78" i="127"/>
  <c r="F78" i="127"/>
  <c r="Q77" i="127"/>
  <c r="N77" i="127"/>
  <c r="J77" i="127"/>
  <c r="F77" i="127"/>
  <c r="Q76" i="127"/>
  <c r="N76" i="127"/>
  <c r="J76" i="127"/>
  <c r="F76" i="127"/>
  <c r="Q75" i="127"/>
  <c r="N75" i="127"/>
  <c r="J75" i="127"/>
  <c r="F75" i="127"/>
  <c r="Q74" i="127"/>
  <c r="N74" i="127"/>
  <c r="J74" i="127"/>
  <c r="F74" i="127"/>
  <c r="Q73" i="127"/>
  <c r="N73" i="127"/>
  <c r="J73" i="127"/>
  <c r="F73" i="127"/>
  <c r="Q72" i="127"/>
  <c r="N72" i="127"/>
  <c r="J72" i="127"/>
  <c r="F72" i="127"/>
  <c r="Q71" i="127"/>
  <c r="M71" i="127"/>
  <c r="I71" i="127"/>
  <c r="E71" i="127"/>
  <c r="A70" i="127"/>
  <c r="R69" i="127"/>
  <c r="N69" i="127"/>
  <c r="J69" i="127"/>
  <c r="F69" i="127"/>
  <c r="B69" i="127"/>
  <c r="R68" i="127"/>
  <c r="N68" i="127"/>
  <c r="J68" i="127"/>
  <c r="F68" i="127"/>
  <c r="B68" i="127"/>
  <c r="R67" i="127"/>
  <c r="N67" i="127"/>
  <c r="J67" i="127"/>
  <c r="F67" i="127"/>
  <c r="B67" i="127"/>
  <c r="R66" i="127"/>
  <c r="N66" i="127"/>
  <c r="J66" i="127"/>
  <c r="F66" i="127"/>
  <c r="B66" i="127"/>
  <c r="R65" i="127"/>
  <c r="N65" i="127"/>
  <c r="J65" i="127"/>
  <c r="F65" i="127"/>
  <c r="A65" i="127"/>
  <c r="R64" i="127"/>
  <c r="N64" i="127"/>
  <c r="J64" i="127"/>
  <c r="F64" i="127"/>
  <c r="B64" i="127"/>
  <c r="R63" i="127"/>
  <c r="N63" i="127"/>
  <c r="J63" i="127"/>
  <c r="F63" i="127"/>
  <c r="B63" i="127"/>
  <c r="R62" i="127"/>
  <c r="N62" i="127"/>
  <c r="J62" i="127"/>
  <c r="F62" i="127"/>
  <c r="B62" i="127"/>
  <c r="R61" i="127"/>
  <c r="N61" i="127"/>
  <c r="J61" i="127"/>
  <c r="E61" i="127"/>
  <c r="B61" i="127"/>
  <c r="R60" i="127"/>
  <c r="N60" i="127"/>
  <c r="J60" i="127"/>
  <c r="F60" i="127"/>
  <c r="B60" i="127"/>
  <c r="R59" i="127"/>
  <c r="N59" i="127"/>
  <c r="J59" i="127"/>
  <c r="F59" i="127"/>
  <c r="B59" i="127"/>
  <c r="R58" i="127"/>
  <c r="N58" i="127"/>
  <c r="J58" i="127"/>
  <c r="F58" i="127"/>
  <c r="B58" i="127"/>
  <c r="R57" i="127"/>
  <c r="N57" i="127"/>
  <c r="I57" i="127"/>
  <c r="F57" i="127"/>
  <c r="B57" i="127"/>
  <c r="R56" i="127"/>
  <c r="N56" i="127"/>
  <c r="J56" i="127"/>
  <c r="F56" i="127"/>
  <c r="B56" i="127"/>
  <c r="R55" i="127"/>
  <c r="N55" i="127"/>
  <c r="J55" i="127"/>
  <c r="F55" i="127"/>
  <c r="B55" i="127"/>
  <c r="R54" i="127"/>
  <c r="N54" i="127"/>
  <c r="J54" i="127"/>
  <c r="F54" i="127"/>
  <c r="B54" i="127"/>
  <c r="R53" i="127"/>
  <c r="M53" i="127"/>
  <c r="J53" i="127"/>
  <c r="F53" i="127"/>
  <c r="B53" i="127"/>
  <c r="R52" i="127"/>
  <c r="N52" i="127"/>
  <c r="J52" i="127"/>
  <c r="F52" i="127"/>
  <c r="B52" i="127"/>
  <c r="R51" i="127"/>
  <c r="N51" i="127"/>
  <c r="J51" i="127"/>
  <c r="F51" i="127"/>
  <c r="B51" i="127"/>
  <c r="R50" i="127"/>
  <c r="N50" i="127"/>
  <c r="J50" i="127"/>
  <c r="F50" i="127"/>
  <c r="B50" i="127"/>
  <c r="Q49" i="127"/>
  <c r="N49" i="127"/>
  <c r="J49" i="127"/>
  <c r="F49" i="127"/>
  <c r="B49" i="127"/>
  <c r="R48" i="127"/>
  <c r="N48" i="127"/>
  <c r="J48" i="127"/>
  <c r="F48" i="127"/>
  <c r="B48" i="127"/>
  <c r="R47" i="127"/>
  <c r="N47" i="127"/>
  <c r="J47" i="127"/>
  <c r="F47" i="127"/>
  <c r="B47" i="127"/>
  <c r="R46" i="127"/>
  <c r="N46" i="127"/>
  <c r="J46" i="127"/>
  <c r="F46" i="127"/>
  <c r="B46" i="127"/>
  <c r="R45" i="127"/>
  <c r="N45" i="127"/>
  <c r="J45" i="127"/>
  <c r="F45" i="127"/>
  <c r="B45" i="127"/>
  <c r="R44" i="127"/>
  <c r="N44" i="127"/>
  <c r="J44" i="127"/>
  <c r="F44" i="127"/>
  <c r="A44" i="127"/>
  <c r="R43" i="127"/>
  <c r="N43" i="127"/>
  <c r="J43" i="127"/>
  <c r="F43" i="127"/>
  <c r="B43" i="127"/>
  <c r="R42" i="127"/>
  <c r="N42" i="127"/>
  <c r="J42" i="127"/>
  <c r="F42" i="127"/>
  <c r="B42" i="127"/>
  <c r="R41" i="127"/>
  <c r="N41" i="127"/>
  <c r="J41" i="127"/>
  <c r="F41" i="127"/>
  <c r="B41" i="127"/>
  <c r="R40" i="127"/>
  <c r="N40" i="127"/>
  <c r="J40" i="127"/>
  <c r="E40" i="127"/>
  <c r="B40" i="127"/>
  <c r="R39" i="127"/>
  <c r="N39" i="127"/>
  <c r="J39" i="127"/>
  <c r="F39" i="127"/>
  <c r="B39" i="127"/>
  <c r="R38" i="127"/>
  <c r="N38" i="127"/>
  <c r="J38" i="127"/>
  <c r="F38" i="127"/>
  <c r="B38" i="127"/>
  <c r="R37" i="127"/>
  <c r="N37" i="127"/>
  <c r="J37" i="127"/>
  <c r="F37" i="127"/>
  <c r="B37" i="127"/>
  <c r="R36" i="127"/>
  <c r="N36" i="127"/>
  <c r="I36" i="127"/>
  <c r="F36" i="127"/>
  <c r="B36" i="127"/>
  <c r="R35" i="127"/>
  <c r="N35" i="127"/>
  <c r="J35" i="127"/>
  <c r="F35" i="127"/>
  <c r="B35" i="127"/>
  <c r="R34" i="127"/>
  <c r="N34" i="127"/>
  <c r="J34" i="127"/>
  <c r="F34" i="127"/>
  <c r="B34" i="127"/>
  <c r="R33" i="127"/>
  <c r="N33" i="127"/>
  <c r="J33" i="127"/>
  <c r="F33" i="127"/>
  <c r="B33" i="127"/>
  <c r="R32" i="127"/>
  <c r="M32" i="127"/>
  <c r="J32" i="127"/>
  <c r="F32" i="127"/>
  <c r="B32" i="127"/>
  <c r="R31" i="127"/>
  <c r="N31" i="127"/>
  <c r="J31" i="127"/>
  <c r="F31" i="127"/>
  <c r="B31" i="127"/>
  <c r="R30" i="127"/>
  <c r="N30" i="127"/>
  <c r="J30" i="127"/>
  <c r="F30" i="127"/>
  <c r="B30" i="127"/>
  <c r="R29" i="127"/>
  <c r="N29" i="127"/>
  <c r="J29" i="127"/>
  <c r="F29" i="127"/>
  <c r="B29" i="127"/>
  <c r="Q28" i="127"/>
  <c r="N28" i="127"/>
  <c r="J28" i="127"/>
  <c r="F28" i="127"/>
  <c r="B28" i="127"/>
  <c r="R27" i="127"/>
  <c r="N27" i="127"/>
  <c r="J27" i="127"/>
  <c r="F27" i="127"/>
  <c r="B27" i="127"/>
  <c r="R26" i="127"/>
  <c r="N26" i="127"/>
  <c r="J26" i="127"/>
  <c r="F26" i="127"/>
  <c r="B26" i="127"/>
  <c r="R25" i="127"/>
  <c r="N25" i="127"/>
  <c r="J25" i="127"/>
  <c r="F25" i="127"/>
  <c r="B25" i="127"/>
  <c r="R24" i="127"/>
  <c r="N24" i="127"/>
  <c r="J24" i="127"/>
  <c r="F24" i="127"/>
  <c r="B24" i="127"/>
  <c r="R23" i="127"/>
  <c r="N23" i="127"/>
  <c r="J23" i="127"/>
  <c r="F23" i="127"/>
  <c r="A23" i="127"/>
  <c r="R22" i="127"/>
  <c r="N22" i="127"/>
  <c r="J22" i="127"/>
  <c r="F22" i="127"/>
  <c r="R21" i="127"/>
  <c r="N21" i="127"/>
  <c r="J21" i="127"/>
  <c r="F21" i="127"/>
  <c r="R20" i="127"/>
  <c r="N20" i="127"/>
  <c r="J20" i="127"/>
  <c r="F20" i="127"/>
  <c r="R19" i="127"/>
  <c r="N19" i="127"/>
  <c r="J19" i="127"/>
  <c r="E19" i="127"/>
  <c r="R18" i="127"/>
  <c r="N18" i="127"/>
  <c r="J18" i="127"/>
  <c r="F18" i="127"/>
  <c r="R17" i="127"/>
  <c r="N17" i="127"/>
  <c r="J17" i="127"/>
  <c r="F17" i="127"/>
  <c r="R16" i="127"/>
  <c r="N16" i="127"/>
  <c r="J16" i="127"/>
  <c r="F16" i="127"/>
  <c r="R15" i="127"/>
  <c r="N15" i="127"/>
  <c r="I15" i="127"/>
  <c r="F15" i="127"/>
  <c r="R14" i="127"/>
  <c r="N14" i="127"/>
  <c r="J14" i="127"/>
  <c r="F14" i="127"/>
  <c r="R13" i="127"/>
  <c r="N13" i="127"/>
  <c r="J13" i="127"/>
  <c r="F13" i="127"/>
  <c r="R12" i="127"/>
  <c r="N12" i="127"/>
  <c r="J12" i="127"/>
  <c r="F12" i="127"/>
  <c r="R11" i="127"/>
  <c r="M11" i="127"/>
  <c r="J11" i="127"/>
  <c r="F11" i="127"/>
  <c r="R10" i="127"/>
  <c r="N10" i="127"/>
  <c r="J10" i="127"/>
  <c r="F10" i="127"/>
  <c r="R9" i="127"/>
  <c r="N9" i="127"/>
  <c r="J9" i="127"/>
  <c r="F9" i="127"/>
  <c r="R8" i="127"/>
  <c r="N8" i="127"/>
  <c r="J8" i="127"/>
  <c r="F8" i="127"/>
  <c r="Q7" i="127"/>
  <c r="N7" i="127"/>
  <c r="J7" i="127"/>
  <c r="F7" i="127"/>
  <c r="R6" i="127"/>
  <c r="N6" i="127"/>
  <c r="J6" i="127"/>
  <c r="F6" i="127"/>
  <c r="R5" i="127"/>
  <c r="N5" i="127"/>
  <c r="J5" i="127"/>
  <c r="F5" i="127"/>
  <c r="R4" i="127"/>
  <c r="N4" i="127"/>
  <c r="J4" i="127"/>
  <c r="F4" i="127"/>
  <c r="R3" i="127"/>
  <c r="N3" i="127"/>
  <c r="J3" i="127"/>
  <c r="F3" i="127"/>
  <c r="Q2" i="127"/>
  <c r="M2" i="127"/>
  <c r="I2" i="127"/>
  <c r="E2" i="127"/>
  <c r="A1" i="127"/>
  <c r="A13" i="34" s="1"/>
  <c r="A34" i="124"/>
  <c r="A85" i="138" s="1"/>
  <c r="A85" i="128" l="1"/>
  <c r="A85" i="127"/>
  <c r="A85" i="129"/>
  <c r="A85" i="135"/>
  <c r="A85" i="139"/>
  <c r="A85" i="140"/>
  <c r="A85" i="132"/>
  <c r="A85" i="134"/>
  <c r="A85" i="137"/>
  <c r="A85" i="131"/>
  <c r="A85" i="136"/>
  <c r="A85" i="130"/>
  <c r="A85" i="133"/>
  <c r="AD1" i="124"/>
  <c r="AB1" i="124"/>
  <c r="Z1" i="124"/>
  <c r="X1" i="124"/>
  <c r="V1" i="124"/>
  <c r="T1" i="124"/>
  <c r="R1" i="124"/>
  <c r="P1" i="124"/>
  <c r="N1" i="124"/>
  <c r="L1" i="124"/>
  <c r="J1" i="124"/>
  <c r="O1" i="79"/>
  <c r="H1" i="124"/>
  <c r="G1" i="105"/>
  <c r="G1" i="79"/>
  <c r="F1" i="124"/>
  <c r="K1" i="79"/>
  <c r="O1" i="40"/>
  <c r="D1" i="124"/>
  <c r="O1" i="105"/>
  <c r="H1" i="79"/>
  <c r="L1" i="79"/>
  <c r="P1" i="79"/>
  <c r="G1" i="40"/>
  <c r="E1" i="79"/>
  <c r="I1" i="79"/>
  <c r="M1" i="79"/>
  <c r="Q1" i="79"/>
  <c r="M1" i="40"/>
  <c r="F1" i="79"/>
  <c r="J1" i="79"/>
  <c r="N1" i="79"/>
  <c r="R1" i="79"/>
  <c r="K1" i="40"/>
  <c r="H1" i="40"/>
  <c r="L1" i="40"/>
  <c r="P1" i="40"/>
  <c r="E1" i="40"/>
  <c r="I1" i="40"/>
  <c r="Q1" i="40"/>
  <c r="M1" i="105"/>
  <c r="F1" i="40"/>
  <c r="J1" i="40"/>
  <c r="N1" i="40"/>
  <c r="R1" i="40"/>
  <c r="Q1" i="126"/>
  <c r="Q1" i="122"/>
  <c r="K1" i="105"/>
  <c r="E1" i="122"/>
  <c r="H1" i="105"/>
  <c r="L1" i="105"/>
  <c r="P1" i="105"/>
  <c r="Q1" i="47"/>
  <c r="I1" i="122"/>
  <c r="E1" i="105"/>
  <c r="I1" i="105"/>
  <c r="Q1" i="105"/>
  <c r="I1" i="126"/>
  <c r="K1" i="122"/>
  <c r="F1" i="105"/>
  <c r="J1" i="105"/>
  <c r="N1" i="105"/>
  <c r="R1" i="105"/>
  <c r="G1" i="122"/>
  <c r="O1" i="122"/>
  <c r="E1" i="126"/>
  <c r="H1" i="122"/>
  <c r="L1" i="122"/>
  <c r="P1" i="122"/>
  <c r="M1" i="122"/>
  <c r="H1" i="47"/>
  <c r="K1" i="126"/>
  <c r="F1" i="122"/>
  <c r="J1" i="122"/>
  <c r="N1" i="122"/>
  <c r="R1" i="122"/>
  <c r="G1" i="126"/>
  <c r="O1" i="126"/>
  <c r="L1" i="47"/>
  <c r="H1" i="126"/>
  <c r="L1" i="126"/>
  <c r="P1" i="126"/>
  <c r="M1" i="47"/>
  <c r="M1" i="126"/>
  <c r="E1" i="47"/>
  <c r="P1" i="47"/>
  <c r="F1" i="126"/>
  <c r="J1" i="126"/>
  <c r="N1" i="126"/>
  <c r="R1" i="126"/>
  <c r="K1" i="121"/>
  <c r="I1" i="47"/>
  <c r="F1" i="36"/>
  <c r="O1" i="121"/>
  <c r="G1" i="47"/>
  <c r="K1" i="47"/>
  <c r="O1" i="47"/>
  <c r="G1" i="121"/>
  <c r="M1" i="121"/>
  <c r="F1" i="47"/>
  <c r="J1" i="47"/>
  <c r="N1" i="47"/>
  <c r="R1" i="47"/>
  <c r="H1" i="121"/>
  <c r="L1" i="121"/>
  <c r="P1" i="121"/>
  <c r="E1" i="121"/>
  <c r="I1" i="121"/>
  <c r="Q1" i="121"/>
  <c r="F1" i="121"/>
  <c r="J1" i="121"/>
  <c r="N1" i="121"/>
  <c r="R1" i="121"/>
  <c r="J1" i="36"/>
  <c r="E1" i="120"/>
  <c r="G1" i="36"/>
  <c r="K1" i="36"/>
  <c r="O1" i="36"/>
  <c r="I1" i="120"/>
  <c r="N1" i="36"/>
  <c r="F1" i="120"/>
  <c r="D1" i="36"/>
  <c r="H1" i="36"/>
  <c r="L1" i="36"/>
  <c r="P1" i="36"/>
  <c r="G1" i="120"/>
  <c r="E1" i="36"/>
  <c r="I1" i="36"/>
  <c r="M1" i="36"/>
  <c r="Q1" i="36"/>
  <c r="M1" i="120"/>
  <c r="J1" i="120"/>
  <c r="N1" i="120"/>
  <c r="C1" i="120"/>
  <c r="K1" i="120"/>
  <c r="O1" i="120"/>
  <c r="D1" i="120"/>
  <c r="H1" i="120"/>
  <c r="L1" i="120"/>
  <c r="P1" i="120"/>
  <c r="R1" i="35"/>
  <c r="Q1" i="35"/>
  <c r="P1" i="35"/>
  <c r="O1" i="35"/>
  <c r="N1" i="35"/>
  <c r="M1" i="35"/>
  <c r="L1" i="35"/>
  <c r="K1" i="35"/>
  <c r="J1" i="35"/>
  <c r="I1" i="35"/>
  <c r="H1" i="35"/>
  <c r="G1" i="35"/>
  <c r="F1" i="35"/>
  <c r="E1" i="35"/>
  <c r="O130" i="123"/>
  <c r="O128" i="123"/>
  <c r="O126" i="123"/>
  <c r="O124" i="123"/>
  <c r="O122" i="123"/>
  <c r="N122" i="123"/>
  <c r="N123" i="123"/>
  <c r="N124" i="123"/>
  <c r="N125" i="123"/>
  <c r="N126" i="123"/>
  <c r="N127" i="123"/>
  <c r="N128" i="123"/>
  <c r="N129" i="123"/>
  <c r="N130" i="123"/>
  <c r="N121" i="123"/>
  <c r="M120" i="123"/>
  <c r="O119" i="123"/>
  <c r="O117" i="123"/>
  <c r="O115" i="123"/>
  <c r="O113" i="123"/>
  <c r="O111" i="123"/>
  <c r="N111" i="123"/>
  <c r="N112" i="123"/>
  <c r="N113" i="123"/>
  <c r="N114" i="123"/>
  <c r="N115" i="123"/>
  <c r="N116" i="123"/>
  <c r="N117" i="123"/>
  <c r="N118" i="123"/>
  <c r="N119" i="123"/>
  <c r="N110" i="123"/>
  <c r="R586" i="121" l="1"/>
  <c r="AD34" i="124" s="1"/>
  <c r="Q586" i="121"/>
  <c r="AB34" i="124" s="1"/>
  <c r="P586" i="121"/>
  <c r="Z34" i="124" s="1"/>
  <c r="O586" i="121"/>
  <c r="X34" i="124" s="1"/>
  <c r="N586" i="121"/>
  <c r="V34" i="124" s="1"/>
  <c r="M586" i="121"/>
  <c r="T34" i="124" s="1"/>
  <c r="L586" i="121"/>
  <c r="R34" i="124" s="1"/>
  <c r="K586" i="121"/>
  <c r="P34" i="124" s="1"/>
  <c r="J586" i="121"/>
  <c r="N34" i="124" s="1"/>
  <c r="I586" i="121"/>
  <c r="L34" i="124" s="1"/>
  <c r="H586" i="121"/>
  <c r="J34" i="124" s="1"/>
  <c r="G586" i="121"/>
  <c r="H34" i="124" s="1"/>
  <c r="F586" i="121"/>
  <c r="F34" i="124" s="1"/>
  <c r="E586" i="121"/>
  <c r="D34" i="124" s="1"/>
  <c r="D586" i="121"/>
  <c r="B34" i="124" s="1"/>
  <c r="E574" i="121"/>
  <c r="F574" i="121"/>
  <c r="G574" i="121"/>
  <c r="H574" i="121"/>
  <c r="I574" i="121"/>
  <c r="J574" i="121"/>
  <c r="K574" i="121"/>
  <c r="L574" i="121"/>
  <c r="M574" i="121"/>
  <c r="N574" i="121"/>
  <c r="O574" i="121"/>
  <c r="P574" i="121"/>
  <c r="Q574" i="121"/>
  <c r="R574" i="121"/>
  <c r="D574" i="121"/>
  <c r="G187" i="123" l="1"/>
  <c r="E187" i="123"/>
  <c r="G186" i="123"/>
  <c r="E186" i="123"/>
  <c r="G185" i="123"/>
  <c r="E185" i="123"/>
  <c r="G184" i="123"/>
  <c r="E184" i="123"/>
  <c r="G183" i="123"/>
  <c r="E183" i="123"/>
  <c r="G182" i="123"/>
  <c r="E182" i="123"/>
  <c r="G181" i="123"/>
  <c r="E181" i="123"/>
  <c r="G180" i="123"/>
  <c r="E180" i="123"/>
  <c r="G179" i="123"/>
  <c r="E179" i="123"/>
  <c r="G178" i="123"/>
  <c r="E178" i="123"/>
  <c r="G177" i="123"/>
  <c r="E177" i="123"/>
  <c r="G176" i="123"/>
  <c r="E176" i="123"/>
  <c r="G175" i="123"/>
  <c r="E175" i="123"/>
  <c r="G174" i="123"/>
  <c r="E174" i="123"/>
  <c r="G173" i="123"/>
  <c r="E173" i="123"/>
  <c r="G172" i="123"/>
  <c r="E172" i="123"/>
  <c r="G171" i="123"/>
  <c r="E171" i="123"/>
  <c r="G170" i="123"/>
  <c r="E170" i="123"/>
  <c r="G169" i="123"/>
  <c r="E169" i="123"/>
  <c r="G168" i="123"/>
  <c r="E168" i="123"/>
  <c r="G167" i="123"/>
  <c r="E167" i="123"/>
  <c r="G166" i="123"/>
  <c r="E166" i="123"/>
  <c r="G165" i="123"/>
  <c r="E165" i="123"/>
  <c r="G164" i="123"/>
  <c r="E164" i="123"/>
  <c r="G163" i="123"/>
  <c r="E163" i="123"/>
  <c r="G162" i="123"/>
  <c r="E162" i="123"/>
  <c r="G161" i="123"/>
  <c r="E161" i="123"/>
  <c r="G160" i="123"/>
  <c r="E160" i="123"/>
  <c r="G159" i="123"/>
  <c r="E159" i="123"/>
  <c r="G158" i="123"/>
  <c r="E158" i="123"/>
  <c r="G157" i="123"/>
  <c r="E157" i="123"/>
  <c r="G156" i="123"/>
  <c r="E156" i="123"/>
  <c r="G155" i="123"/>
  <c r="E155" i="123"/>
  <c r="G154" i="123"/>
  <c r="E154" i="123"/>
  <c r="G153" i="123"/>
  <c r="E153" i="123"/>
  <c r="G152" i="123"/>
  <c r="E152" i="123"/>
  <c r="G151" i="123"/>
  <c r="E151" i="123"/>
  <c r="G150" i="123"/>
  <c r="E150" i="123"/>
  <c r="G149" i="123"/>
  <c r="E149" i="123"/>
  <c r="G148" i="123"/>
  <c r="E148" i="123"/>
  <c r="G147" i="123"/>
  <c r="E147" i="123"/>
  <c r="G146" i="123"/>
  <c r="E146" i="123"/>
  <c r="G145" i="123"/>
  <c r="E145" i="123"/>
  <c r="G144" i="123"/>
  <c r="E144" i="123"/>
  <c r="G143" i="123"/>
  <c r="E143" i="123"/>
  <c r="G142" i="123"/>
  <c r="E142" i="123"/>
  <c r="G141" i="123"/>
  <c r="E141" i="123"/>
  <c r="G140" i="123"/>
  <c r="E140" i="123"/>
  <c r="G139" i="123"/>
  <c r="E139" i="123"/>
  <c r="G138" i="123"/>
  <c r="E138" i="123"/>
  <c r="S179" i="123"/>
  <c r="O179" i="123"/>
  <c r="K179" i="123"/>
  <c r="S178" i="123"/>
  <c r="O178" i="123"/>
  <c r="K178" i="123"/>
  <c r="S177" i="123"/>
  <c r="O177" i="123"/>
  <c r="K177" i="123"/>
  <c r="S175" i="123"/>
  <c r="O175" i="123"/>
  <c r="K175" i="123"/>
  <c r="S174" i="123"/>
  <c r="O174" i="123"/>
  <c r="K174" i="123"/>
  <c r="S173" i="123"/>
  <c r="O173" i="123"/>
  <c r="K173" i="123"/>
  <c r="S171" i="123"/>
  <c r="O171" i="123"/>
  <c r="K171" i="123"/>
  <c r="S170" i="123"/>
  <c r="O170" i="123"/>
  <c r="K170" i="123"/>
  <c r="S169" i="123"/>
  <c r="O169" i="123"/>
  <c r="K169" i="123"/>
  <c r="S167" i="123"/>
  <c r="O167" i="123"/>
  <c r="K167" i="123"/>
  <c r="S166" i="123"/>
  <c r="O166" i="123"/>
  <c r="K166" i="123"/>
  <c r="S165" i="123"/>
  <c r="O165" i="123"/>
  <c r="K165" i="123"/>
  <c r="S163" i="123"/>
  <c r="O163" i="123"/>
  <c r="K163" i="123"/>
  <c r="S162" i="123"/>
  <c r="O162" i="123"/>
  <c r="K162" i="123"/>
  <c r="S161" i="123"/>
  <c r="O161" i="123"/>
  <c r="K161" i="123"/>
  <c r="S160" i="123"/>
  <c r="O160" i="123"/>
  <c r="K160" i="123"/>
  <c r="S158" i="123"/>
  <c r="O158" i="123"/>
  <c r="K158" i="123"/>
  <c r="S157" i="123"/>
  <c r="O157" i="123"/>
  <c r="K157" i="123"/>
  <c r="S156" i="123"/>
  <c r="O156" i="123"/>
  <c r="K156" i="123"/>
  <c r="S154" i="123"/>
  <c r="O154" i="123"/>
  <c r="K154" i="123"/>
  <c r="S153" i="123"/>
  <c r="O153" i="123"/>
  <c r="K153" i="123"/>
  <c r="S152" i="123"/>
  <c r="O152" i="123"/>
  <c r="K152" i="123"/>
  <c r="S150" i="123"/>
  <c r="O150" i="123"/>
  <c r="K150" i="123"/>
  <c r="S149" i="123"/>
  <c r="O149" i="123"/>
  <c r="K149" i="123"/>
  <c r="S148" i="123"/>
  <c r="O148" i="123"/>
  <c r="K148" i="123"/>
  <c r="S146" i="123"/>
  <c r="O146" i="123"/>
  <c r="K146" i="123"/>
  <c r="S145" i="123"/>
  <c r="O145" i="123"/>
  <c r="K145" i="123"/>
  <c r="S144" i="123"/>
  <c r="O144" i="123"/>
  <c r="K144" i="123"/>
  <c r="S142" i="123"/>
  <c r="O142" i="123"/>
  <c r="K142" i="123"/>
  <c r="S141" i="123"/>
  <c r="O141" i="123"/>
  <c r="K141" i="123"/>
  <c r="S140" i="123"/>
  <c r="O140" i="123"/>
  <c r="K140" i="123"/>
  <c r="S139" i="123"/>
  <c r="O139" i="123"/>
  <c r="K139" i="123"/>
  <c r="R179" i="123"/>
  <c r="N179" i="123"/>
  <c r="J179" i="123"/>
  <c r="R178" i="123"/>
  <c r="N178" i="123"/>
  <c r="J178" i="123"/>
  <c r="R177" i="123"/>
  <c r="N177" i="123"/>
  <c r="J177" i="123"/>
  <c r="R176" i="123"/>
  <c r="N176" i="123"/>
  <c r="J176" i="123"/>
  <c r="R175" i="123"/>
  <c r="N175" i="123"/>
  <c r="J175" i="123"/>
  <c r="R174" i="123"/>
  <c r="N174" i="123"/>
  <c r="J174" i="123"/>
  <c r="R173" i="123"/>
  <c r="N173" i="123"/>
  <c r="J173" i="123"/>
  <c r="R172" i="123"/>
  <c r="N172" i="123"/>
  <c r="J172" i="123"/>
  <c r="R171" i="123"/>
  <c r="N171" i="123"/>
  <c r="J171" i="123"/>
  <c r="R170" i="123"/>
  <c r="N170" i="123"/>
  <c r="J170" i="123"/>
  <c r="R169" i="123"/>
  <c r="N169" i="123"/>
  <c r="J169" i="123"/>
  <c r="R168" i="123"/>
  <c r="N168" i="123"/>
  <c r="J168" i="123"/>
  <c r="R167" i="123"/>
  <c r="N167" i="123"/>
  <c r="J167" i="123"/>
  <c r="R166" i="123"/>
  <c r="N166" i="123"/>
  <c r="J166" i="123"/>
  <c r="R165" i="123"/>
  <c r="N165" i="123"/>
  <c r="J165" i="123"/>
  <c r="R164" i="123"/>
  <c r="N164" i="123"/>
  <c r="J164" i="123"/>
  <c r="R163" i="123"/>
  <c r="N163" i="123"/>
  <c r="J163" i="123"/>
  <c r="R162" i="123"/>
  <c r="N162" i="123"/>
  <c r="J162" i="123"/>
  <c r="R161" i="123"/>
  <c r="N161" i="123"/>
  <c r="J161" i="123"/>
  <c r="R160" i="123"/>
  <c r="N160" i="123"/>
  <c r="J160" i="123"/>
  <c r="Q159" i="123"/>
  <c r="M159" i="123"/>
  <c r="I159" i="123"/>
  <c r="R158" i="123"/>
  <c r="N158" i="123"/>
  <c r="J158" i="123"/>
  <c r="R157" i="123"/>
  <c r="N157" i="123"/>
  <c r="J157" i="123"/>
  <c r="R156" i="123"/>
  <c r="N156" i="123"/>
  <c r="J156" i="123"/>
  <c r="R155" i="123"/>
  <c r="N155" i="123"/>
  <c r="J155" i="123"/>
  <c r="R154" i="123"/>
  <c r="N154" i="123"/>
  <c r="J154" i="123"/>
  <c r="R153" i="123"/>
  <c r="N153" i="123"/>
  <c r="J153" i="123"/>
  <c r="R152" i="123"/>
  <c r="N152" i="123"/>
  <c r="J152" i="123"/>
  <c r="R151" i="123"/>
  <c r="N151" i="123"/>
  <c r="J151" i="123"/>
  <c r="R150" i="123"/>
  <c r="N150" i="123"/>
  <c r="J150" i="123"/>
  <c r="R149" i="123"/>
  <c r="N149" i="123"/>
  <c r="J149" i="123"/>
  <c r="R148" i="123"/>
  <c r="N148" i="123"/>
  <c r="J148" i="123"/>
  <c r="R147" i="123"/>
  <c r="N147" i="123"/>
  <c r="J147" i="123"/>
  <c r="R146" i="123"/>
  <c r="N146" i="123"/>
  <c r="J146" i="123"/>
  <c r="R145" i="123"/>
  <c r="N145" i="123"/>
  <c r="J145" i="123"/>
  <c r="A145" i="123"/>
  <c r="R144" i="123"/>
  <c r="N144" i="123"/>
  <c r="J144" i="123"/>
  <c r="A144" i="123"/>
  <c r="R143" i="123"/>
  <c r="N143" i="123"/>
  <c r="J143" i="123"/>
  <c r="A143" i="123"/>
  <c r="R142" i="123"/>
  <c r="N142" i="123"/>
  <c r="J142" i="123"/>
  <c r="A142" i="123"/>
  <c r="R141" i="123"/>
  <c r="N141" i="123"/>
  <c r="J141" i="123"/>
  <c r="A141" i="123"/>
  <c r="R140" i="123"/>
  <c r="N140" i="123"/>
  <c r="J140" i="123"/>
  <c r="A140" i="123"/>
  <c r="R139" i="123"/>
  <c r="N139" i="123"/>
  <c r="J139" i="123"/>
  <c r="Q138" i="123"/>
  <c r="M138" i="123"/>
  <c r="I138" i="123"/>
  <c r="O108" i="123"/>
  <c r="O107" i="123"/>
  <c r="O106" i="123"/>
  <c r="O104" i="123"/>
  <c r="O103" i="123"/>
  <c r="O102" i="123"/>
  <c r="O100" i="123"/>
  <c r="O99" i="123"/>
  <c r="O98" i="123"/>
  <c r="O96" i="123"/>
  <c r="O95" i="123"/>
  <c r="O94" i="123"/>
  <c r="O91" i="123"/>
  <c r="O92" i="123"/>
  <c r="O90" i="123"/>
  <c r="N90" i="123"/>
  <c r="N91" i="123"/>
  <c r="N92" i="123"/>
  <c r="N93" i="123"/>
  <c r="N94" i="123"/>
  <c r="N95" i="123"/>
  <c r="N96" i="123"/>
  <c r="N97" i="123"/>
  <c r="N98" i="123"/>
  <c r="N99" i="123"/>
  <c r="N100" i="123"/>
  <c r="N101" i="123"/>
  <c r="N102" i="123"/>
  <c r="N103" i="123"/>
  <c r="N104" i="123"/>
  <c r="N105" i="123"/>
  <c r="N106" i="123"/>
  <c r="N107" i="123"/>
  <c r="N108" i="123"/>
  <c r="N89" i="123"/>
  <c r="M88" i="123"/>
  <c r="C85" i="123"/>
  <c r="C84" i="123"/>
  <c r="G75" i="123"/>
  <c r="G74" i="123"/>
  <c r="O83" i="123"/>
  <c r="K79" i="123"/>
  <c r="G73" i="123"/>
  <c r="O82" i="123"/>
  <c r="K78" i="123"/>
  <c r="O81" i="123"/>
  <c r="K77" i="123"/>
  <c r="C136" i="123"/>
  <c r="C135" i="123"/>
  <c r="O79" i="123"/>
  <c r="K75" i="123"/>
  <c r="C134" i="123"/>
  <c r="O78" i="123"/>
  <c r="K74" i="123"/>
  <c r="O77" i="123"/>
  <c r="K73" i="123"/>
  <c r="C131" i="123"/>
  <c r="O75" i="123"/>
  <c r="G134" i="123"/>
  <c r="C130" i="123"/>
  <c r="O74" i="123"/>
  <c r="G133" i="123"/>
  <c r="C129" i="123"/>
  <c r="O73" i="123"/>
  <c r="G132" i="123"/>
  <c r="C127" i="123"/>
  <c r="K134" i="123"/>
  <c r="C126" i="123"/>
  <c r="K133" i="123"/>
  <c r="G129" i="123"/>
  <c r="C125" i="123"/>
  <c r="K132" i="123"/>
  <c r="G128" i="123"/>
  <c r="G127" i="123"/>
  <c r="C123" i="123"/>
  <c r="C122" i="123"/>
  <c r="K129" i="123"/>
  <c r="G125" i="123"/>
  <c r="C121" i="123"/>
  <c r="K128" i="123"/>
  <c r="G124" i="123"/>
  <c r="K127" i="123"/>
  <c r="G123" i="123"/>
  <c r="C119" i="123"/>
  <c r="C118" i="123"/>
  <c r="K125" i="123"/>
  <c r="G121" i="123"/>
  <c r="C117" i="123"/>
  <c r="S116" i="123"/>
  <c r="K124" i="123"/>
  <c r="G120" i="123"/>
  <c r="S115" i="123"/>
  <c r="K123" i="123"/>
  <c r="G119" i="123"/>
  <c r="C115" i="123"/>
  <c r="S114" i="123"/>
  <c r="C114" i="123"/>
  <c r="S113" i="123"/>
  <c r="K121" i="123"/>
  <c r="G117" i="123"/>
  <c r="C113" i="123"/>
  <c r="S112" i="123"/>
  <c r="K120" i="123"/>
  <c r="G116" i="123"/>
  <c r="K119" i="123"/>
  <c r="G115" i="123"/>
  <c r="S110" i="123"/>
  <c r="S109" i="123"/>
  <c r="K117" i="123"/>
  <c r="G113" i="123"/>
  <c r="S108" i="123"/>
  <c r="K116" i="123"/>
  <c r="G112" i="123"/>
  <c r="S107" i="123"/>
  <c r="K115" i="123"/>
  <c r="G111" i="123"/>
  <c r="S106" i="123"/>
  <c r="K113" i="123"/>
  <c r="S104" i="123"/>
  <c r="K112" i="123"/>
  <c r="G108" i="123"/>
  <c r="S103" i="123"/>
  <c r="K111" i="123"/>
  <c r="G107" i="123"/>
  <c r="S102" i="123"/>
  <c r="G106" i="123"/>
  <c r="S101" i="123"/>
  <c r="S100" i="123"/>
  <c r="K108" i="123"/>
  <c r="G104" i="123"/>
  <c r="K107" i="123"/>
  <c r="G103" i="123"/>
  <c r="S98" i="123"/>
  <c r="K106" i="123"/>
  <c r="G102" i="123"/>
  <c r="S97" i="123"/>
  <c r="S96" i="123"/>
  <c r="K104" i="123"/>
  <c r="G100" i="123"/>
  <c r="S95" i="123"/>
  <c r="K103" i="123"/>
  <c r="G99" i="123"/>
  <c r="S94" i="123"/>
  <c r="K102" i="123"/>
  <c r="G98" i="123"/>
  <c r="S93" i="123"/>
  <c r="S92" i="123"/>
  <c r="K100" i="123"/>
  <c r="G96" i="123"/>
  <c r="S91" i="123"/>
  <c r="K99" i="123"/>
  <c r="G95" i="123"/>
  <c r="S90" i="123"/>
  <c r="K98" i="123"/>
  <c r="G94" i="123"/>
  <c r="S89" i="123"/>
  <c r="S88" i="123"/>
  <c r="K96" i="123"/>
  <c r="G92" i="123"/>
  <c r="S87" i="123"/>
  <c r="K95" i="123"/>
  <c r="G91" i="123"/>
  <c r="S86" i="123"/>
  <c r="K94" i="123"/>
  <c r="G90" i="123"/>
  <c r="S85" i="123"/>
  <c r="S84" i="123"/>
  <c r="K92" i="123"/>
  <c r="S83" i="123"/>
  <c r="K91" i="123"/>
  <c r="G87" i="123"/>
  <c r="S82" i="123"/>
  <c r="K90" i="123"/>
  <c r="G86" i="123"/>
  <c r="S81" i="123"/>
  <c r="G85" i="123"/>
  <c r="S80" i="123"/>
  <c r="S79" i="123"/>
  <c r="K87" i="123"/>
  <c r="G83" i="123"/>
  <c r="S78" i="123"/>
  <c r="K86" i="123"/>
  <c r="G82" i="123"/>
  <c r="S77" i="123"/>
  <c r="K85" i="123"/>
  <c r="G81" i="123"/>
  <c r="S76" i="123"/>
  <c r="O87" i="123"/>
  <c r="K83" i="123"/>
  <c r="G79" i="123"/>
  <c r="O86" i="123"/>
  <c r="K82" i="123"/>
  <c r="G78" i="123"/>
  <c r="S73" i="123"/>
  <c r="O85" i="123"/>
  <c r="K81" i="123"/>
  <c r="G77" i="123"/>
  <c r="S72" i="123"/>
  <c r="S69" i="123"/>
  <c r="O69" i="123"/>
  <c r="K69" i="123"/>
  <c r="G69" i="123"/>
  <c r="C69" i="123"/>
  <c r="S68" i="123"/>
  <c r="O68" i="123"/>
  <c r="K68" i="123"/>
  <c r="G68" i="123"/>
  <c r="C68" i="123"/>
  <c r="S67" i="123"/>
  <c r="O67" i="123"/>
  <c r="K67" i="123"/>
  <c r="G67" i="123"/>
  <c r="C67" i="123"/>
  <c r="S65" i="123"/>
  <c r="O65" i="123"/>
  <c r="K65" i="123"/>
  <c r="G65" i="123"/>
  <c r="S64" i="123"/>
  <c r="O64" i="123"/>
  <c r="K64" i="123"/>
  <c r="G64" i="123"/>
  <c r="C64" i="123"/>
  <c r="S63" i="123"/>
  <c r="O63" i="123"/>
  <c r="K63" i="123"/>
  <c r="G63" i="123"/>
  <c r="C63" i="123"/>
  <c r="C62" i="123"/>
  <c r="S61" i="123"/>
  <c r="O61" i="123"/>
  <c r="K61" i="123"/>
  <c r="S60" i="123"/>
  <c r="O60" i="123"/>
  <c r="K60" i="123"/>
  <c r="G60" i="123"/>
  <c r="C60" i="123"/>
  <c r="S59" i="123"/>
  <c r="O59" i="123"/>
  <c r="K59" i="123"/>
  <c r="G59" i="123"/>
  <c r="C59" i="123"/>
  <c r="G58" i="123"/>
  <c r="C58" i="123"/>
  <c r="S57" i="123"/>
  <c r="O57" i="123"/>
  <c r="S56" i="123"/>
  <c r="O56" i="123"/>
  <c r="K56" i="123"/>
  <c r="G56" i="123"/>
  <c r="C56" i="123"/>
  <c r="S55" i="123"/>
  <c r="O55" i="123"/>
  <c r="K55" i="123"/>
  <c r="G55" i="123"/>
  <c r="C55" i="123"/>
  <c r="K54" i="123"/>
  <c r="G54" i="123"/>
  <c r="C54" i="123"/>
  <c r="S53" i="123"/>
  <c r="S52" i="123"/>
  <c r="O52" i="123"/>
  <c r="K52" i="123"/>
  <c r="G52" i="123"/>
  <c r="C52" i="123"/>
  <c r="S51" i="123"/>
  <c r="O51" i="123"/>
  <c r="K51" i="123"/>
  <c r="G51" i="123"/>
  <c r="C51" i="123"/>
  <c r="O50" i="123"/>
  <c r="K50" i="123"/>
  <c r="G50" i="123"/>
  <c r="C50" i="123"/>
  <c r="S48" i="123"/>
  <c r="O48" i="123"/>
  <c r="K48" i="123"/>
  <c r="G48" i="123"/>
  <c r="C48" i="123"/>
  <c r="S47" i="123"/>
  <c r="O47" i="123"/>
  <c r="K47" i="123"/>
  <c r="G47" i="123"/>
  <c r="C47" i="123"/>
  <c r="S46" i="123"/>
  <c r="O46" i="123"/>
  <c r="K46" i="123"/>
  <c r="G46" i="123"/>
  <c r="C46" i="123"/>
  <c r="S44" i="123"/>
  <c r="O44" i="123"/>
  <c r="K44" i="123"/>
  <c r="G44" i="123"/>
  <c r="S43" i="123"/>
  <c r="O43" i="123"/>
  <c r="K43" i="123"/>
  <c r="G43" i="123"/>
  <c r="C43" i="123"/>
  <c r="S42" i="123"/>
  <c r="O42" i="123"/>
  <c r="K42" i="123"/>
  <c r="G42" i="123"/>
  <c r="C42" i="123"/>
  <c r="C41" i="123"/>
  <c r="S40" i="123"/>
  <c r="O40" i="123"/>
  <c r="K40" i="123"/>
  <c r="S39" i="123"/>
  <c r="O39" i="123"/>
  <c r="K39" i="123"/>
  <c r="G39" i="123"/>
  <c r="C39" i="123"/>
  <c r="S38" i="123"/>
  <c r="O38" i="123"/>
  <c r="K38" i="123"/>
  <c r="G38" i="123"/>
  <c r="C38" i="123"/>
  <c r="G37" i="123"/>
  <c r="C37" i="123"/>
  <c r="S36" i="123"/>
  <c r="O36" i="123"/>
  <c r="S35" i="123"/>
  <c r="O35" i="123"/>
  <c r="K35" i="123"/>
  <c r="G35" i="123"/>
  <c r="C35" i="123"/>
  <c r="S34" i="123"/>
  <c r="O34" i="123"/>
  <c r="K34" i="123"/>
  <c r="G34" i="123"/>
  <c r="C34" i="123"/>
  <c r="G33" i="123"/>
  <c r="C33" i="123"/>
  <c r="S32" i="123"/>
  <c r="S31" i="123"/>
  <c r="O31" i="123"/>
  <c r="K31" i="123"/>
  <c r="G31" i="123"/>
  <c r="C31" i="123"/>
  <c r="S30" i="123"/>
  <c r="O30" i="123"/>
  <c r="K30" i="123"/>
  <c r="G30" i="123"/>
  <c r="C30" i="123"/>
  <c r="O29" i="123"/>
  <c r="G29" i="123"/>
  <c r="C29" i="123"/>
  <c r="S27" i="123"/>
  <c r="O27" i="123"/>
  <c r="K27" i="123"/>
  <c r="G27" i="123"/>
  <c r="C27" i="123"/>
  <c r="S26" i="123"/>
  <c r="O26" i="123"/>
  <c r="K26" i="123"/>
  <c r="G26" i="123"/>
  <c r="C26" i="123"/>
  <c r="S25" i="123"/>
  <c r="O25" i="123"/>
  <c r="G25" i="123"/>
  <c r="C25" i="123"/>
  <c r="S23" i="123"/>
  <c r="O23" i="123"/>
  <c r="K23" i="123"/>
  <c r="G23" i="123"/>
  <c r="S22" i="123"/>
  <c r="O22" i="123"/>
  <c r="K22" i="123"/>
  <c r="G22" i="123"/>
  <c r="S21" i="123"/>
  <c r="O21" i="123"/>
  <c r="G21" i="123"/>
  <c r="S19" i="123"/>
  <c r="O19" i="123"/>
  <c r="K19" i="123"/>
  <c r="S18" i="123"/>
  <c r="O18" i="123"/>
  <c r="K18" i="123"/>
  <c r="G18" i="123"/>
  <c r="S17" i="123"/>
  <c r="O17" i="123"/>
  <c r="K17" i="123"/>
  <c r="G17" i="123"/>
  <c r="G16" i="123"/>
  <c r="S15" i="123"/>
  <c r="O15" i="123"/>
  <c r="S14" i="123"/>
  <c r="O14" i="123"/>
  <c r="K14" i="123"/>
  <c r="G14" i="123"/>
  <c r="S13" i="123"/>
  <c r="O13" i="123"/>
  <c r="K13" i="123"/>
  <c r="G13" i="123"/>
  <c r="K12" i="123"/>
  <c r="G12" i="123"/>
  <c r="S11" i="123"/>
  <c r="S10" i="123"/>
  <c r="O10" i="123"/>
  <c r="K10" i="123"/>
  <c r="G10" i="123"/>
  <c r="S9" i="123"/>
  <c r="O9" i="123"/>
  <c r="K9" i="123"/>
  <c r="G9" i="123"/>
  <c r="O8" i="123"/>
  <c r="K8" i="123"/>
  <c r="G8" i="123"/>
  <c r="S6" i="123"/>
  <c r="O6" i="123"/>
  <c r="K6" i="123"/>
  <c r="G6" i="123"/>
  <c r="S5" i="123"/>
  <c r="O5" i="123"/>
  <c r="K5" i="123"/>
  <c r="G5" i="123"/>
  <c r="S4" i="123"/>
  <c r="O4" i="123"/>
  <c r="K4" i="123"/>
  <c r="G4" i="123"/>
  <c r="C107" i="123"/>
  <c r="C108" i="123"/>
  <c r="C106" i="123"/>
  <c r="B107" i="123"/>
  <c r="B108" i="123"/>
  <c r="B106" i="123"/>
  <c r="A105" i="123"/>
  <c r="C101" i="123"/>
  <c r="C102" i="123"/>
  <c r="C103" i="123"/>
  <c r="C100" i="123"/>
  <c r="C96" i="123"/>
  <c r="C97" i="123"/>
  <c r="C95" i="123"/>
  <c r="C91" i="123"/>
  <c r="C92" i="123"/>
  <c r="C90" i="123"/>
  <c r="B101" i="123"/>
  <c r="B102" i="123"/>
  <c r="B103" i="123"/>
  <c r="B100" i="123"/>
  <c r="B99" i="123"/>
  <c r="B98" i="123"/>
  <c r="B97" i="123"/>
  <c r="B96" i="123"/>
  <c r="B95" i="123"/>
  <c r="B94" i="123"/>
  <c r="B93" i="123"/>
  <c r="B92" i="123"/>
  <c r="B91" i="123"/>
  <c r="B90" i="123"/>
  <c r="B88" i="123"/>
  <c r="B89" i="123"/>
  <c r="M109" i="123" l="1"/>
  <c r="AD48" i="124"/>
  <c r="AB48" i="124"/>
  <c r="Z48" i="124"/>
  <c r="X48" i="124"/>
  <c r="V48" i="124"/>
  <c r="T48" i="124"/>
  <c r="R48" i="124"/>
  <c r="P48" i="124"/>
  <c r="N48" i="124"/>
  <c r="L48" i="124"/>
  <c r="J48" i="124"/>
  <c r="H48" i="124"/>
  <c r="F48" i="124"/>
  <c r="D48" i="124"/>
  <c r="B48" i="124"/>
  <c r="AD47" i="124"/>
  <c r="AB47" i="124"/>
  <c r="Z47" i="124"/>
  <c r="X47" i="124"/>
  <c r="V47" i="124"/>
  <c r="T47" i="124"/>
  <c r="R47" i="124"/>
  <c r="P47" i="124"/>
  <c r="N47" i="124"/>
  <c r="L47" i="124"/>
  <c r="J47" i="124"/>
  <c r="H47" i="124"/>
  <c r="F47" i="124"/>
  <c r="D47" i="124"/>
  <c r="B47" i="124"/>
  <c r="AD46" i="124"/>
  <c r="AB46" i="124"/>
  <c r="Z46" i="124"/>
  <c r="X46" i="124"/>
  <c r="V46" i="124"/>
  <c r="T46" i="124"/>
  <c r="R46" i="124"/>
  <c r="P46" i="124"/>
  <c r="N46" i="124"/>
  <c r="L46" i="124"/>
  <c r="J46" i="124"/>
  <c r="H46" i="124"/>
  <c r="F46" i="124"/>
  <c r="D46" i="124"/>
  <c r="B46" i="124"/>
  <c r="AD45" i="124"/>
  <c r="AB45" i="124"/>
  <c r="Z45" i="124"/>
  <c r="X45" i="124"/>
  <c r="V45" i="124"/>
  <c r="T45" i="124"/>
  <c r="R45" i="124"/>
  <c r="P45" i="124"/>
  <c r="N45" i="124"/>
  <c r="L45" i="124"/>
  <c r="J45" i="124"/>
  <c r="H45" i="124"/>
  <c r="F45" i="124"/>
  <c r="D45" i="124"/>
  <c r="B45" i="124"/>
  <c r="AD44" i="124"/>
  <c r="AB44" i="124"/>
  <c r="Z44" i="124"/>
  <c r="X44" i="124"/>
  <c r="V44" i="124"/>
  <c r="T44" i="124"/>
  <c r="R44" i="124"/>
  <c r="P44" i="124"/>
  <c r="N44" i="124"/>
  <c r="L44" i="124"/>
  <c r="J44" i="124"/>
  <c r="H44" i="124"/>
  <c r="F44" i="124"/>
  <c r="D44" i="124"/>
  <c r="B44" i="124"/>
  <c r="AD43" i="124"/>
  <c r="AB43" i="124"/>
  <c r="Z43" i="124"/>
  <c r="X43" i="124"/>
  <c r="V43" i="124"/>
  <c r="T43" i="124"/>
  <c r="R43" i="124"/>
  <c r="P43" i="124"/>
  <c r="N43" i="124"/>
  <c r="L43" i="124"/>
  <c r="J43" i="124"/>
  <c r="H43" i="124"/>
  <c r="F43" i="124"/>
  <c r="D43" i="124"/>
  <c r="B43" i="124"/>
  <c r="A48" i="124"/>
  <c r="A47" i="124"/>
  <c r="A46" i="124"/>
  <c r="A45" i="124"/>
  <c r="A44" i="124"/>
  <c r="A43" i="124"/>
  <c r="A42" i="124"/>
  <c r="R147" i="126"/>
  <c r="Q147" i="126"/>
  <c r="P147" i="126"/>
  <c r="O147" i="126"/>
  <c r="N147" i="126"/>
  <c r="M147" i="126"/>
  <c r="L147" i="126"/>
  <c r="K147" i="126"/>
  <c r="J147" i="126"/>
  <c r="I147" i="126"/>
  <c r="H147" i="126"/>
  <c r="G147" i="126"/>
  <c r="F147" i="126"/>
  <c r="E147" i="126"/>
  <c r="D147" i="126"/>
  <c r="R143" i="126"/>
  <c r="S176" i="140" s="1"/>
  <c r="Q143" i="126"/>
  <c r="S176" i="139" s="1"/>
  <c r="P143" i="126"/>
  <c r="S176" i="138" s="1"/>
  <c r="O143" i="126"/>
  <c r="S176" i="137" s="1"/>
  <c r="N143" i="126"/>
  <c r="S176" i="136" s="1"/>
  <c r="M143" i="126"/>
  <c r="S176" i="135" s="1"/>
  <c r="L143" i="126"/>
  <c r="S176" i="134" s="1"/>
  <c r="K143" i="126"/>
  <c r="S176" i="133" s="1"/>
  <c r="J143" i="126"/>
  <c r="S176" i="132" s="1"/>
  <c r="I143" i="126"/>
  <c r="S176" i="131" s="1"/>
  <c r="H143" i="126"/>
  <c r="S176" i="130" s="1"/>
  <c r="G143" i="126"/>
  <c r="S176" i="129" s="1"/>
  <c r="F143" i="126"/>
  <c r="S176" i="128" s="1"/>
  <c r="E143" i="126"/>
  <c r="S176" i="127" s="1"/>
  <c r="D143" i="126"/>
  <c r="S176" i="123" s="1"/>
  <c r="R139" i="126"/>
  <c r="S172" i="140" s="1"/>
  <c r="Q139" i="126"/>
  <c r="S172" i="139" s="1"/>
  <c r="P139" i="126"/>
  <c r="S172" i="138" s="1"/>
  <c r="O139" i="126"/>
  <c r="S172" i="137" s="1"/>
  <c r="N139" i="126"/>
  <c r="S172" i="136" s="1"/>
  <c r="M139" i="126"/>
  <c r="S172" i="135" s="1"/>
  <c r="L139" i="126"/>
  <c r="S172" i="134" s="1"/>
  <c r="K139" i="126"/>
  <c r="S172" i="133" s="1"/>
  <c r="J139" i="126"/>
  <c r="S172" i="132" s="1"/>
  <c r="I139" i="126"/>
  <c r="S172" i="131" s="1"/>
  <c r="H139" i="126"/>
  <c r="S172" i="130" s="1"/>
  <c r="G139" i="126"/>
  <c r="S172" i="129" s="1"/>
  <c r="F139" i="126"/>
  <c r="S172" i="128" s="1"/>
  <c r="E139" i="126"/>
  <c r="S172" i="127" s="1"/>
  <c r="D139" i="126"/>
  <c r="S172" i="123" s="1"/>
  <c r="R135" i="126"/>
  <c r="S168" i="140" s="1"/>
  <c r="Q135" i="126"/>
  <c r="S168" i="139" s="1"/>
  <c r="P135" i="126"/>
  <c r="O135" i="126"/>
  <c r="N135" i="126"/>
  <c r="S168" i="136" s="1"/>
  <c r="M135" i="126"/>
  <c r="S168" i="135" s="1"/>
  <c r="L135" i="126"/>
  <c r="K135" i="126"/>
  <c r="J135" i="126"/>
  <c r="S168" i="132" s="1"/>
  <c r="I135" i="126"/>
  <c r="S168" i="131" s="1"/>
  <c r="H135" i="126"/>
  <c r="G135" i="126"/>
  <c r="F135" i="126"/>
  <c r="S168" i="128" s="1"/>
  <c r="E135" i="126"/>
  <c r="S168" i="127" s="1"/>
  <c r="D135" i="126"/>
  <c r="R131" i="126"/>
  <c r="Q131" i="126"/>
  <c r="P131" i="126"/>
  <c r="S164" i="138" s="1"/>
  <c r="O131" i="126"/>
  <c r="S164" i="137" s="1"/>
  <c r="N131" i="126"/>
  <c r="M131" i="126"/>
  <c r="L131" i="126"/>
  <c r="S164" i="134" s="1"/>
  <c r="K131" i="126"/>
  <c r="S164" i="133" s="1"/>
  <c r="J131" i="126"/>
  <c r="I131" i="126"/>
  <c r="H131" i="126"/>
  <c r="S164" i="130" s="1"/>
  <c r="G131" i="126"/>
  <c r="S164" i="129" s="1"/>
  <c r="F131" i="126"/>
  <c r="E131" i="126"/>
  <c r="D131" i="126"/>
  <c r="S164" i="123" s="1"/>
  <c r="R123" i="126"/>
  <c r="Q123" i="126"/>
  <c r="P123" i="126"/>
  <c r="O123" i="126"/>
  <c r="N123" i="126"/>
  <c r="M123" i="126"/>
  <c r="L123" i="126"/>
  <c r="K123" i="126"/>
  <c r="J123" i="126"/>
  <c r="I123" i="126"/>
  <c r="H123" i="126"/>
  <c r="G123" i="126"/>
  <c r="F123" i="126"/>
  <c r="E123" i="126"/>
  <c r="D123" i="126"/>
  <c r="R119" i="126"/>
  <c r="S155" i="140" s="1"/>
  <c r="Q119" i="126"/>
  <c r="S155" i="139" s="1"/>
  <c r="P119" i="126"/>
  <c r="S155" i="138" s="1"/>
  <c r="O119" i="126"/>
  <c r="S155" i="137" s="1"/>
  <c r="N119" i="126"/>
  <c r="S155" i="136" s="1"/>
  <c r="M119" i="126"/>
  <c r="S155" i="135" s="1"/>
  <c r="L119" i="126"/>
  <c r="S155" i="134" s="1"/>
  <c r="K119" i="126"/>
  <c r="S155" i="133" s="1"/>
  <c r="J119" i="126"/>
  <c r="S155" i="132" s="1"/>
  <c r="I119" i="126"/>
  <c r="S155" i="131" s="1"/>
  <c r="H119" i="126"/>
  <c r="S155" i="130" s="1"/>
  <c r="G119" i="126"/>
  <c r="S155" i="129" s="1"/>
  <c r="F119" i="126"/>
  <c r="S155" i="128" s="1"/>
  <c r="E119" i="126"/>
  <c r="S155" i="127" s="1"/>
  <c r="D119" i="126"/>
  <c r="S155" i="123" s="1"/>
  <c r="R115" i="126"/>
  <c r="S151" i="140" s="1"/>
  <c r="Q115" i="126"/>
  <c r="S151" i="139" s="1"/>
  <c r="P115" i="126"/>
  <c r="S151" i="138" s="1"/>
  <c r="O115" i="126"/>
  <c r="S151" i="137" s="1"/>
  <c r="N115" i="126"/>
  <c r="S151" i="136" s="1"/>
  <c r="M115" i="126"/>
  <c r="S151" i="135" s="1"/>
  <c r="L115" i="126"/>
  <c r="S151" i="134" s="1"/>
  <c r="K115" i="126"/>
  <c r="S151" i="133" s="1"/>
  <c r="J115" i="126"/>
  <c r="S151" i="132" s="1"/>
  <c r="I115" i="126"/>
  <c r="S151" i="131" s="1"/>
  <c r="H115" i="126"/>
  <c r="S151" i="130" s="1"/>
  <c r="G115" i="126"/>
  <c r="S151" i="129" s="1"/>
  <c r="F115" i="126"/>
  <c r="S151" i="128" s="1"/>
  <c r="E115" i="126"/>
  <c r="S151" i="127" s="1"/>
  <c r="D115" i="126"/>
  <c r="S151" i="123" s="1"/>
  <c r="R111" i="126"/>
  <c r="Q111" i="126"/>
  <c r="P111" i="126"/>
  <c r="S147" i="138" s="1"/>
  <c r="O111" i="126"/>
  <c r="S147" i="137" s="1"/>
  <c r="N111" i="126"/>
  <c r="M111" i="126"/>
  <c r="L111" i="126"/>
  <c r="S147" i="134" s="1"/>
  <c r="K111" i="126"/>
  <c r="S147" i="133" s="1"/>
  <c r="J111" i="126"/>
  <c r="I111" i="126"/>
  <c r="H111" i="126"/>
  <c r="S147" i="130" s="1"/>
  <c r="G111" i="126"/>
  <c r="S147" i="129" s="1"/>
  <c r="F111" i="126"/>
  <c r="E111" i="126"/>
  <c r="D111" i="126"/>
  <c r="S147" i="123" s="1"/>
  <c r="R107" i="126"/>
  <c r="S143" i="140" s="1"/>
  <c r="Q107" i="126"/>
  <c r="S143" i="139" s="1"/>
  <c r="P107" i="126"/>
  <c r="O107" i="126"/>
  <c r="N107" i="126"/>
  <c r="S143" i="136" s="1"/>
  <c r="M107" i="126"/>
  <c r="S143" i="135" s="1"/>
  <c r="L107" i="126"/>
  <c r="K107" i="126"/>
  <c r="J107" i="126"/>
  <c r="S143" i="132" s="1"/>
  <c r="I107" i="126"/>
  <c r="S143" i="131" s="1"/>
  <c r="H107" i="126"/>
  <c r="G107" i="126"/>
  <c r="F107" i="126"/>
  <c r="S143" i="128" s="1"/>
  <c r="E107" i="126"/>
  <c r="S143" i="127" s="1"/>
  <c r="D107" i="126"/>
  <c r="R99" i="126"/>
  <c r="Q99" i="126"/>
  <c r="P99" i="126"/>
  <c r="O99" i="126"/>
  <c r="N99" i="126"/>
  <c r="M99" i="126"/>
  <c r="L99" i="126"/>
  <c r="K99" i="126"/>
  <c r="J99" i="126"/>
  <c r="I99" i="126"/>
  <c r="H99" i="126"/>
  <c r="G99" i="126"/>
  <c r="F99" i="126"/>
  <c r="E99" i="126"/>
  <c r="D99" i="126"/>
  <c r="R95" i="126"/>
  <c r="O176" i="140" s="1"/>
  <c r="Q95" i="126"/>
  <c r="O176" i="139" s="1"/>
  <c r="P95" i="126"/>
  <c r="O176" i="138" s="1"/>
  <c r="O95" i="126"/>
  <c r="O176" i="137" s="1"/>
  <c r="N95" i="126"/>
  <c r="O176" i="136" s="1"/>
  <c r="M95" i="126"/>
  <c r="O176" i="135" s="1"/>
  <c r="L95" i="126"/>
  <c r="O176" i="134" s="1"/>
  <c r="K95" i="126"/>
  <c r="O176" i="133" s="1"/>
  <c r="J95" i="126"/>
  <c r="O176" i="132" s="1"/>
  <c r="I95" i="126"/>
  <c r="O176" i="131" s="1"/>
  <c r="H95" i="126"/>
  <c r="O176" i="130" s="1"/>
  <c r="G95" i="126"/>
  <c r="O176" i="129" s="1"/>
  <c r="F95" i="126"/>
  <c r="O176" i="128" s="1"/>
  <c r="E95" i="126"/>
  <c r="O176" i="127" s="1"/>
  <c r="D95" i="126"/>
  <c r="O176" i="123" s="1"/>
  <c r="R91" i="126"/>
  <c r="O172" i="140" s="1"/>
  <c r="Q91" i="126"/>
  <c r="O172" i="139" s="1"/>
  <c r="P91" i="126"/>
  <c r="O172" i="138" s="1"/>
  <c r="O91" i="126"/>
  <c r="O172" i="137" s="1"/>
  <c r="N91" i="126"/>
  <c r="O172" i="136" s="1"/>
  <c r="M91" i="126"/>
  <c r="O172" i="135" s="1"/>
  <c r="L91" i="126"/>
  <c r="O172" i="134" s="1"/>
  <c r="K91" i="126"/>
  <c r="O172" i="133" s="1"/>
  <c r="J91" i="126"/>
  <c r="O172" i="132" s="1"/>
  <c r="I91" i="126"/>
  <c r="O172" i="131" s="1"/>
  <c r="H91" i="126"/>
  <c r="O172" i="130" s="1"/>
  <c r="G91" i="126"/>
  <c r="O172" i="129" s="1"/>
  <c r="F91" i="126"/>
  <c r="O172" i="128" s="1"/>
  <c r="E91" i="126"/>
  <c r="O172" i="127" s="1"/>
  <c r="D91" i="126"/>
  <c r="O172" i="123" s="1"/>
  <c r="R87" i="126"/>
  <c r="O168" i="140" s="1"/>
  <c r="Q87" i="126"/>
  <c r="O168" i="139" s="1"/>
  <c r="P87" i="126"/>
  <c r="O87" i="126"/>
  <c r="N87" i="126"/>
  <c r="O168" i="136" s="1"/>
  <c r="M87" i="126"/>
  <c r="O168" i="135" s="1"/>
  <c r="L87" i="126"/>
  <c r="K87" i="126"/>
  <c r="J87" i="126"/>
  <c r="O168" i="132" s="1"/>
  <c r="I87" i="126"/>
  <c r="O168" i="131" s="1"/>
  <c r="H87" i="126"/>
  <c r="G87" i="126"/>
  <c r="F87" i="126"/>
  <c r="O168" i="128" s="1"/>
  <c r="E87" i="126"/>
  <c r="O168" i="127" s="1"/>
  <c r="D87" i="126"/>
  <c r="R83" i="126"/>
  <c r="Q83" i="126"/>
  <c r="P83" i="126"/>
  <c r="O164" i="138" s="1"/>
  <c r="O83" i="126"/>
  <c r="O164" i="137" s="1"/>
  <c r="N83" i="126"/>
  <c r="M83" i="126"/>
  <c r="L83" i="126"/>
  <c r="O164" i="134" s="1"/>
  <c r="K83" i="126"/>
  <c r="O164" i="133" s="1"/>
  <c r="J83" i="126"/>
  <c r="I83" i="126"/>
  <c r="H83" i="126"/>
  <c r="O164" i="130" s="1"/>
  <c r="G83" i="126"/>
  <c r="O164" i="129" s="1"/>
  <c r="F83" i="126"/>
  <c r="E83" i="126"/>
  <c r="D83" i="126"/>
  <c r="O164" i="123" s="1"/>
  <c r="R75" i="126"/>
  <c r="Q75" i="126"/>
  <c r="P75" i="126"/>
  <c r="O75" i="126"/>
  <c r="N75" i="126"/>
  <c r="M75" i="126"/>
  <c r="L75" i="126"/>
  <c r="K75" i="126"/>
  <c r="J75" i="126"/>
  <c r="I75" i="126"/>
  <c r="H75" i="126"/>
  <c r="G75" i="126"/>
  <c r="F75" i="126"/>
  <c r="E75" i="126"/>
  <c r="D75" i="126"/>
  <c r="R71" i="126"/>
  <c r="O155" i="140" s="1"/>
  <c r="Q71" i="126"/>
  <c r="O155" i="139" s="1"/>
  <c r="P71" i="126"/>
  <c r="O155" i="138" s="1"/>
  <c r="O71" i="126"/>
  <c r="O155" i="137" s="1"/>
  <c r="N71" i="126"/>
  <c r="O155" i="136" s="1"/>
  <c r="M71" i="126"/>
  <c r="O155" i="135" s="1"/>
  <c r="L71" i="126"/>
  <c r="O155" i="134" s="1"/>
  <c r="K71" i="126"/>
  <c r="O155" i="133" s="1"/>
  <c r="J71" i="126"/>
  <c r="O155" i="132" s="1"/>
  <c r="I71" i="126"/>
  <c r="O155" i="131" s="1"/>
  <c r="H71" i="126"/>
  <c r="O155" i="130" s="1"/>
  <c r="G71" i="126"/>
  <c r="O155" i="129" s="1"/>
  <c r="F71" i="126"/>
  <c r="O155" i="128" s="1"/>
  <c r="E71" i="126"/>
  <c r="O155" i="127" s="1"/>
  <c r="D71" i="126"/>
  <c r="O155" i="123" s="1"/>
  <c r="R67" i="126"/>
  <c r="O151" i="140" s="1"/>
  <c r="Q67" i="126"/>
  <c r="O151" i="139" s="1"/>
  <c r="P67" i="126"/>
  <c r="O151" i="138" s="1"/>
  <c r="O67" i="126"/>
  <c r="O151" i="137" s="1"/>
  <c r="N67" i="126"/>
  <c r="O151" i="136" s="1"/>
  <c r="M67" i="126"/>
  <c r="O151" i="135" s="1"/>
  <c r="L67" i="126"/>
  <c r="O151" i="134" s="1"/>
  <c r="K67" i="126"/>
  <c r="O151" i="133" s="1"/>
  <c r="J67" i="126"/>
  <c r="O151" i="132" s="1"/>
  <c r="I67" i="126"/>
  <c r="O151" i="131" s="1"/>
  <c r="H67" i="126"/>
  <c r="O151" i="130" s="1"/>
  <c r="G67" i="126"/>
  <c r="O151" i="129" s="1"/>
  <c r="F67" i="126"/>
  <c r="O151" i="128" s="1"/>
  <c r="E67" i="126"/>
  <c r="O151" i="127" s="1"/>
  <c r="D67" i="126"/>
  <c r="O151" i="123" s="1"/>
  <c r="R63" i="126"/>
  <c r="Q63" i="126"/>
  <c r="P63" i="126"/>
  <c r="O147" i="138" s="1"/>
  <c r="O63" i="126"/>
  <c r="O147" i="137" s="1"/>
  <c r="N63" i="126"/>
  <c r="M63" i="126"/>
  <c r="L63" i="126"/>
  <c r="O147" i="134" s="1"/>
  <c r="K63" i="126"/>
  <c r="O147" i="133" s="1"/>
  <c r="J63" i="126"/>
  <c r="I63" i="126"/>
  <c r="H63" i="126"/>
  <c r="O147" i="130" s="1"/>
  <c r="G63" i="126"/>
  <c r="O147" i="129" s="1"/>
  <c r="F63" i="126"/>
  <c r="E63" i="126"/>
  <c r="D63" i="126"/>
  <c r="O147" i="123" s="1"/>
  <c r="R59" i="126"/>
  <c r="O143" i="140" s="1"/>
  <c r="Q59" i="126"/>
  <c r="O143" i="139" s="1"/>
  <c r="P59" i="126"/>
  <c r="O59" i="126"/>
  <c r="N59" i="126"/>
  <c r="O143" i="136" s="1"/>
  <c r="M59" i="126"/>
  <c r="O143" i="135" s="1"/>
  <c r="L59" i="126"/>
  <c r="K59" i="126"/>
  <c r="J59" i="126"/>
  <c r="O143" i="132" s="1"/>
  <c r="I59" i="126"/>
  <c r="O143" i="131" s="1"/>
  <c r="H59" i="126"/>
  <c r="G59" i="126"/>
  <c r="F59" i="126"/>
  <c r="O143" i="128" s="1"/>
  <c r="E59" i="126"/>
  <c r="O143" i="127" s="1"/>
  <c r="D59" i="126"/>
  <c r="R51" i="126"/>
  <c r="Q51" i="126"/>
  <c r="P51" i="126"/>
  <c r="O51" i="126"/>
  <c r="N51" i="126"/>
  <c r="M51" i="126"/>
  <c r="L51" i="126"/>
  <c r="K51" i="126"/>
  <c r="J51" i="126"/>
  <c r="I51" i="126"/>
  <c r="H51" i="126"/>
  <c r="G51" i="126"/>
  <c r="F51" i="126"/>
  <c r="E51" i="126"/>
  <c r="D51" i="126"/>
  <c r="R47" i="126"/>
  <c r="K176" i="140" s="1"/>
  <c r="Q47" i="126"/>
  <c r="K176" i="139" s="1"/>
  <c r="P47" i="126"/>
  <c r="K176" i="138" s="1"/>
  <c r="O47" i="126"/>
  <c r="K176" i="137" s="1"/>
  <c r="N47" i="126"/>
  <c r="K176" i="136" s="1"/>
  <c r="M47" i="126"/>
  <c r="K176" i="135" s="1"/>
  <c r="L47" i="126"/>
  <c r="K176" i="134" s="1"/>
  <c r="K47" i="126"/>
  <c r="K176" i="133" s="1"/>
  <c r="J47" i="126"/>
  <c r="K176" i="132" s="1"/>
  <c r="I47" i="126"/>
  <c r="K176" i="131" s="1"/>
  <c r="H47" i="126"/>
  <c r="K176" i="130" s="1"/>
  <c r="G47" i="126"/>
  <c r="K176" i="129" s="1"/>
  <c r="F47" i="126"/>
  <c r="K176" i="128" s="1"/>
  <c r="E47" i="126"/>
  <c r="K176" i="127" s="1"/>
  <c r="D47" i="126"/>
  <c r="K176" i="123" s="1"/>
  <c r="R43" i="126"/>
  <c r="K172" i="140" s="1"/>
  <c r="Q43" i="126"/>
  <c r="K172" i="139" s="1"/>
  <c r="P43" i="126"/>
  <c r="K172" i="138" s="1"/>
  <c r="O43" i="126"/>
  <c r="K172" i="137" s="1"/>
  <c r="N43" i="126"/>
  <c r="K172" i="136" s="1"/>
  <c r="M43" i="126"/>
  <c r="K172" i="135" s="1"/>
  <c r="L43" i="126"/>
  <c r="K172" i="134" s="1"/>
  <c r="K43" i="126"/>
  <c r="K172" i="133" s="1"/>
  <c r="J43" i="126"/>
  <c r="K172" i="132" s="1"/>
  <c r="I43" i="126"/>
  <c r="K172" i="131" s="1"/>
  <c r="H43" i="126"/>
  <c r="K172" i="130" s="1"/>
  <c r="G43" i="126"/>
  <c r="K172" i="129" s="1"/>
  <c r="F43" i="126"/>
  <c r="K172" i="128" s="1"/>
  <c r="E43" i="126"/>
  <c r="K172" i="127" s="1"/>
  <c r="D43" i="126"/>
  <c r="K172" i="123" s="1"/>
  <c r="R39" i="126"/>
  <c r="K168" i="140" s="1"/>
  <c r="Q39" i="126"/>
  <c r="K168" i="139" s="1"/>
  <c r="P39" i="126"/>
  <c r="O39" i="126"/>
  <c r="N39" i="126"/>
  <c r="K168" i="136" s="1"/>
  <c r="M39" i="126"/>
  <c r="K168" i="135" s="1"/>
  <c r="L39" i="126"/>
  <c r="K39" i="126"/>
  <c r="J39" i="126"/>
  <c r="K168" i="132" s="1"/>
  <c r="I39" i="126"/>
  <c r="K168" i="131" s="1"/>
  <c r="H39" i="126"/>
  <c r="G39" i="126"/>
  <c r="F39" i="126"/>
  <c r="K168" i="128" s="1"/>
  <c r="E39" i="126"/>
  <c r="K168" i="127" s="1"/>
  <c r="D39" i="126"/>
  <c r="R35" i="126"/>
  <c r="Q35" i="126"/>
  <c r="P35" i="126"/>
  <c r="K164" i="138" s="1"/>
  <c r="O35" i="126"/>
  <c r="K164" i="137" s="1"/>
  <c r="N35" i="126"/>
  <c r="M35" i="126"/>
  <c r="L35" i="126"/>
  <c r="K164" i="134" s="1"/>
  <c r="K35" i="126"/>
  <c r="K164" i="133" s="1"/>
  <c r="J35" i="126"/>
  <c r="I35" i="126"/>
  <c r="H35" i="126"/>
  <c r="K164" i="130" s="1"/>
  <c r="G35" i="126"/>
  <c r="K164" i="129" s="1"/>
  <c r="F35" i="126"/>
  <c r="E35" i="126"/>
  <c r="D35" i="126"/>
  <c r="K164" i="123" s="1"/>
  <c r="R27" i="126"/>
  <c r="Q27" i="126"/>
  <c r="P27" i="126"/>
  <c r="O27" i="126"/>
  <c r="N27" i="126"/>
  <c r="M27" i="126"/>
  <c r="L27" i="126"/>
  <c r="K27" i="126"/>
  <c r="J27" i="126"/>
  <c r="I27" i="126"/>
  <c r="H27" i="126"/>
  <c r="G27" i="126"/>
  <c r="F27" i="126"/>
  <c r="E27" i="126"/>
  <c r="D27" i="126"/>
  <c r="R23" i="126"/>
  <c r="K155" i="140" s="1"/>
  <c r="Q23" i="126"/>
  <c r="K155" i="139" s="1"/>
  <c r="P23" i="126"/>
  <c r="K155" i="138" s="1"/>
  <c r="O23" i="126"/>
  <c r="K155" i="137" s="1"/>
  <c r="N23" i="126"/>
  <c r="K155" i="136" s="1"/>
  <c r="M23" i="126"/>
  <c r="K155" i="135" s="1"/>
  <c r="L23" i="126"/>
  <c r="K155" i="134" s="1"/>
  <c r="K23" i="126"/>
  <c r="K155" i="133" s="1"/>
  <c r="J23" i="126"/>
  <c r="K155" i="132" s="1"/>
  <c r="I23" i="126"/>
  <c r="K155" i="131" s="1"/>
  <c r="H23" i="126"/>
  <c r="K155" i="130" s="1"/>
  <c r="G23" i="126"/>
  <c r="K155" i="129" s="1"/>
  <c r="F23" i="126"/>
  <c r="K155" i="128" s="1"/>
  <c r="E23" i="126"/>
  <c r="K155" i="127" s="1"/>
  <c r="D23" i="126"/>
  <c r="K155" i="123" s="1"/>
  <c r="R19" i="126"/>
  <c r="K151" i="140" s="1"/>
  <c r="Q19" i="126"/>
  <c r="K151" i="139" s="1"/>
  <c r="P19" i="126"/>
  <c r="K151" i="138" s="1"/>
  <c r="O19" i="126"/>
  <c r="K151" i="137" s="1"/>
  <c r="N19" i="126"/>
  <c r="K151" i="136" s="1"/>
  <c r="M19" i="126"/>
  <c r="K151" i="135" s="1"/>
  <c r="L19" i="126"/>
  <c r="K151" i="134" s="1"/>
  <c r="K19" i="126"/>
  <c r="K151" i="133" s="1"/>
  <c r="J19" i="126"/>
  <c r="K151" i="132" s="1"/>
  <c r="I19" i="126"/>
  <c r="K151" i="131" s="1"/>
  <c r="H19" i="126"/>
  <c r="K151" i="130" s="1"/>
  <c r="G19" i="126"/>
  <c r="K151" i="129" s="1"/>
  <c r="F19" i="126"/>
  <c r="K151" i="128" s="1"/>
  <c r="E19" i="126"/>
  <c r="K151" i="127" s="1"/>
  <c r="D19" i="126"/>
  <c r="K151" i="123" s="1"/>
  <c r="R15" i="126"/>
  <c r="Q15" i="126"/>
  <c r="P15" i="126"/>
  <c r="K147" i="138" s="1"/>
  <c r="O15" i="126"/>
  <c r="N15" i="126"/>
  <c r="M15" i="126"/>
  <c r="L15" i="126"/>
  <c r="K147" i="134" s="1"/>
  <c r="K15" i="126"/>
  <c r="J15" i="126"/>
  <c r="I15" i="126"/>
  <c r="H15" i="126"/>
  <c r="K147" i="130" s="1"/>
  <c r="G15" i="126"/>
  <c r="F15" i="126"/>
  <c r="E15" i="126"/>
  <c r="D15" i="126"/>
  <c r="K147" i="123" s="1"/>
  <c r="R11" i="126"/>
  <c r="K143" i="140" s="1"/>
  <c r="Q11" i="126"/>
  <c r="K143" i="139" s="1"/>
  <c r="P11" i="126"/>
  <c r="O11" i="126"/>
  <c r="K143" i="137" s="1"/>
  <c r="N11" i="126"/>
  <c r="K143" i="136" s="1"/>
  <c r="M11" i="126"/>
  <c r="K143" i="135" s="1"/>
  <c r="L11" i="126"/>
  <c r="K11" i="126"/>
  <c r="K143" i="133" s="1"/>
  <c r="J11" i="126"/>
  <c r="K143" i="132" s="1"/>
  <c r="I11" i="126"/>
  <c r="K143" i="131" s="1"/>
  <c r="H11" i="126"/>
  <c r="G11" i="126"/>
  <c r="K143" i="129" s="1"/>
  <c r="F11" i="126"/>
  <c r="K143" i="128" s="1"/>
  <c r="E11" i="126"/>
  <c r="K143" i="127" s="1"/>
  <c r="D11" i="126"/>
  <c r="D28" i="126" l="1"/>
  <c r="C140" i="123" s="1"/>
  <c r="K143" i="123"/>
  <c r="H28" i="126"/>
  <c r="C140" i="130" s="1"/>
  <c r="K143" i="130"/>
  <c r="L28" i="126"/>
  <c r="C140" i="134" s="1"/>
  <c r="K143" i="134"/>
  <c r="P28" i="126"/>
  <c r="C140" i="138" s="1"/>
  <c r="K143" i="138"/>
  <c r="E28" i="126"/>
  <c r="C140" i="127" s="1"/>
  <c r="K147" i="127"/>
  <c r="I28" i="126"/>
  <c r="C140" i="131" s="1"/>
  <c r="K147" i="131"/>
  <c r="M28" i="126"/>
  <c r="C140" i="135" s="1"/>
  <c r="K147" i="135"/>
  <c r="Q28" i="126"/>
  <c r="C140" i="139" s="1"/>
  <c r="K147" i="139"/>
  <c r="E52" i="126"/>
  <c r="C141" i="127" s="1"/>
  <c r="K164" i="127"/>
  <c r="I52" i="126"/>
  <c r="C141" i="131" s="1"/>
  <c r="K164" i="131"/>
  <c r="M52" i="126"/>
  <c r="C141" i="135" s="1"/>
  <c r="K164" i="135"/>
  <c r="Q52" i="126"/>
  <c r="C141" i="139" s="1"/>
  <c r="K164" i="139"/>
  <c r="D100" i="126"/>
  <c r="C143" i="123" s="1"/>
  <c r="O168" i="123"/>
  <c r="H100" i="126"/>
  <c r="C143" i="130" s="1"/>
  <c r="O168" i="130"/>
  <c r="L100" i="126"/>
  <c r="C143" i="134" s="1"/>
  <c r="O168" i="134"/>
  <c r="P100" i="126"/>
  <c r="C143" i="138" s="1"/>
  <c r="O168" i="138"/>
  <c r="D124" i="126"/>
  <c r="C144" i="123" s="1"/>
  <c r="S143" i="123"/>
  <c r="H124" i="126"/>
  <c r="C144" i="130" s="1"/>
  <c r="S143" i="130"/>
  <c r="L124" i="126"/>
  <c r="C144" i="134" s="1"/>
  <c r="S143" i="134"/>
  <c r="P124" i="126"/>
  <c r="C144" i="138" s="1"/>
  <c r="S143" i="138"/>
  <c r="E124" i="126"/>
  <c r="C144" i="127" s="1"/>
  <c r="S147" i="127"/>
  <c r="I124" i="126"/>
  <c r="C144" i="131" s="1"/>
  <c r="S147" i="131"/>
  <c r="M124" i="126"/>
  <c r="C144" i="135" s="1"/>
  <c r="S147" i="135"/>
  <c r="Q124" i="126"/>
  <c r="C144" i="139" s="1"/>
  <c r="S147" i="139"/>
  <c r="E148" i="126"/>
  <c r="C145" i="127" s="1"/>
  <c r="S164" i="127"/>
  <c r="I148" i="126"/>
  <c r="C145" i="131" s="1"/>
  <c r="S164" i="131"/>
  <c r="M148" i="126"/>
  <c r="C145" i="135" s="1"/>
  <c r="S164" i="135"/>
  <c r="Q148" i="126"/>
  <c r="C145" i="139" s="1"/>
  <c r="S164" i="139"/>
  <c r="F28" i="126"/>
  <c r="C140" i="128" s="1"/>
  <c r="K147" i="128"/>
  <c r="J28" i="126"/>
  <c r="C140" i="132" s="1"/>
  <c r="K147" i="132"/>
  <c r="N28" i="126"/>
  <c r="C140" i="136" s="1"/>
  <c r="K147" i="136"/>
  <c r="R28" i="126"/>
  <c r="C140" i="140" s="1"/>
  <c r="K147" i="140"/>
  <c r="F52" i="126"/>
  <c r="C141" i="128" s="1"/>
  <c r="K164" i="128"/>
  <c r="J52" i="126"/>
  <c r="C141" i="132" s="1"/>
  <c r="K164" i="132"/>
  <c r="N52" i="126"/>
  <c r="C141" i="136" s="1"/>
  <c r="K164" i="136"/>
  <c r="R52" i="126"/>
  <c r="C141" i="140" s="1"/>
  <c r="K164" i="140"/>
  <c r="G52" i="126"/>
  <c r="C141" i="129" s="1"/>
  <c r="K168" i="129"/>
  <c r="K52" i="126"/>
  <c r="C141" i="133" s="1"/>
  <c r="K168" i="133"/>
  <c r="O52" i="126"/>
  <c r="C141" i="137" s="1"/>
  <c r="K168" i="137"/>
  <c r="G76" i="126"/>
  <c r="C142" i="129" s="1"/>
  <c r="O143" i="129"/>
  <c r="K76" i="126"/>
  <c r="C142" i="133" s="1"/>
  <c r="O143" i="133"/>
  <c r="O76" i="126"/>
  <c r="C142" i="137" s="1"/>
  <c r="O143" i="137"/>
  <c r="F124" i="126"/>
  <c r="C144" i="128" s="1"/>
  <c r="S147" i="128"/>
  <c r="J124" i="126"/>
  <c r="C144" i="132" s="1"/>
  <c r="S147" i="132"/>
  <c r="N124" i="126"/>
  <c r="C144" i="136" s="1"/>
  <c r="S147" i="136"/>
  <c r="R124" i="126"/>
  <c r="C144" i="140" s="1"/>
  <c r="S147" i="140"/>
  <c r="F148" i="126"/>
  <c r="C145" i="128" s="1"/>
  <c r="S164" i="128"/>
  <c r="J148" i="126"/>
  <c r="C145" i="132" s="1"/>
  <c r="S164" i="132"/>
  <c r="N148" i="126"/>
  <c r="C145" i="136" s="1"/>
  <c r="S164" i="136"/>
  <c r="R148" i="126"/>
  <c r="C145" i="140" s="1"/>
  <c r="S164" i="140"/>
  <c r="G148" i="126"/>
  <c r="C145" i="129" s="1"/>
  <c r="S168" i="129"/>
  <c r="K148" i="126"/>
  <c r="C145" i="133" s="1"/>
  <c r="S168" i="133"/>
  <c r="O148" i="126"/>
  <c r="C145" i="137" s="1"/>
  <c r="S168" i="137"/>
  <c r="G28" i="126"/>
  <c r="C140" i="129" s="1"/>
  <c r="K147" i="129"/>
  <c r="K28" i="126"/>
  <c r="C140" i="133" s="1"/>
  <c r="K147" i="133"/>
  <c r="O28" i="126"/>
  <c r="C140" i="137" s="1"/>
  <c r="K147" i="137"/>
  <c r="D52" i="126"/>
  <c r="C141" i="123" s="1"/>
  <c r="K168" i="123"/>
  <c r="H52" i="126"/>
  <c r="C141" i="130" s="1"/>
  <c r="K168" i="130"/>
  <c r="L52" i="126"/>
  <c r="C141" i="134" s="1"/>
  <c r="K168" i="134"/>
  <c r="P52" i="126"/>
  <c r="C141" i="138" s="1"/>
  <c r="K168" i="138"/>
  <c r="D76" i="126"/>
  <c r="C142" i="123" s="1"/>
  <c r="O143" i="123"/>
  <c r="H76" i="126"/>
  <c r="C142" i="130" s="1"/>
  <c r="O143" i="130"/>
  <c r="L76" i="126"/>
  <c r="C142" i="134" s="1"/>
  <c r="O143" i="134"/>
  <c r="P76" i="126"/>
  <c r="C142" i="138" s="1"/>
  <c r="O143" i="138"/>
  <c r="E76" i="126"/>
  <c r="C142" i="127" s="1"/>
  <c r="O147" i="127"/>
  <c r="I76" i="126"/>
  <c r="C142" i="131" s="1"/>
  <c r="O147" i="131"/>
  <c r="M76" i="126"/>
  <c r="C142" i="135" s="1"/>
  <c r="O147" i="135"/>
  <c r="Q76" i="126"/>
  <c r="C142" i="139" s="1"/>
  <c r="O147" i="139"/>
  <c r="E100" i="126"/>
  <c r="C143" i="127" s="1"/>
  <c r="O164" i="127"/>
  <c r="I100" i="126"/>
  <c r="C143" i="131" s="1"/>
  <c r="O164" i="131"/>
  <c r="M100" i="126"/>
  <c r="C143" i="135" s="1"/>
  <c r="O164" i="135"/>
  <c r="Q100" i="126"/>
  <c r="C143" i="139" s="1"/>
  <c r="O164" i="139"/>
  <c r="D148" i="126"/>
  <c r="C145" i="123" s="1"/>
  <c r="S168" i="123"/>
  <c r="H148" i="126"/>
  <c r="C145" i="130" s="1"/>
  <c r="S168" i="130"/>
  <c r="L148" i="126"/>
  <c r="C145" i="134" s="1"/>
  <c r="S168" i="134"/>
  <c r="P148" i="126"/>
  <c r="C145" i="138" s="1"/>
  <c r="S168" i="138"/>
  <c r="F76" i="126"/>
  <c r="C142" i="128" s="1"/>
  <c r="O147" i="128"/>
  <c r="J76" i="126"/>
  <c r="C142" i="132" s="1"/>
  <c r="O147" i="132"/>
  <c r="N76" i="126"/>
  <c r="C142" i="136" s="1"/>
  <c r="O147" i="136"/>
  <c r="R76" i="126"/>
  <c r="C142" i="140" s="1"/>
  <c r="O147" i="140"/>
  <c r="F100" i="126"/>
  <c r="C143" i="128" s="1"/>
  <c r="O164" i="128"/>
  <c r="J100" i="126"/>
  <c r="C143" i="132" s="1"/>
  <c r="O164" i="132"/>
  <c r="N100" i="126"/>
  <c r="C143" i="136" s="1"/>
  <c r="O164" i="136"/>
  <c r="R100" i="126"/>
  <c r="C143" i="140" s="1"/>
  <c r="O164" i="140"/>
  <c r="G100" i="126"/>
  <c r="C143" i="129" s="1"/>
  <c r="O168" i="129"/>
  <c r="K100" i="126"/>
  <c r="C143" i="133" s="1"/>
  <c r="O168" i="133"/>
  <c r="O100" i="126"/>
  <c r="C143" i="137" s="1"/>
  <c r="O168" i="137"/>
  <c r="G124" i="126"/>
  <c r="C144" i="129" s="1"/>
  <c r="S143" i="129"/>
  <c r="K124" i="126"/>
  <c r="C144" i="133" s="1"/>
  <c r="S143" i="133"/>
  <c r="O124" i="126"/>
  <c r="C144" i="137" s="1"/>
  <c r="S143" i="137"/>
  <c r="B47" i="125"/>
  <c r="A47" i="125"/>
  <c r="A46" i="125"/>
  <c r="A44" i="125"/>
  <c r="A43" i="125"/>
  <c r="Q98" i="123"/>
  <c r="Q97" i="123"/>
  <c r="Q89" i="123"/>
  <c r="Q90" i="123"/>
  <c r="Q91" i="123"/>
  <c r="Q92" i="123"/>
  <c r="Q93" i="123"/>
  <c r="Q94" i="123"/>
  <c r="Q95" i="123"/>
  <c r="Q96" i="123"/>
  <c r="Q88" i="123"/>
  <c r="Q87" i="123"/>
  <c r="Q86" i="123"/>
  <c r="Q85" i="123"/>
  <c r="Q84" i="123"/>
  <c r="Q83" i="123"/>
  <c r="Q82" i="123"/>
  <c r="Q75" i="123"/>
  <c r="Q74" i="123"/>
  <c r="Q73" i="123"/>
  <c r="R116" i="123"/>
  <c r="R115" i="123"/>
  <c r="R114" i="123"/>
  <c r="R113" i="123"/>
  <c r="R112" i="123"/>
  <c r="Q111" i="123"/>
  <c r="R110" i="123"/>
  <c r="R109" i="123"/>
  <c r="R108" i="123"/>
  <c r="R107" i="123"/>
  <c r="R106" i="123"/>
  <c r="Q105" i="123"/>
  <c r="R104" i="123"/>
  <c r="R103" i="123"/>
  <c r="R102" i="123"/>
  <c r="R101" i="123"/>
  <c r="R100" i="123"/>
  <c r="Q99" i="123"/>
  <c r="Q81" i="123"/>
  <c r="Q80" i="123"/>
  <c r="Q79" i="123"/>
  <c r="Q78" i="123"/>
  <c r="Q77" i="123"/>
  <c r="Q76" i="123"/>
  <c r="Q72" i="123"/>
  <c r="Q71" i="123"/>
  <c r="F75" i="123"/>
  <c r="N83" i="123"/>
  <c r="J79" i="123"/>
  <c r="F74" i="123"/>
  <c r="N82" i="123"/>
  <c r="J78" i="123"/>
  <c r="F73" i="123"/>
  <c r="N81" i="123"/>
  <c r="J77" i="123"/>
  <c r="F72" i="123"/>
  <c r="N80" i="123"/>
  <c r="J76" i="123"/>
  <c r="B136" i="123"/>
  <c r="N79" i="123"/>
  <c r="J75" i="123"/>
  <c r="B135" i="123"/>
  <c r="N78" i="123"/>
  <c r="J74" i="123"/>
  <c r="B134" i="123"/>
  <c r="N77" i="123"/>
  <c r="J73" i="123"/>
  <c r="B133" i="123"/>
  <c r="N76" i="123"/>
  <c r="J72" i="123"/>
  <c r="A132" i="123"/>
  <c r="N75" i="123"/>
  <c r="F134" i="123"/>
  <c r="B131" i="123"/>
  <c r="N74" i="123"/>
  <c r="F133" i="123"/>
  <c r="B130" i="123"/>
  <c r="N73" i="123"/>
  <c r="F132" i="123"/>
  <c r="B129" i="123"/>
  <c r="N72" i="123"/>
  <c r="F131" i="123"/>
  <c r="B128" i="123"/>
  <c r="J134" i="123"/>
  <c r="E130" i="123"/>
  <c r="B127" i="123"/>
  <c r="J133" i="123"/>
  <c r="F129" i="123"/>
  <c r="B126" i="123"/>
  <c r="J132" i="123"/>
  <c r="F128" i="123"/>
  <c r="B125" i="123"/>
  <c r="J131" i="123"/>
  <c r="F127" i="123"/>
  <c r="B124" i="123"/>
  <c r="I130" i="123"/>
  <c r="F126" i="123"/>
  <c r="B123" i="123"/>
  <c r="J129" i="123"/>
  <c r="F125" i="123"/>
  <c r="B122" i="123"/>
  <c r="J128" i="123"/>
  <c r="F124" i="123"/>
  <c r="B121" i="123"/>
  <c r="J127" i="123"/>
  <c r="F123" i="123"/>
  <c r="B120" i="123"/>
  <c r="J126" i="123"/>
  <c r="F122" i="123"/>
  <c r="B119" i="123"/>
  <c r="J125" i="123"/>
  <c r="F121" i="123"/>
  <c r="B118" i="123"/>
  <c r="J124" i="123"/>
  <c r="F120" i="123"/>
  <c r="B117" i="123"/>
  <c r="J123" i="123"/>
  <c r="F119" i="123"/>
  <c r="B116" i="123"/>
  <c r="J122" i="123"/>
  <c r="F118" i="123"/>
  <c r="B115" i="123"/>
  <c r="J121" i="123"/>
  <c r="F117" i="123"/>
  <c r="B114" i="123"/>
  <c r="J120" i="123"/>
  <c r="F116" i="123"/>
  <c r="B113" i="123"/>
  <c r="J119" i="123"/>
  <c r="F115" i="123"/>
  <c r="B112" i="123"/>
  <c r="J118" i="123"/>
  <c r="F114" i="123"/>
  <c r="A111" i="123"/>
  <c r="J117" i="123"/>
  <c r="F113" i="123"/>
  <c r="J116" i="123"/>
  <c r="F112" i="123"/>
  <c r="J115" i="123"/>
  <c r="F111" i="123"/>
  <c r="J114" i="123"/>
  <c r="F110" i="123"/>
  <c r="J113" i="123"/>
  <c r="E109" i="123"/>
  <c r="J112" i="123"/>
  <c r="F108" i="123"/>
  <c r="J111" i="123"/>
  <c r="F107" i="123"/>
  <c r="J110" i="123"/>
  <c r="F106" i="123"/>
  <c r="I109" i="123"/>
  <c r="F105" i="123"/>
  <c r="J108" i="123"/>
  <c r="F104" i="123"/>
  <c r="J107" i="123"/>
  <c r="F103" i="123"/>
  <c r="J106" i="123"/>
  <c r="F102" i="123"/>
  <c r="J105" i="123"/>
  <c r="F101" i="123"/>
  <c r="J104" i="123"/>
  <c r="F100" i="123"/>
  <c r="J103" i="123"/>
  <c r="F99" i="123"/>
  <c r="J102" i="123"/>
  <c r="F98" i="123"/>
  <c r="J101" i="123"/>
  <c r="F97" i="123"/>
  <c r="J100" i="123"/>
  <c r="F96" i="123"/>
  <c r="J99" i="123"/>
  <c r="F95" i="123"/>
  <c r="J98" i="123"/>
  <c r="F94" i="123"/>
  <c r="J97" i="123"/>
  <c r="F93" i="123"/>
  <c r="J96" i="123"/>
  <c r="F92" i="123"/>
  <c r="J95" i="123"/>
  <c r="F91" i="123"/>
  <c r="J94" i="123"/>
  <c r="F90" i="123"/>
  <c r="J93" i="123"/>
  <c r="F89" i="123"/>
  <c r="J92" i="123"/>
  <c r="E88" i="123"/>
  <c r="J91" i="123"/>
  <c r="F87" i="123"/>
  <c r="J90" i="123"/>
  <c r="F86" i="123"/>
  <c r="J89" i="123"/>
  <c r="F85" i="123"/>
  <c r="I88" i="123"/>
  <c r="F84" i="123"/>
  <c r="J87" i="123"/>
  <c r="F83" i="123"/>
  <c r="J86" i="123"/>
  <c r="F82" i="123"/>
  <c r="J85" i="123"/>
  <c r="F81" i="123"/>
  <c r="J84" i="123"/>
  <c r="F80" i="123"/>
  <c r="N87" i="123"/>
  <c r="J83" i="123"/>
  <c r="F79" i="123"/>
  <c r="N86" i="123"/>
  <c r="J82" i="123"/>
  <c r="F78" i="123"/>
  <c r="N85" i="123"/>
  <c r="J81" i="123"/>
  <c r="F77" i="123"/>
  <c r="N84" i="123"/>
  <c r="J80" i="123"/>
  <c r="F76" i="123"/>
  <c r="M71" i="123"/>
  <c r="I71" i="123"/>
  <c r="E71" i="123"/>
  <c r="R69" i="123"/>
  <c r="N69" i="123"/>
  <c r="J69" i="123"/>
  <c r="F69" i="123"/>
  <c r="B69" i="123"/>
  <c r="R68" i="123"/>
  <c r="N68" i="123"/>
  <c r="J68" i="123"/>
  <c r="F68" i="123"/>
  <c r="B68" i="123"/>
  <c r="R67" i="123"/>
  <c r="N67" i="123"/>
  <c r="J67" i="123"/>
  <c r="F67" i="123"/>
  <c r="B67" i="123"/>
  <c r="R66" i="123"/>
  <c r="N66" i="123"/>
  <c r="J66" i="123"/>
  <c r="F66" i="123"/>
  <c r="B66" i="123"/>
  <c r="R65" i="123"/>
  <c r="N65" i="123"/>
  <c r="J65" i="123"/>
  <c r="F65" i="123"/>
  <c r="A65" i="123"/>
  <c r="R64" i="123"/>
  <c r="N64" i="123"/>
  <c r="J64" i="123"/>
  <c r="F64" i="123"/>
  <c r="B64" i="123"/>
  <c r="R63" i="123"/>
  <c r="N63" i="123"/>
  <c r="J63" i="123"/>
  <c r="F63" i="123"/>
  <c r="B63" i="123"/>
  <c r="R62" i="123"/>
  <c r="N62" i="123"/>
  <c r="J62" i="123"/>
  <c r="F62" i="123"/>
  <c r="B62" i="123"/>
  <c r="R61" i="123"/>
  <c r="N61" i="123"/>
  <c r="J61" i="123"/>
  <c r="E61" i="123"/>
  <c r="B61" i="123"/>
  <c r="R60" i="123"/>
  <c r="N60" i="123"/>
  <c r="J60" i="123"/>
  <c r="F60" i="123"/>
  <c r="B60" i="123"/>
  <c r="R59" i="123"/>
  <c r="N59" i="123"/>
  <c r="J59" i="123"/>
  <c r="F59" i="123"/>
  <c r="B59" i="123"/>
  <c r="R58" i="123"/>
  <c r="N58" i="123"/>
  <c r="J58" i="123"/>
  <c r="F58" i="123"/>
  <c r="B58" i="123"/>
  <c r="R57" i="123"/>
  <c r="N57" i="123"/>
  <c r="I57" i="123"/>
  <c r="F57" i="123"/>
  <c r="B57" i="123"/>
  <c r="R56" i="123"/>
  <c r="N56" i="123"/>
  <c r="J56" i="123"/>
  <c r="F56" i="123"/>
  <c r="B56" i="123"/>
  <c r="R55" i="123"/>
  <c r="N55" i="123"/>
  <c r="J55" i="123"/>
  <c r="F55" i="123"/>
  <c r="B55" i="123"/>
  <c r="R54" i="123"/>
  <c r="N54" i="123"/>
  <c r="J54" i="123"/>
  <c r="F54" i="123"/>
  <c r="B54" i="123"/>
  <c r="R53" i="123"/>
  <c r="M53" i="123"/>
  <c r="J53" i="123"/>
  <c r="F53" i="123"/>
  <c r="B53" i="123"/>
  <c r="R52" i="123"/>
  <c r="N52" i="123"/>
  <c r="J52" i="123"/>
  <c r="F52" i="123"/>
  <c r="B52" i="123"/>
  <c r="R51" i="123"/>
  <c r="N51" i="123"/>
  <c r="J51" i="123"/>
  <c r="F51" i="123"/>
  <c r="B51" i="123"/>
  <c r="R50" i="123"/>
  <c r="N50" i="123"/>
  <c r="J50" i="123"/>
  <c r="F50" i="123"/>
  <c r="B50" i="123"/>
  <c r="Q49" i="123"/>
  <c r="N49" i="123"/>
  <c r="J49" i="123"/>
  <c r="F49" i="123"/>
  <c r="B49" i="123"/>
  <c r="R48" i="123"/>
  <c r="N48" i="123"/>
  <c r="J48" i="123"/>
  <c r="F48" i="123"/>
  <c r="B48" i="123"/>
  <c r="R47" i="123"/>
  <c r="N47" i="123"/>
  <c r="J47" i="123"/>
  <c r="F47" i="123"/>
  <c r="B47" i="123"/>
  <c r="R46" i="123"/>
  <c r="N46" i="123"/>
  <c r="J46" i="123"/>
  <c r="F46" i="123"/>
  <c r="B46" i="123"/>
  <c r="R45" i="123"/>
  <c r="N45" i="123"/>
  <c r="J45" i="123"/>
  <c r="F45" i="123"/>
  <c r="B45" i="123"/>
  <c r="R44" i="123"/>
  <c r="N44" i="123"/>
  <c r="J44" i="123"/>
  <c r="F44" i="123"/>
  <c r="A44" i="123"/>
  <c r="R43" i="123"/>
  <c r="N43" i="123"/>
  <c r="J43" i="123"/>
  <c r="F43" i="123"/>
  <c r="B43" i="123"/>
  <c r="R42" i="123"/>
  <c r="N42" i="123"/>
  <c r="J42" i="123"/>
  <c r="F42" i="123"/>
  <c r="B42" i="123"/>
  <c r="R41" i="123"/>
  <c r="N41" i="123"/>
  <c r="J41" i="123"/>
  <c r="F41" i="123"/>
  <c r="B41" i="123"/>
  <c r="R40" i="123"/>
  <c r="N40" i="123"/>
  <c r="J40" i="123"/>
  <c r="E40" i="123"/>
  <c r="B40" i="123"/>
  <c r="R39" i="123"/>
  <c r="N39" i="123"/>
  <c r="J39" i="123"/>
  <c r="F39" i="123"/>
  <c r="B39" i="123"/>
  <c r="R38" i="123"/>
  <c r="N38" i="123"/>
  <c r="J38" i="123"/>
  <c r="F38" i="123"/>
  <c r="B38" i="123"/>
  <c r="R37" i="123"/>
  <c r="N37" i="123"/>
  <c r="J37" i="123"/>
  <c r="F37" i="123"/>
  <c r="B37" i="123"/>
  <c r="R36" i="123"/>
  <c r="N36" i="123"/>
  <c r="I36" i="123"/>
  <c r="F36" i="123"/>
  <c r="B36" i="123"/>
  <c r="R35" i="123"/>
  <c r="N35" i="123"/>
  <c r="J35" i="123"/>
  <c r="F35" i="123"/>
  <c r="B35" i="123"/>
  <c r="R34" i="123"/>
  <c r="N34" i="123"/>
  <c r="J34" i="123"/>
  <c r="F34" i="123"/>
  <c r="B34" i="123"/>
  <c r="R33" i="123"/>
  <c r="N33" i="123"/>
  <c r="J33" i="123"/>
  <c r="F33" i="123"/>
  <c r="B33" i="123"/>
  <c r="R32" i="123"/>
  <c r="M32" i="123"/>
  <c r="J32" i="123"/>
  <c r="F32" i="123"/>
  <c r="B32" i="123"/>
  <c r="R31" i="123"/>
  <c r="N31" i="123"/>
  <c r="J31" i="123"/>
  <c r="F31" i="123"/>
  <c r="B31" i="123"/>
  <c r="R30" i="123"/>
  <c r="N30" i="123"/>
  <c r="J30" i="123"/>
  <c r="F30" i="123"/>
  <c r="B30" i="123"/>
  <c r="R29" i="123"/>
  <c r="N29" i="123"/>
  <c r="J29" i="123"/>
  <c r="F29" i="123"/>
  <c r="B29" i="123"/>
  <c r="Q28" i="123"/>
  <c r="N28" i="123"/>
  <c r="J28" i="123"/>
  <c r="F28" i="123"/>
  <c r="B28" i="123"/>
  <c r="R27" i="123"/>
  <c r="N27" i="123"/>
  <c r="J27" i="123"/>
  <c r="F27" i="123"/>
  <c r="B27" i="123"/>
  <c r="R26" i="123"/>
  <c r="N26" i="123"/>
  <c r="J26" i="123"/>
  <c r="F26" i="123"/>
  <c r="B26" i="123"/>
  <c r="R25" i="123"/>
  <c r="N25" i="123"/>
  <c r="J25" i="123"/>
  <c r="F25" i="123"/>
  <c r="B25" i="123"/>
  <c r="R24" i="123"/>
  <c r="N24" i="123"/>
  <c r="J24" i="123"/>
  <c r="F24" i="123"/>
  <c r="B24" i="123"/>
  <c r="R23" i="123"/>
  <c r="N23" i="123"/>
  <c r="J23" i="123"/>
  <c r="F23" i="123"/>
  <c r="A23" i="123"/>
  <c r="R22" i="123"/>
  <c r="N22" i="123"/>
  <c r="J22" i="123"/>
  <c r="F22" i="123"/>
  <c r="R21" i="123"/>
  <c r="N21" i="123"/>
  <c r="J21" i="123"/>
  <c r="F21" i="123"/>
  <c r="R20" i="123"/>
  <c r="N20" i="123"/>
  <c r="J20" i="123"/>
  <c r="F20" i="123"/>
  <c r="R19" i="123"/>
  <c r="N19" i="123"/>
  <c r="J19" i="123"/>
  <c r="E19" i="123"/>
  <c r="R18" i="123"/>
  <c r="N18" i="123"/>
  <c r="J18" i="123"/>
  <c r="F18" i="123"/>
  <c r="R17" i="123"/>
  <c r="N17" i="123"/>
  <c r="J17" i="123"/>
  <c r="F17" i="123"/>
  <c r="R16" i="123"/>
  <c r="N16" i="123"/>
  <c r="J16" i="123"/>
  <c r="F16" i="123"/>
  <c r="R15" i="123"/>
  <c r="N15" i="123"/>
  <c r="I15" i="123"/>
  <c r="F15" i="123"/>
  <c r="R14" i="123"/>
  <c r="N14" i="123"/>
  <c r="J14" i="123"/>
  <c r="F14" i="123"/>
  <c r="R13" i="123"/>
  <c r="N13" i="123"/>
  <c r="J13" i="123"/>
  <c r="F13" i="123"/>
  <c r="R12" i="123"/>
  <c r="N12" i="123"/>
  <c r="J12" i="123"/>
  <c r="F12" i="123"/>
  <c r="R11" i="123"/>
  <c r="M11" i="123"/>
  <c r="J11" i="123"/>
  <c r="F11" i="123"/>
  <c r="R10" i="123"/>
  <c r="N10" i="123"/>
  <c r="J10" i="123"/>
  <c r="F10" i="123"/>
  <c r="R9" i="123"/>
  <c r="N9" i="123"/>
  <c r="J9" i="123"/>
  <c r="F9" i="123"/>
  <c r="R8" i="123"/>
  <c r="N8" i="123"/>
  <c r="J8" i="123"/>
  <c r="F8" i="123"/>
  <c r="Q7" i="123"/>
  <c r="N7" i="123"/>
  <c r="J7" i="123"/>
  <c r="F7" i="123"/>
  <c r="R6" i="123"/>
  <c r="N6" i="123"/>
  <c r="J6" i="123"/>
  <c r="F6" i="123"/>
  <c r="R5" i="123"/>
  <c r="N5" i="123"/>
  <c r="J5" i="123"/>
  <c r="F5" i="123"/>
  <c r="R4" i="123"/>
  <c r="N4" i="123"/>
  <c r="J4" i="123"/>
  <c r="F4" i="123"/>
  <c r="R3" i="123"/>
  <c r="N3" i="123"/>
  <c r="J3" i="123"/>
  <c r="F3" i="123"/>
  <c r="Q2" i="123"/>
  <c r="M2" i="123"/>
  <c r="I2" i="123"/>
  <c r="E2" i="123"/>
  <c r="D17" i="125"/>
  <c r="D15" i="125"/>
  <c r="A48" i="125"/>
  <c r="A45" i="125"/>
  <c r="A34" i="125"/>
  <c r="B46" i="125" l="1"/>
  <c r="B45" i="125"/>
  <c r="B43" i="125"/>
  <c r="B42" i="125"/>
  <c r="P81" i="124"/>
  <c r="P77" i="124"/>
  <c r="P76" i="124"/>
  <c r="P75" i="124"/>
  <c r="P74" i="124"/>
  <c r="P73" i="124"/>
  <c r="P72" i="124"/>
  <c r="P71" i="124"/>
  <c r="P70" i="124"/>
  <c r="P69" i="124"/>
  <c r="P68" i="124"/>
  <c r="P67" i="124"/>
  <c r="P66" i="124"/>
  <c r="P65" i="124"/>
  <c r="P64" i="124"/>
  <c r="P63" i="124"/>
  <c r="P62" i="124"/>
  <c r="P61" i="124"/>
  <c r="P60" i="124"/>
  <c r="P59" i="124"/>
  <c r="P58" i="124"/>
  <c r="P57" i="124"/>
  <c r="P56" i="124"/>
  <c r="P55" i="124"/>
  <c r="P52" i="124"/>
  <c r="P51" i="124"/>
  <c r="AD133" i="124"/>
  <c r="AD132" i="124"/>
  <c r="AD131" i="124"/>
  <c r="AD130" i="124"/>
  <c r="AD129" i="124"/>
  <c r="AD128" i="124"/>
  <c r="AD127" i="124"/>
  <c r="AD126" i="124"/>
  <c r="AD125" i="124"/>
  <c r="AD124" i="124"/>
  <c r="AD123" i="124"/>
  <c r="AD122" i="124"/>
  <c r="AD121" i="124"/>
  <c r="AD120" i="124"/>
  <c r="AD119" i="124"/>
  <c r="AD118" i="124"/>
  <c r="AD117" i="124"/>
  <c r="AD116" i="124"/>
  <c r="AD115" i="124"/>
  <c r="AD114" i="124"/>
  <c r="AD113" i="124"/>
  <c r="AD112" i="124"/>
  <c r="AD111" i="124"/>
  <c r="AD110" i="124"/>
  <c r="AD109" i="124"/>
  <c r="AD108" i="124"/>
  <c r="AD107" i="124"/>
  <c r="AD106" i="124"/>
  <c r="AD105" i="124"/>
  <c r="AD104" i="124"/>
  <c r="AD103" i="124"/>
  <c r="AD102" i="124"/>
  <c r="AD101" i="124"/>
  <c r="AD100" i="124"/>
  <c r="AD99" i="124"/>
  <c r="AD98" i="124"/>
  <c r="AD97" i="124"/>
  <c r="AD96" i="124"/>
  <c r="AD95" i="124"/>
  <c r="AD94" i="124"/>
  <c r="AD93" i="124"/>
  <c r="AD92" i="124"/>
  <c r="AD91" i="124"/>
  <c r="AD90" i="124"/>
  <c r="AD89" i="124"/>
  <c r="AD88" i="124"/>
  <c r="AD87" i="124"/>
  <c r="AD86" i="124"/>
  <c r="AD85" i="124"/>
  <c r="AD84" i="124"/>
  <c r="AD81" i="124"/>
  <c r="AD77" i="124"/>
  <c r="AD76" i="124"/>
  <c r="AD75" i="124"/>
  <c r="AD74" i="124"/>
  <c r="AD73" i="124"/>
  <c r="AD72" i="124"/>
  <c r="AD71" i="124"/>
  <c r="AD70" i="124"/>
  <c r="AD69" i="124"/>
  <c r="AD68" i="124"/>
  <c r="AD67" i="124"/>
  <c r="AD66" i="124"/>
  <c r="AD65" i="124"/>
  <c r="AD64" i="124"/>
  <c r="AD63" i="124"/>
  <c r="AD62" i="124"/>
  <c r="AD61" i="124"/>
  <c r="AD60" i="124"/>
  <c r="AD59" i="124"/>
  <c r="AD58" i="124"/>
  <c r="AD57" i="124"/>
  <c r="AD56" i="124"/>
  <c r="AD55" i="124"/>
  <c r="AD52" i="124"/>
  <c r="AD51" i="124"/>
  <c r="AD41" i="124"/>
  <c r="AD39" i="124"/>
  <c r="AD37" i="124"/>
  <c r="AD33" i="124"/>
  <c r="N81" i="124"/>
  <c r="N77" i="124"/>
  <c r="N76" i="124"/>
  <c r="N75" i="124"/>
  <c r="N74" i="124"/>
  <c r="N73" i="124"/>
  <c r="N72" i="124"/>
  <c r="N71" i="124"/>
  <c r="N70" i="124"/>
  <c r="N69" i="124"/>
  <c r="N68" i="124"/>
  <c r="N67" i="124"/>
  <c r="N66" i="124"/>
  <c r="N65" i="124"/>
  <c r="N64" i="124"/>
  <c r="N63" i="124"/>
  <c r="N62" i="124"/>
  <c r="N61" i="124"/>
  <c r="N60" i="124"/>
  <c r="N59" i="124"/>
  <c r="N58" i="124"/>
  <c r="N57" i="124"/>
  <c r="N56" i="124"/>
  <c r="N55" i="124"/>
  <c r="N52" i="124"/>
  <c r="N51" i="124"/>
  <c r="L81" i="124"/>
  <c r="L77" i="124"/>
  <c r="L76" i="124"/>
  <c r="L75" i="124"/>
  <c r="L74" i="124"/>
  <c r="L73" i="124"/>
  <c r="L72" i="124"/>
  <c r="L71" i="124"/>
  <c r="L70" i="124"/>
  <c r="L69" i="124"/>
  <c r="L68" i="124"/>
  <c r="L67" i="124"/>
  <c r="L66" i="124"/>
  <c r="L65" i="124"/>
  <c r="L64" i="124"/>
  <c r="L63" i="124"/>
  <c r="L62" i="124"/>
  <c r="L61" i="124"/>
  <c r="L60" i="124"/>
  <c r="L59" i="124"/>
  <c r="L58" i="124"/>
  <c r="L57" i="124"/>
  <c r="L56" i="124"/>
  <c r="L55" i="124"/>
  <c r="L52" i="124"/>
  <c r="L51" i="124"/>
  <c r="J81" i="124"/>
  <c r="J77" i="124"/>
  <c r="J76" i="124"/>
  <c r="J75" i="124"/>
  <c r="J74" i="124"/>
  <c r="J73" i="124"/>
  <c r="J72" i="124"/>
  <c r="J71" i="124"/>
  <c r="J70" i="124"/>
  <c r="J69" i="124"/>
  <c r="J68" i="124"/>
  <c r="J67" i="124"/>
  <c r="J66" i="124"/>
  <c r="J65" i="124"/>
  <c r="J64" i="124"/>
  <c r="J63" i="124"/>
  <c r="J62" i="124"/>
  <c r="J61" i="124"/>
  <c r="J60" i="124"/>
  <c r="J59" i="124"/>
  <c r="J58" i="124"/>
  <c r="J57" i="124"/>
  <c r="J56" i="124"/>
  <c r="J55" i="124"/>
  <c r="J52" i="124"/>
  <c r="J51" i="124"/>
  <c r="R51" i="124"/>
  <c r="R52" i="124"/>
  <c r="R55" i="124"/>
  <c r="R56" i="124"/>
  <c r="R57" i="124"/>
  <c r="R58" i="124"/>
  <c r="R59" i="124"/>
  <c r="R60" i="124"/>
  <c r="R61" i="124"/>
  <c r="R62" i="124"/>
  <c r="R63" i="124"/>
  <c r="R64" i="124"/>
  <c r="H81" i="124"/>
  <c r="H77" i="124"/>
  <c r="H76" i="124"/>
  <c r="H75" i="124"/>
  <c r="H74" i="124"/>
  <c r="H73" i="124"/>
  <c r="H72" i="124"/>
  <c r="H71" i="124"/>
  <c r="H70" i="124"/>
  <c r="H69" i="124"/>
  <c r="H68" i="124"/>
  <c r="H67" i="124"/>
  <c r="H66" i="124"/>
  <c r="H65" i="124"/>
  <c r="H64" i="124"/>
  <c r="H63" i="124"/>
  <c r="H62" i="124"/>
  <c r="H61" i="124"/>
  <c r="H60" i="124"/>
  <c r="H59" i="124"/>
  <c r="H58" i="124"/>
  <c r="H57" i="124"/>
  <c r="H56" i="124"/>
  <c r="H55" i="124"/>
  <c r="H52" i="124"/>
  <c r="H51" i="124"/>
  <c r="F81" i="124"/>
  <c r="F77" i="124"/>
  <c r="F76" i="124"/>
  <c r="F75" i="124"/>
  <c r="F74" i="124"/>
  <c r="F73" i="124"/>
  <c r="F72" i="124"/>
  <c r="F71" i="124"/>
  <c r="F70" i="124"/>
  <c r="F69" i="124"/>
  <c r="F68" i="124"/>
  <c r="F67" i="124"/>
  <c r="F66" i="124"/>
  <c r="F65" i="124"/>
  <c r="F64" i="124"/>
  <c r="F63" i="124"/>
  <c r="F62" i="124"/>
  <c r="F61" i="124"/>
  <c r="F60" i="124"/>
  <c r="F59" i="124"/>
  <c r="F58" i="124"/>
  <c r="F57" i="124"/>
  <c r="F56" i="124"/>
  <c r="F55" i="124"/>
  <c r="F52" i="124"/>
  <c r="F51" i="124"/>
  <c r="D81" i="124"/>
  <c r="D77" i="124"/>
  <c r="D76" i="124"/>
  <c r="D75" i="124"/>
  <c r="D74" i="124"/>
  <c r="D73" i="124"/>
  <c r="D72" i="124"/>
  <c r="D71" i="124"/>
  <c r="D70" i="124"/>
  <c r="D69" i="124"/>
  <c r="D68" i="124"/>
  <c r="D67" i="124"/>
  <c r="D66" i="124"/>
  <c r="D65" i="124"/>
  <c r="D64" i="124"/>
  <c r="D63" i="124"/>
  <c r="D62" i="124"/>
  <c r="D61" i="124"/>
  <c r="D60" i="124"/>
  <c r="D59" i="124"/>
  <c r="D58" i="124"/>
  <c r="D57" i="124"/>
  <c r="D56" i="124"/>
  <c r="D55" i="124"/>
  <c r="D52" i="124"/>
  <c r="D51" i="124"/>
  <c r="R81" i="124"/>
  <c r="R77" i="124"/>
  <c r="R76" i="124"/>
  <c r="R75" i="124"/>
  <c r="R74" i="124"/>
  <c r="R73" i="124"/>
  <c r="R72" i="124"/>
  <c r="R71" i="124"/>
  <c r="R70" i="124"/>
  <c r="R69" i="124"/>
  <c r="R68" i="124"/>
  <c r="R67" i="124"/>
  <c r="R66" i="124"/>
  <c r="R65" i="124"/>
  <c r="T81" i="124"/>
  <c r="T77" i="124"/>
  <c r="T76" i="124"/>
  <c r="T75" i="124"/>
  <c r="T74" i="124"/>
  <c r="T73" i="124"/>
  <c r="T72" i="124"/>
  <c r="T71" i="124"/>
  <c r="T70" i="124"/>
  <c r="T69" i="124"/>
  <c r="T68" i="124"/>
  <c r="T67" i="124"/>
  <c r="T66" i="124"/>
  <c r="T65" i="124"/>
  <c r="T64" i="124"/>
  <c r="T63" i="124"/>
  <c r="T62" i="124"/>
  <c r="T61" i="124"/>
  <c r="T60" i="124"/>
  <c r="T59" i="124"/>
  <c r="T58" i="124"/>
  <c r="T57" i="124"/>
  <c r="T56" i="124"/>
  <c r="T55" i="124"/>
  <c r="T52" i="124"/>
  <c r="T51" i="124"/>
  <c r="V81" i="124"/>
  <c r="V77" i="124"/>
  <c r="V76" i="124"/>
  <c r="V75" i="124"/>
  <c r="V74" i="124"/>
  <c r="V73" i="124"/>
  <c r="V72" i="124"/>
  <c r="V71" i="124"/>
  <c r="V70" i="124"/>
  <c r="V69" i="124"/>
  <c r="V68" i="124"/>
  <c r="V67" i="124"/>
  <c r="V66" i="124"/>
  <c r="V65" i="124"/>
  <c r="V64" i="124"/>
  <c r="V63" i="124"/>
  <c r="V62" i="124"/>
  <c r="V61" i="124"/>
  <c r="V60" i="124"/>
  <c r="V59" i="124"/>
  <c r="V58" i="124"/>
  <c r="V57" i="124"/>
  <c r="V56" i="124"/>
  <c r="V55" i="124"/>
  <c r="V52" i="124"/>
  <c r="V51" i="124"/>
  <c r="X81" i="124"/>
  <c r="X77" i="124"/>
  <c r="X76" i="124"/>
  <c r="X75" i="124"/>
  <c r="X74" i="124"/>
  <c r="X73" i="124"/>
  <c r="X72" i="124"/>
  <c r="X71" i="124"/>
  <c r="X70" i="124"/>
  <c r="X69" i="124"/>
  <c r="X68" i="124"/>
  <c r="X67" i="124"/>
  <c r="X66" i="124"/>
  <c r="X65" i="124"/>
  <c r="X64" i="124"/>
  <c r="X63" i="124"/>
  <c r="X62" i="124"/>
  <c r="X61" i="124"/>
  <c r="X60" i="124"/>
  <c r="X59" i="124"/>
  <c r="X58" i="124"/>
  <c r="X57" i="124"/>
  <c r="X56" i="124"/>
  <c r="X55" i="124"/>
  <c r="X52" i="124"/>
  <c r="X51" i="124"/>
  <c r="Z81" i="124"/>
  <c r="Z77" i="124"/>
  <c r="Z76" i="124"/>
  <c r="Z75" i="124"/>
  <c r="Z74" i="124"/>
  <c r="Z73" i="124"/>
  <c r="Z72" i="124"/>
  <c r="Z71" i="124"/>
  <c r="Z70" i="124"/>
  <c r="Z69" i="124"/>
  <c r="Z68" i="124"/>
  <c r="Z67" i="124"/>
  <c r="Z66" i="124"/>
  <c r="Z65" i="124"/>
  <c r="Z64" i="124"/>
  <c r="Z63" i="124"/>
  <c r="Z62" i="124"/>
  <c r="Z61" i="124"/>
  <c r="Z60" i="124"/>
  <c r="Z59" i="124"/>
  <c r="Z58" i="124"/>
  <c r="Z57" i="124"/>
  <c r="Z56" i="124"/>
  <c r="Z55" i="124"/>
  <c r="Z52" i="124"/>
  <c r="Z51" i="124"/>
  <c r="AB81" i="124"/>
  <c r="AB77" i="124"/>
  <c r="AB76" i="124"/>
  <c r="AB75" i="124"/>
  <c r="AB74" i="124"/>
  <c r="AB73" i="124"/>
  <c r="AB72" i="124"/>
  <c r="AB71" i="124"/>
  <c r="AB70" i="124"/>
  <c r="AB69" i="124"/>
  <c r="AB68" i="124"/>
  <c r="AB67" i="124"/>
  <c r="AB66" i="124"/>
  <c r="AB65" i="124"/>
  <c r="AB64" i="124"/>
  <c r="AB63" i="124"/>
  <c r="AB62" i="124"/>
  <c r="AB61" i="124"/>
  <c r="AB60" i="124"/>
  <c r="AB59" i="124"/>
  <c r="AB58" i="124"/>
  <c r="AB57" i="124"/>
  <c r="AB56" i="124"/>
  <c r="AB55" i="124"/>
  <c r="AB52" i="124"/>
  <c r="AB51" i="124"/>
  <c r="AB133" i="124"/>
  <c r="Z133" i="124"/>
  <c r="X133" i="124"/>
  <c r="V133" i="124"/>
  <c r="T133" i="124"/>
  <c r="R133" i="124"/>
  <c r="P133" i="124"/>
  <c r="N133" i="124"/>
  <c r="L133" i="124"/>
  <c r="J133" i="124"/>
  <c r="H133" i="124"/>
  <c r="F133" i="124"/>
  <c r="D133" i="124"/>
  <c r="B133" i="124"/>
  <c r="AB132" i="124"/>
  <c r="Z132" i="124"/>
  <c r="X132" i="124"/>
  <c r="V132" i="124"/>
  <c r="T132" i="124"/>
  <c r="R132" i="124"/>
  <c r="P132" i="124"/>
  <c r="N132" i="124"/>
  <c r="L132" i="124"/>
  <c r="J132" i="124"/>
  <c r="H132" i="124"/>
  <c r="F132" i="124"/>
  <c r="D132" i="124"/>
  <c r="B132" i="124"/>
  <c r="AB131" i="124"/>
  <c r="Z131" i="124"/>
  <c r="X131" i="124"/>
  <c r="V131" i="124"/>
  <c r="T131" i="124"/>
  <c r="R131" i="124"/>
  <c r="P131" i="124"/>
  <c r="N131" i="124"/>
  <c r="L131" i="124"/>
  <c r="J131" i="124"/>
  <c r="H131" i="124"/>
  <c r="F131" i="124"/>
  <c r="D131" i="124"/>
  <c r="B131" i="124"/>
  <c r="AB130" i="124"/>
  <c r="Z130" i="124"/>
  <c r="X130" i="124"/>
  <c r="V130" i="124"/>
  <c r="T130" i="124"/>
  <c r="R130" i="124"/>
  <c r="P130" i="124"/>
  <c r="N130" i="124"/>
  <c r="L130" i="124"/>
  <c r="J130" i="124"/>
  <c r="H130" i="124"/>
  <c r="F130" i="124"/>
  <c r="D130" i="124"/>
  <c r="B130" i="124"/>
  <c r="AB129" i="124"/>
  <c r="Z129" i="124"/>
  <c r="X129" i="124"/>
  <c r="V129" i="124"/>
  <c r="T129" i="124"/>
  <c r="R129" i="124"/>
  <c r="P129" i="124"/>
  <c r="N129" i="124"/>
  <c r="L129" i="124"/>
  <c r="J129" i="124"/>
  <c r="H129" i="124"/>
  <c r="F129" i="124"/>
  <c r="D129" i="124"/>
  <c r="B129" i="124"/>
  <c r="AB128" i="124"/>
  <c r="Z128" i="124"/>
  <c r="X128" i="124"/>
  <c r="V128" i="124"/>
  <c r="T128" i="124"/>
  <c r="R128" i="124"/>
  <c r="P128" i="124"/>
  <c r="N128" i="124"/>
  <c r="L128" i="124"/>
  <c r="J128" i="124"/>
  <c r="H128" i="124"/>
  <c r="F128" i="124"/>
  <c r="D128" i="124"/>
  <c r="B128" i="124"/>
  <c r="AB127" i="124"/>
  <c r="Z127" i="124"/>
  <c r="X127" i="124"/>
  <c r="V127" i="124"/>
  <c r="T127" i="124"/>
  <c r="R127" i="124"/>
  <c r="P127" i="124"/>
  <c r="N127" i="124"/>
  <c r="L127" i="124"/>
  <c r="J127" i="124"/>
  <c r="H127" i="124"/>
  <c r="F127" i="124"/>
  <c r="D127" i="124"/>
  <c r="B127" i="124"/>
  <c r="AB126" i="124"/>
  <c r="Z126" i="124"/>
  <c r="X126" i="124"/>
  <c r="V126" i="124"/>
  <c r="T126" i="124"/>
  <c r="R126" i="124"/>
  <c r="P126" i="124"/>
  <c r="N126" i="124"/>
  <c r="L126" i="124"/>
  <c r="J126" i="124"/>
  <c r="H126" i="124"/>
  <c r="F126" i="124"/>
  <c r="D126" i="124"/>
  <c r="B126" i="124"/>
  <c r="AB125" i="124"/>
  <c r="Z125" i="124"/>
  <c r="X125" i="124"/>
  <c r="V125" i="124"/>
  <c r="T125" i="124"/>
  <c r="R125" i="124"/>
  <c r="P125" i="124"/>
  <c r="N125" i="124"/>
  <c r="L125" i="124"/>
  <c r="J125" i="124"/>
  <c r="H125" i="124"/>
  <c r="F125" i="124"/>
  <c r="D125" i="124"/>
  <c r="B125" i="124"/>
  <c r="AB124" i="124"/>
  <c r="Z124" i="124"/>
  <c r="X124" i="124"/>
  <c r="V124" i="124"/>
  <c r="T124" i="124"/>
  <c r="R124" i="124"/>
  <c r="P124" i="124"/>
  <c r="N124" i="124"/>
  <c r="L124" i="124"/>
  <c r="J124" i="124"/>
  <c r="H124" i="124"/>
  <c r="F124" i="124"/>
  <c r="D124" i="124"/>
  <c r="B124" i="124"/>
  <c r="AB123" i="124"/>
  <c r="Z123" i="124"/>
  <c r="X123" i="124"/>
  <c r="V123" i="124"/>
  <c r="T123" i="124"/>
  <c r="R123" i="124"/>
  <c r="P123" i="124"/>
  <c r="N123" i="124"/>
  <c r="L123" i="124"/>
  <c r="J123" i="124"/>
  <c r="H123" i="124"/>
  <c r="F123" i="124"/>
  <c r="D123" i="124"/>
  <c r="B123" i="124"/>
  <c r="AB122" i="124"/>
  <c r="Z122" i="124"/>
  <c r="X122" i="124"/>
  <c r="V122" i="124"/>
  <c r="T122" i="124"/>
  <c r="R122" i="124"/>
  <c r="P122" i="124"/>
  <c r="N122" i="124"/>
  <c r="L122" i="124"/>
  <c r="J122" i="124"/>
  <c r="H122" i="124"/>
  <c r="F122" i="124"/>
  <c r="D122" i="124"/>
  <c r="B122" i="124"/>
  <c r="AB121" i="124"/>
  <c r="Z121" i="124"/>
  <c r="X121" i="124"/>
  <c r="V121" i="124"/>
  <c r="T121" i="124"/>
  <c r="R121" i="124"/>
  <c r="P121" i="124"/>
  <c r="N121" i="124"/>
  <c r="L121" i="124"/>
  <c r="J121" i="124"/>
  <c r="H121" i="124"/>
  <c r="F121" i="124"/>
  <c r="D121" i="124"/>
  <c r="B121" i="124"/>
  <c r="AB120" i="124"/>
  <c r="Z120" i="124"/>
  <c r="X120" i="124"/>
  <c r="V120" i="124"/>
  <c r="T120" i="124"/>
  <c r="R120" i="124"/>
  <c r="P120" i="124"/>
  <c r="N120" i="124"/>
  <c r="L120" i="124"/>
  <c r="J120" i="124"/>
  <c r="H120" i="124"/>
  <c r="F120" i="124"/>
  <c r="D120" i="124"/>
  <c r="B120" i="124"/>
  <c r="AB119" i="124"/>
  <c r="Z119" i="124"/>
  <c r="X119" i="124"/>
  <c r="V119" i="124"/>
  <c r="T119" i="124"/>
  <c r="R119" i="124"/>
  <c r="P119" i="124"/>
  <c r="N119" i="124"/>
  <c r="L119" i="124"/>
  <c r="J119" i="124"/>
  <c r="H119" i="124"/>
  <c r="F119" i="124"/>
  <c r="D119" i="124"/>
  <c r="B119" i="124"/>
  <c r="AB118" i="124"/>
  <c r="Z118" i="124"/>
  <c r="X118" i="124"/>
  <c r="V118" i="124"/>
  <c r="T118" i="124"/>
  <c r="R118" i="124"/>
  <c r="P118" i="124"/>
  <c r="N118" i="124"/>
  <c r="L118" i="124"/>
  <c r="J118" i="124"/>
  <c r="H118" i="124"/>
  <c r="F118" i="124"/>
  <c r="D118" i="124"/>
  <c r="B118" i="124"/>
  <c r="AB117" i="124"/>
  <c r="Z117" i="124"/>
  <c r="X117" i="124"/>
  <c r="V117" i="124"/>
  <c r="T117" i="124"/>
  <c r="R117" i="124"/>
  <c r="P117" i="124"/>
  <c r="N117" i="124"/>
  <c r="L117" i="124"/>
  <c r="J117" i="124"/>
  <c r="H117" i="124"/>
  <c r="F117" i="124"/>
  <c r="D117" i="124"/>
  <c r="B117" i="124"/>
  <c r="AB116" i="124"/>
  <c r="Z116" i="124"/>
  <c r="X116" i="124"/>
  <c r="V116" i="124"/>
  <c r="T116" i="124"/>
  <c r="R116" i="124"/>
  <c r="P116" i="124"/>
  <c r="N116" i="124"/>
  <c r="L116" i="124"/>
  <c r="J116" i="124"/>
  <c r="H116" i="124"/>
  <c r="F116" i="124"/>
  <c r="D116" i="124"/>
  <c r="B116" i="124"/>
  <c r="AB115" i="124"/>
  <c r="Z115" i="124"/>
  <c r="X115" i="124"/>
  <c r="V115" i="124"/>
  <c r="T115" i="124"/>
  <c r="R115" i="124"/>
  <c r="P115" i="124"/>
  <c r="N115" i="124"/>
  <c r="L115" i="124"/>
  <c r="J115" i="124"/>
  <c r="H115" i="124"/>
  <c r="F115" i="124"/>
  <c r="D115" i="124"/>
  <c r="B115" i="124"/>
  <c r="AB114" i="124"/>
  <c r="Z114" i="124"/>
  <c r="X114" i="124"/>
  <c r="V114" i="124"/>
  <c r="T114" i="124"/>
  <c r="R114" i="124"/>
  <c r="P114" i="124"/>
  <c r="N114" i="124"/>
  <c r="L114" i="124"/>
  <c r="J114" i="124"/>
  <c r="H114" i="124"/>
  <c r="F114" i="124"/>
  <c r="D114" i="124"/>
  <c r="B114" i="124"/>
  <c r="E48" i="125" s="1"/>
  <c r="AB113" i="124"/>
  <c r="Z113" i="124"/>
  <c r="X113" i="124"/>
  <c r="V113" i="124"/>
  <c r="T113" i="124"/>
  <c r="R113" i="124"/>
  <c r="P113" i="124"/>
  <c r="N113" i="124"/>
  <c r="L113" i="124"/>
  <c r="J113" i="124"/>
  <c r="H113" i="124"/>
  <c r="F113" i="124"/>
  <c r="D113" i="124"/>
  <c r="B113" i="124"/>
  <c r="AB112" i="124"/>
  <c r="Z112" i="124"/>
  <c r="X112" i="124"/>
  <c r="V112" i="124"/>
  <c r="T112" i="124"/>
  <c r="R112" i="124"/>
  <c r="P112" i="124"/>
  <c r="N112" i="124"/>
  <c r="L112" i="124"/>
  <c r="J112" i="124"/>
  <c r="H112" i="124"/>
  <c r="F112" i="124"/>
  <c r="D112" i="124"/>
  <c r="B112" i="124"/>
  <c r="E46" i="125" s="1"/>
  <c r="AB111" i="124"/>
  <c r="Z111" i="124"/>
  <c r="X111" i="124"/>
  <c r="V111" i="124"/>
  <c r="T111" i="124"/>
  <c r="R111" i="124"/>
  <c r="P111" i="124"/>
  <c r="N111" i="124"/>
  <c r="L111" i="124"/>
  <c r="J111" i="124"/>
  <c r="H111" i="124"/>
  <c r="F111" i="124"/>
  <c r="D111" i="124"/>
  <c r="B111" i="124"/>
  <c r="AB110" i="124"/>
  <c r="Z110" i="124"/>
  <c r="X110" i="124"/>
  <c r="V110" i="124"/>
  <c r="T110" i="124"/>
  <c r="R110" i="124"/>
  <c r="P110" i="124"/>
  <c r="N110" i="124"/>
  <c r="L110" i="124"/>
  <c r="J110" i="124"/>
  <c r="H110" i="124"/>
  <c r="F110" i="124"/>
  <c r="D110" i="124"/>
  <c r="B110" i="124"/>
  <c r="E44" i="125" s="1"/>
  <c r="AB109" i="124"/>
  <c r="Z109" i="124"/>
  <c r="X109" i="124"/>
  <c r="V109" i="124"/>
  <c r="T109" i="124"/>
  <c r="R109" i="124"/>
  <c r="P109" i="124"/>
  <c r="N109" i="124"/>
  <c r="L109" i="124"/>
  <c r="J109" i="124"/>
  <c r="H109" i="124"/>
  <c r="F109" i="124"/>
  <c r="D109" i="124"/>
  <c r="B109" i="124"/>
  <c r="AB108" i="124"/>
  <c r="Z108" i="124"/>
  <c r="X108" i="124"/>
  <c r="V108" i="124"/>
  <c r="T108" i="124"/>
  <c r="R108" i="124"/>
  <c r="P108" i="124"/>
  <c r="N108" i="124"/>
  <c r="L108" i="124"/>
  <c r="J108" i="124"/>
  <c r="H108" i="124"/>
  <c r="F108" i="124"/>
  <c r="D108" i="124"/>
  <c r="B108" i="124"/>
  <c r="E42" i="125" s="1"/>
  <c r="AB107" i="124"/>
  <c r="Z107" i="124"/>
  <c r="X107" i="124"/>
  <c r="V107" i="124"/>
  <c r="T107" i="124"/>
  <c r="R107" i="124"/>
  <c r="P107" i="124"/>
  <c r="N107" i="124"/>
  <c r="L107" i="124"/>
  <c r="J107" i="124"/>
  <c r="H107" i="124"/>
  <c r="F107" i="124"/>
  <c r="D107" i="124"/>
  <c r="B107" i="124"/>
  <c r="AB106" i="124"/>
  <c r="Z106" i="124"/>
  <c r="X106" i="124"/>
  <c r="V106" i="124"/>
  <c r="T106" i="124"/>
  <c r="R106" i="124"/>
  <c r="P106" i="124"/>
  <c r="N106" i="124"/>
  <c r="L106" i="124"/>
  <c r="J106" i="124"/>
  <c r="H106" i="124"/>
  <c r="F106" i="124"/>
  <c r="D106" i="124"/>
  <c r="B106" i="124"/>
  <c r="E40" i="125" s="1"/>
  <c r="AB105" i="124"/>
  <c r="Z105" i="124"/>
  <c r="X105" i="124"/>
  <c r="V105" i="124"/>
  <c r="T105" i="124"/>
  <c r="R105" i="124"/>
  <c r="P105" i="124"/>
  <c r="N105" i="124"/>
  <c r="L105" i="124"/>
  <c r="J105" i="124"/>
  <c r="H105" i="124"/>
  <c r="F105" i="124"/>
  <c r="D105" i="124"/>
  <c r="B105" i="124"/>
  <c r="AB104" i="124"/>
  <c r="Z104" i="124"/>
  <c r="X104" i="124"/>
  <c r="V104" i="124"/>
  <c r="T104" i="124"/>
  <c r="R104" i="124"/>
  <c r="P104" i="124"/>
  <c r="N104" i="124"/>
  <c r="L104" i="124"/>
  <c r="J104" i="124"/>
  <c r="H104" i="124"/>
  <c r="F104" i="124"/>
  <c r="D104" i="124"/>
  <c r="B104" i="124"/>
  <c r="E38" i="125" s="1"/>
  <c r="AB103" i="124"/>
  <c r="Z103" i="124"/>
  <c r="X103" i="124"/>
  <c r="V103" i="124"/>
  <c r="T103" i="124"/>
  <c r="R103" i="124"/>
  <c r="P103" i="124"/>
  <c r="N103" i="124"/>
  <c r="L103" i="124"/>
  <c r="J103" i="124"/>
  <c r="H103" i="124"/>
  <c r="F103" i="124"/>
  <c r="D103" i="124"/>
  <c r="B103" i="124"/>
  <c r="AB102" i="124"/>
  <c r="Z102" i="124"/>
  <c r="X102" i="124"/>
  <c r="V102" i="124"/>
  <c r="T102" i="124"/>
  <c r="R102" i="124"/>
  <c r="P102" i="124"/>
  <c r="N102" i="124"/>
  <c r="L102" i="124"/>
  <c r="J102" i="124"/>
  <c r="H102" i="124"/>
  <c r="F102" i="124"/>
  <c r="D102" i="124"/>
  <c r="B102" i="124"/>
  <c r="E36" i="125" s="1"/>
  <c r="AB101" i="124"/>
  <c r="Z101" i="124"/>
  <c r="X101" i="124"/>
  <c r="V101" i="124"/>
  <c r="T101" i="124"/>
  <c r="R101" i="124"/>
  <c r="P101" i="124"/>
  <c r="N101" i="124"/>
  <c r="L101" i="124"/>
  <c r="J101" i="124"/>
  <c r="H101" i="124"/>
  <c r="F101" i="124"/>
  <c r="D101" i="124"/>
  <c r="B101" i="124"/>
  <c r="AB100" i="124"/>
  <c r="Z100" i="124"/>
  <c r="X100" i="124"/>
  <c r="V100" i="124"/>
  <c r="T100" i="124"/>
  <c r="R100" i="124"/>
  <c r="P100" i="124"/>
  <c r="N100" i="124"/>
  <c r="L100" i="124"/>
  <c r="J100" i="124"/>
  <c r="H100" i="124"/>
  <c r="F100" i="124"/>
  <c r="D100" i="124"/>
  <c r="B100" i="124"/>
  <c r="E34" i="125" s="1"/>
  <c r="AB99" i="124"/>
  <c r="Z99" i="124"/>
  <c r="X99" i="124"/>
  <c r="V99" i="124"/>
  <c r="T99" i="124"/>
  <c r="R99" i="124"/>
  <c r="P99" i="124"/>
  <c r="N99" i="124"/>
  <c r="L99" i="124"/>
  <c r="J99" i="124"/>
  <c r="H99" i="124"/>
  <c r="F99" i="124"/>
  <c r="D99" i="124"/>
  <c r="B99" i="124"/>
  <c r="AB98" i="124"/>
  <c r="Z98" i="124"/>
  <c r="X98" i="124"/>
  <c r="V98" i="124"/>
  <c r="T98" i="124"/>
  <c r="R98" i="124"/>
  <c r="P98" i="124"/>
  <c r="N98" i="124"/>
  <c r="L98" i="124"/>
  <c r="J98" i="124"/>
  <c r="H98" i="124"/>
  <c r="F98" i="124"/>
  <c r="D98" i="124"/>
  <c r="B98" i="124"/>
  <c r="E32" i="125" s="1"/>
  <c r="AB97" i="124"/>
  <c r="Z97" i="124"/>
  <c r="X97" i="124"/>
  <c r="V97" i="124"/>
  <c r="T97" i="124"/>
  <c r="R97" i="124"/>
  <c r="P97" i="124"/>
  <c r="N97" i="124"/>
  <c r="L97" i="124"/>
  <c r="J97" i="124"/>
  <c r="H97" i="124"/>
  <c r="F97" i="124"/>
  <c r="D97" i="124"/>
  <c r="B97" i="124"/>
  <c r="AB96" i="124"/>
  <c r="Z96" i="124"/>
  <c r="X96" i="124"/>
  <c r="V96" i="124"/>
  <c r="T96" i="124"/>
  <c r="R96" i="124"/>
  <c r="P96" i="124"/>
  <c r="N96" i="124"/>
  <c r="L96" i="124"/>
  <c r="J96" i="124"/>
  <c r="H96" i="124"/>
  <c r="F96" i="124"/>
  <c r="D96" i="124"/>
  <c r="B96" i="124"/>
  <c r="E30" i="125" s="1"/>
  <c r="AB95" i="124"/>
  <c r="Z95" i="124"/>
  <c r="X95" i="124"/>
  <c r="V95" i="124"/>
  <c r="T95" i="124"/>
  <c r="R95" i="124"/>
  <c r="P95" i="124"/>
  <c r="N95" i="124"/>
  <c r="L95" i="124"/>
  <c r="J95" i="124"/>
  <c r="H95" i="124"/>
  <c r="F95" i="124"/>
  <c r="D95" i="124"/>
  <c r="B95" i="124"/>
  <c r="AB94" i="124"/>
  <c r="Z94" i="124"/>
  <c r="X94" i="124"/>
  <c r="V94" i="124"/>
  <c r="T94" i="124"/>
  <c r="R94" i="124"/>
  <c r="P94" i="124"/>
  <c r="N94" i="124"/>
  <c r="L94" i="124"/>
  <c r="J94" i="124"/>
  <c r="H94" i="124"/>
  <c r="F94" i="124"/>
  <c r="D94" i="124"/>
  <c r="B94" i="124"/>
  <c r="E28" i="125" s="1"/>
  <c r="AB93" i="124"/>
  <c r="Z93" i="124"/>
  <c r="X93" i="124"/>
  <c r="V93" i="124"/>
  <c r="T93" i="124"/>
  <c r="R93" i="124"/>
  <c r="P93" i="124"/>
  <c r="N93" i="124"/>
  <c r="L93" i="124"/>
  <c r="J93" i="124"/>
  <c r="H93" i="124"/>
  <c r="F93" i="124"/>
  <c r="D93" i="124"/>
  <c r="B93" i="124"/>
  <c r="AB92" i="124"/>
  <c r="Z92" i="124"/>
  <c r="X92" i="124"/>
  <c r="V92" i="124"/>
  <c r="T92" i="124"/>
  <c r="R92" i="124"/>
  <c r="P92" i="124"/>
  <c r="N92" i="124"/>
  <c r="L92" i="124"/>
  <c r="J92" i="124"/>
  <c r="H92" i="124"/>
  <c r="F92" i="124"/>
  <c r="D92" i="124"/>
  <c r="B92" i="124"/>
  <c r="E26" i="125" s="1"/>
  <c r="AB91" i="124"/>
  <c r="Z91" i="124"/>
  <c r="X91" i="124"/>
  <c r="V91" i="124"/>
  <c r="T91" i="124"/>
  <c r="R91" i="124"/>
  <c r="P91" i="124"/>
  <c r="N91" i="124"/>
  <c r="L91" i="124"/>
  <c r="J91" i="124"/>
  <c r="H91" i="124"/>
  <c r="F91" i="124"/>
  <c r="D91" i="124"/>
  <c r="B91" i="124"/>
  <c r="AB90" i="124"/>
  <c r="Z90" i="124"/>
  <c r="X90" i="124"/>
  <c r="V90" i="124"/>
  <c r="T90" i="124"/>
  <c r="R90" i="124"/>
  <c r="P90" i="124"/>
  <c r="N90" i="124"/>
  <c r="L90" i="124"/>
  <c r="J90" i="124"/>
  <c r="H90" i="124"/>
  <c r="F90" i="124"/>
  <c r="D90" i="124"/>
  <c r="B90" i="124"/>
  <c r="E24" i="125" s="1"/>
  <c r="AB89" i="124"/>
  <c r="Z89" i="124"/>
  <c r="X89" i="124"/>
  <c r="V89" i="124"/>
  <c r="T89" i="124"/>
  <c r="R89" i="124"/>
  <c r="P89" i="124"/>
  <c r="N89" i="124"/>
  <c r="L89" i="124"/>
  <c r="J89" i="124"/>
  <c r="H89" i="124"/>
  <c r="F89" i="124"/>
  <c r="D89" i="124"/>
  <c r="B89" i="124"/>
  <c r="AB88" i="124"/>
  <c r="Z88" i="124"/>
  <c r="X88" i="124"/>
  <c r="V88" i="124"/>
  <c r="T88" i="124"/>
  <c r="R88" i="124"/>
  <c r="P88" i="124"/>
  <c r="N88" i="124"/>
  <c r="L88" i="124"/>
  <c r="J88" i="124"/>
  <c r="H88" i="124"/>
  <c r="F88" i="124"/>
  <c r="D88" i="124"/>
  <c r="B88" i="124"/>
  <c r="E22" i="125" s="1"/>
  <c r="AB87" i="124"/>
  <c r="Z87" i="124"/>
  <c r="X87" i="124"/>
  <c r="V87" i="124"/>
  <c r="T87" i="124"/>
  <c r="R87" i="124"/>
  <c r="P87" i="124"/>
  <c r="N87" i="124"/>
  <c r="L87" i="124"/>
  <c r="J87" i="124"/>
  <c r="H87" i="124"/>
  <c r="F87" i="124"/>
  <c r="D87" i="124"/>
  <c r="B87" i="124"/>
  <c r="AB86" i="124"/>
  <c r="Z86" i="124"/>
  <c r="X86" i="124"/>
  <c r="V86" i="124"/>
  <c r="T86" i="124"/>
  <c r="R86" i="124"/>
  <c r="P86" i="124"/>
  <c r="N86" i="124"/>
  <c r="L86" i="124"/>
  <c r="J86" i="124"/>
  <c r="H86" i="124"/>
  <c r="F86" i="124"/>
  <c r="D86" i="124"/>
  <c r="B86" i="124"/>
  <c r="E20" i="125" s="1"/>
  <c r="AB85" i="124"/>
  <c r="Z85" i="124"/>
  <c r="X85" i="124"/>
  <c r="V85" i="124"/>
  <c r="T85" i="124"/>
  <c r="R85" i="124"/>
  <c r="P85" i="124"/>
  <c r="N85" i="124"/>
  <c r="L85" i="124"/>
  <c r="J85" i="124"/>
  <c r="H85" i="124"/>
  <c r="F85" i="124"/>
  <c r="D85" i="124"/>
  <c r="B85" i="124"/>
  <c r="AB84" i="124"/>
  <c r="Z84" i="124"/>
  <c r="X84" i="124"/>
  <c r="V84" i="124"/>
  <c r="T84" i="124"/>
  <c r="R84" i="124"/>
  <c r="P84" i="124"/>
  <c r="N84" i="124"/>
  <c r="L84" i="124"/>
  <c r="J84" i="124"/>
  <c r="H84" i="124"/>
  <c r="F84" i="124"/>
  <c r="D84" i="124"/>
  <c r="B84" i="124"/>
  <c r="E18" i="125" s="1"/>
  <c r="AB41" i="124"/>
  <c r="Z41" i="124"/>
  <c r="X41" i="124"/>
  <c r="V41" i="124"/>
  <c r="T41" i="124"/>
  <c r="R41" i="124"/>
  <c r="P41" i="124"/>
  <c r="N41" i="124"/>
  <c r="L41" i="124"/>
  <c r="J41" i="124"/>
  <c r="H41" i="124"/>
  <c r="F41" i="124"/>
  <c r="D41" i="124"/>
  <c r="B41" i="124"/>
  <c r="AB39" i="124"/>
  <c r="Z39" i="124"/>
  <c r="X39" i="124"/>
  <c r="V39" i="124"/>
  <c r="T39" i="124"/>
  <c r="R39" i="124"/>
  <c r="P39" i="124"/>
  <c r="N39" i="124"/>
  <c r="L39" i="124"/>
  <c r="J39" i="124"/>
  <c r="H39" i="124"/>
  <c r="F39" i="124"/>
  <c r="D39" i="124"/>
  <c r="B39" i="124"/>
  <c r="B38" i="125" s="1"/>
  <c r="AB37" i="124"/>
  <c r="Z37" i="124"/>
  <c r="X37" i="124"/>
  <c r="V37" i="124"/>
  <c r="T37" i="124"/>
  <c r="R37" i="124"/>
  <c r="P37" i="124"/>
  <c r="N37" i="124"/>
  <c r="L37" i="124"/>
  <c r="J37" i="124"/>
  <c r="H37" i="124"/>
  <c r="F37" i="124"/>
  <c r="D37" i="124"/>
  <c r="B37" i="124"/>
  <c r="AB33" i="124"/>
  <c r="Z33" i="124"/>
  <c r="X33" i="124"/>
  <c r="V33" i="124"/>
  <c r="T33" i="124"/>
  <c r="R33" i="124"/>
  <c r="P33" i="124"/>
  <c r="N33" i="124"/>
  <c r="L33" i="124"/>
  <c r="J33" i="124"/>
  <c r="H33" i="124"/>
  <c r="F33" i="124"/>
  <c r="D33" i="124"/>
  <c r="B33" i="124"/>
  <c r="A82" i="124"/>
  <c r="D16" i="125" s="1"/>
  <c r="B81" i="124"/>
  <c r="E15" i="125" s="1"/>
  <c r="B68" i="124"/>
  <c r="B67" i="125" s="1"/>
  <c r="B69" i="124"/>
  <c r="E3" i="125" s="1"/>
  <c r="B70" i="124"/>
  <c r="E4" i="125" s="1"/>
  <c r="B71" i="124"/>
  <c r="E5" i="125" s="1"/>
  <c r="B72" i="124"/>
  <c r="E6" i="125" s="1"/>
  <c r="B73" i="124"/>
  <c r="E7" i="125" s="1"/>
  <c r="B74" i="124"/>
  <c r="E8" i="125" s="1"/>
  <c r="B75" i="124"/>
  <c r="E9" i="125" s="1"/>
  <c r="B76" i="124"/>
  <c r="E10" i="125" s="1"/>
  <c r="B77" i="124"/>
  <c r="E11" i="125" s="1"/>
  <c r="B67" i="124"/>
  <c r="B66" i="125" s="1"/>
  <c r="B66" i="124"/>
  <c r="B65" i="125" s="1"/>
  <c r="B65" i="124"/>
  <c r="B64" i="125" s="1"/>
  <c r="B64" i="124"/>
  <c r="B63" i="125" s="1"/>
  <c r="B63" i="124"/>
  <c r="B62" i="125" s="1"/>
  <c r="B62" i="124"/>
  <c r="B61" i="125" s="1"/>
  <c r="B61" i="124"/>
  <c r="B60" i="125" s="1"/>
  <c r="B60" i="124"/>
  <c r="B59" i="125" s="1"/>
  <c r="A80" i="124"/>
  <c r="D14" i="125" s="1"/>
  <c r="A79" i="124"/>
  <c r="D13" i="125" s="1"/>
  <c r="A78" i="124"/>
  <c r="D12" i="125" s="1"/>
  <c r="A69" i="124"/>
  <c r="D3" i="125" s="1"/>
  <c r="A70" i="124"/>
  <c r="D4" i="125" s="1"/>
  <c r="A71" i="124"/>
  <c r="D5" i="125" s="1"/>
  <c r="A72" i="124"/>
  <c r="D6" i="125" s="1"/>
  <c r="A73" i="124"/>
  <c r="D7" i="125" s="1"/>
  <c r="A74" i="124"/>
  <c r="D8" i="125" s="1"/>
  <c r="A75" i="124"/>
  <c r="D9" i="125" s="1"/>
  <c r="A76" i="124"/>
  <c r="D10" i="125" s="1"/>
  <c r="A77" i="124"/>
  <c r="D11" i="125" s="1"/>
  <c r="A68" i="124"/>
  <c r="A67" i="125" s="1"/>
  <c r="A67" i="124"/>
  <c r="A66" i="125" s="1"/>
  <c r="A66" i="124"/>
  <c r="A65" i="125" s="1"/>
  <c r="A65" i="124"/>
  <c r="A64" i="125" s="1"/>
  <c r="A64" i="124"/>
  <c r="A63" i="125" s="1"/>
  <c r="A63" i="124"/>
  <c r="A62" i="125" s="1"/>
  <c r="A62" i="124"/>
  <c r="A61" i="125" s="1"/>
  <c r="A61" i="124"/>
  <c r="A60" i="125" s="1"/>
  <c r="E50" i="125" l="1"/>
  <c r="E52" i="125"/>
  <c r="E54" i="125"/>
  <c r="E56" i="125"/>
  <c r="E58" i="125"/>
  <c r="E60" i="125"/>
  <c r="E62" i="125"/>
  <c r="E64" i="125"/>
  <c r="E66" i="125"/>
  <c r="B36" i="125"/>
  <c r="B40" i="125"/>
  <c r="E19" i="125"/>
  <c r="E21" i="125"/>
  <c r="E23" i="125"/>
  <c r="E25" i="125"/>
  <c r="E27" i="125"/>
  <c r="E29" i="125"/>
  <c r="E31" i="125"/>
  <c r="E33" i="125"/>
  <c r="E35" i="125"/>
  <c r="E37" i="125"/>
  <c r="E39" i="125"/>
  <c r="E41" i="125"/>
  <c r="E43" i="125"/>
  <c r="E45" i="125"/>
  <c r="E47" i="125"/>
  <c r="E49" i="125"/>
  <c r="E51" i="125"/>
  <c r="E53" i="125"/>
  <c r="E55" i="125"/>
  <c r="E57" i="125"/>
  <c r="E59" i="125"/>
  <c r="E61" i="125"/>
  <c r="E63" i="125"/>
  <c r="E65" i="125"/>
  <c r="E67" i="125"/>
  <c r="B32" i="125"/>
  <c r="B33" i="125"/>
  <c r="B44" i="125"/>
  <c r="A54" i="124"/>
  <c r="A53" i="125" s="1"/>
  <c r="A53" i="124"/>
  <c r="A52" i="125" s="1"/>
  <c r="B52" i="124"/>
  <c r="B51" i="125" s="1"/>
  <c r="B51" i="124"/>
  <c r="B50" i="125" s="1"/>
  <c r="A52" i="124"/>
  <c r="A51" i="125" s="1"/>
  <c r="B59" i="124"/>
  <c r="B58" i="125" s="1"/>
  <c r="B58" i="124"/>
  <c r="B57" i="125" s="1"/>
  <c r="B57" i="124"/>
  <c r="B56" i="125" s="1"/>
  <c r="B56" i="124"/>
  <c r="B55" i="125" s="1"/>
  <c r="B55" i="124"/>
  <c r="B54" i="125" s="1"/>
  <c r="A60" i="124"/>
  <c r="A59" i="125" s="1"/>
  <c r="A59" i="124"/>
  <c r="A58" i="125" s="1"/>
  <c r="A58" i="124"/>
  <c r="A57" i="125" s="1"/>
  <c r="A57" i="124"/>
  <c r="A56" i="125" s="1"/>
  <c r="A56" i="124"/>
  <c r="A55" i="125" s="1"/>
  <c r="A55" i="124"/>
  <c r="A54" i="125" s="1"/>
  <c r="A51" i="124"/>
  <c r="A50" i="125" s="1"/>
  <c r="A50" i="124"/>
  <c r="A49" i="125" s="1"/>
  <c r="A42" i="125"/>
  <c r="A41" i="125"/>
  <c r="A41" i="124"/>
  <c r="A40" i="125" s="1"/>
  <c r="A40" i="124"/>
  <c r="A39" i="125" s="1"/>
  <c r="A39" i="124"/>
  <c r="A38" i="125" s="1"/>
  <c r="A38" i="124"/>
  <c r="A37" i="125" s="1"/>
  <c r="A37" i="124"/>
  <c r="A36" i="125" s="1"/>
  <c r="A36" i="124"/>
  <c r="A35" i="125" s="1"/>
  <c r="A33" i="124"/>
  <c r="A32" i="124"/>
  <c r="A31" i="124"/>
  <c r="A30" i="124"/>
  <c r="A29" i="124"/>
  <c r="A28" i="124"/>
  <c r="A27" i="124"/>
  <c r="A26" i="124"/>
  <c r="A25" i="124"/>
  <c r="A24" i="124"/>
  <c r="A23" i="124"/>
  <c r="A22" i="124"/>
  <c r="A21" i="124"/>
  <c r="A20" i="124"/>
  <c r="A19" i="124"/>
  <c r="A18" i="124"/>
  <c r="A17" i="124"/>
  <c r="A16" i="124"/>
  <c r="A15" i="124"/>
  <c r="A14" i="124"/>
  <c r="A13" i="124"/>
  <c r="A12" i="124"/>
  <c r="A11" i="124"/>
  <c r="A10" i="124"/>
  <c r="A9" i="124"/>
  <c r="A8" i="124"/>
  <c r="A7" i="124"/>
  <c r="A6" i="124"/>
  <c r="A5" i="124"/>
  <c r="A4" i="124"/>
  <c r="A3" i="124"/>
  <c r="A133" i="124"/>
  <c r="D67" i="125" s="1"/>
  <c r="A132" i="124"/>
  <c r="D66" i="125" s="1"/>
  <c r="A131" i="124"/>
  <c r="D65" i="125" s="1"/>
  <c r="A130" i="124"/>
  <c r="D64" i="125" s="1"/>
  <c r="A129" i="124"/>
  <c r="D63" i="125" s="1"/>
  <c r="A128" i="124"/>
  <c r="D62" i="125" s="1"/>
  <c r="A127" i="124"/>
  <c r="D61" i="125" s="1"/>
  <c r="A126" i="124"/>
  <c r="D60" i="125" s="1"/>
  <c r="A125" i="124"/>
  <c r="D59" i="125" s="1"/>
  <c r="A124" i="124"/>
  <c r="D58" i="125" s="1"/>
  <c r="A123" i="124"/>
  <c r="D57" i="125" s="1"/>
  <c r="A122" i="124"/>
  <c r="D56" i="125" s="1"/>
  <c r="A121" i="124"/>
  <c r="D55" i="125" s="1"/>
  <c r="A120" i="124"/>
  <c r="D54" i="125" s="1"/>
  <c r="A119" i="124"/>
  <c r="D53" i="125" s="1"/>
  <c r="A118" i="124"/>
  <c r="D52" i="125" s="1"/>
  <c r="A117" i="124"/>
  <c r="D51" i="125" s="1"/>
  <c r="A116" i="124"/>
  <c r="D50" i="125" s="1"/>
  <c r="A115" i="124"/>
  <c r="D49" i="125" s="1"/>
  <c r="A114" i="124"/>
  <c r="D48" i="125" s="1"/>
  <c r="A113" i="124"/>
  <c r="D47" i="125" s="1"/>
  <c r="A112" i="124"/>
  <c r="D46" i="125" s="1"/>
  <c r="A111" i="124"/>
  <c r="D45" i="125" s="1"/>
  <c r="A110" i="124"/>
  <c r="D44" i="125" s="1"/>
  <c r="A109" i="124"/>
  <c r="D43" i="125" s="1"/>
  <c r="A108" i="124"/>
  <c r="D42" i="125" s="1"/>
  <c r="A107" i="124"/>
  <c r="D41" i="125" s="1"/>
  <c r="A106" i="124"/>
  <c r="D40" i="125" s="1"/>
  <c r="A105" i="124"/>
  <c r="D39" i="125" s="1"/>
  <c r="A104" i="124"/>
  <c r="D38" i="125" s="1"/>
  <c r="A103" i="124"/>
  <c r="D37" i="125" s="1"/>
  <c r="A102" i="124"/>
  <c r="D36" i="125" s="1"/>
  <c r="A101" i="124"/>
  <c r="D35" i="125" s="1"/>
  <c r="A100" i="124"/>
  <c r="D34" i="125" s="1"/>
  <c r="A99" i="124"/>
  <c r="D33" i="125" s="1"/>
  <c r="A98" i="124"/>
  <c r="D32" i="125" s="1"/>
  <c r="A97" i="124"/>
  <c r="D31" i="125" s="1"/>
  <c r="A96" i="124"/>
  <c r="D30" i="125" s="1"/>
  <c r="A95" i="124"/>
  <c r="D29" i="125" s="1"/>
  <c r="A94" i="124"/>
  <c r="D28" i="125" s="1"/>
  <c r="A93" i="124"/>
  <c r="D27" i="125" s="1"/>
  <c r="A92" i="124"/>
  <c r="D26" i="125" s="1"/>
  <c r="A91" i="124"/>
  <c r="D25" i="125" s="1"/>
  <c r="A90" i="124"/>
  <c r="D24" i="125" s="1"/>
  <c r="A89" i="124"/>
  <c r="D23" i="125" s="1"/>
  <c r="A88" i="124"/>
  <c r="D22" i="125" s="1"/>
  <c r="A87" i="124"/>
  <c r="D21" i="125" s="1"/>
  <c r="A86" i="124"/>
  <c r="D20" i="125" s="1"/>
  <c r="A85" i="124"/>
  <c r="D19" i="125" s="1"/>
  <c r="A84" i="124"/>
  <c r="D18" i="125" s="1"/>
  <c r="A13" i="140" l="1"/>
  <c r="A13" i="139"/>
  <c r="A13" i="136"/>
  <c r="A13" i="131"/>
  <c r="A13" i="128"/>
  <c r="A13" i="137"/>
  <c r="A13" i="134"/>
  <c r="A13" i="132"/>
  <c r="A13" i="138"/>
  <c r="A13" i="135"/>
  <c r="A13" i="129"/>
  <c r="A13" i="127"/>
  <c r="A13" i="133"/>
  <c r="A13" i="130"/>
  <c r="A6" i="140"/>
  <c r="A6" i="139"/>
  <c r="A6" i="137"/>
  <c r="A6" i="134"/>
  <c r="A6" i="132"/>
  <c r="A6" i="138"/>
  <c r="A6" i="135"/>
  <c r="A6" i="133"/>
  <c r="A6" i="130"/>
  <c r="A6" i="129"/>
  <c r="A6" i="136"/>
  <c r="A6" i="131"/>
  <c r="A6" i="128"/>
  <c r="A6" i="127"/>
  <c r="A10" i="140"/>
  <c r="A10" i="139"/>
  <c r="A10" i="137"/>
  <c r="A10" i="134"/>
  <c r="A10" i="132"/>
  <c r="A10" i="138"/>
  <c r="A10" i="135"/>
  <c r="A10" i="133"/>
  <c r="A10" i="130"/>
  <c r="A10" i="127"/>
  <c r="A10" i="136"/>
  <c r="A10" i="131"/>
  <c r="A10" i="128"/>
  <c r="A10" i="129"/>
  <c r="A14" i="140"/>
  <c r="A14" i="139"/>
  <c r="A14" i="137"/>
  <c r="A14" i="134"/>
  <c r="A14" i="132"/>
  <c r="A14" i="138"/>
  <c r="A14" i="135"/>
  <c r="A14" i="127"/>
  <c r="A14" i="133"/>
  <c r="A14" i="130"/>
  <c r="A14" i="136"/>
  <c r="A14" i="131"/>
  <c r="A14" i="128"/>
  <c r="A14" i="129"/>
  <c r="A18" i="140"/>
  <c r="A18" i="139"/>
  <c r="A18" i="137"/>
  <c r="A18" i="134"/>
  <c r="A18" i="132"/>
  <c r="A18" i="129"/>
  <c r="A18" i="138"/>
  <c r="A18" i="135"/>
  <c r="A18" i="133"/>
  <c r="A18" i="130"/>
  <c r="A18" i="127"/>
  <c r="A18" i="136"/>
  <c r="A18" i="131"/>
  <c r="A18" i="128"/>
  <c r="A72" i="140"/>
  <c r="A72" i="139"/>
  <c r="A72" i="137"/>
  <c r="A72" i="134"/>
  <c r="A72" i="132"/>
  <c r="A72" i="129"/>
  <c r="A72" i="127"/>
  <c r="A72" i="138"/>
  <c r="A72" i="135"/>
  <c r="A72" i="133"/>
  <c r="A72" i="130"/>
  <c r="A72" i="136"/>
  <c r="A72" i="131"/>
  <c r="A72" i="128"/>
  <c r="A76" i="140"/>
  <c r="A76" i="139"/>
  <c r="A76" i="137"/>
  <c r="A76" i="134"/>
  <c r="A76" i="132"/>
  <c r="A76" i="138"/>
  <c r="A76" i="135"/>
  <c r="A76" i="129"/>
  <c r="A76" i="127"/>
  <c r="A76" i="133"/>
  <c r="A76" i="130"/>
  <c r="A76" i="136"/>
  <c r="A76" i="131"/>
  <c r="A76" i="128"/>
  <c r="A80" i="140"/>
  <c r="A80" i="139"/>
  <c r="A80" i="137"/>
  <c r="A80" i="134"/>
  <c r="A80" i="132"/>
  <c r="A80" i="129"/>
  <c r="A80" i="138"/>
  <c r="A80" i="135"/>
  <c r="A80" i="133"/>
  <c r="A80" i="130"/>
  <c r="A80" i="127"/>
  <c r="A80" i="136"/>
  <c r="A80" i="131"/>
  <c r="A80" i="128"/>
  <c r="A84" i="140"/>
  <c r="A84" i="139"/>
  <c r="A84" i="137"/>
  <c r="A84" i="134"/>
  <c r="A84" i="132"/>
  <c r="A84" i="127"/>
  <c r="A84" i="138"/>
  <c r="A84" i="135"/>
  <c r="A84" i="129"/>
  <c r="A84" i="133"/>
  <c r="A84" i="130"/>
  <c r="A84" i="136"/>
  <c r="A84" i="131"/>
  <c r="A84" i="128"/>
  <c r="A5" i="140"/>
  <c r="A5" i="139"/>
  <c r="A5" i="136"/>
  <c r="A5" i="130"/>
  <c r="A5" i="128"/>
  <c r="A5" i="137"/>
  <c r="A5" i="134"/>
  <c r="A5" i="131"/>
  <c r="A5" i="132"/>
  <c r="A5" i="129"/>
  <c r="A5" i="127"/>
  <c r="A5" i="138"/>
  <c r="A5" i="135"/>
  <c r="A5" i="133"/>
  <c r="A7" i="139"/>
  <c r="A7" i="140"/>
  <c r="A7" i="138"/>
  <c r="A7" i="129"/>
  <c r="A7" i="127"/>
  <c r="A7" i="135"/>
  <c r="A7" i="133"/>
  <c r="A7" i="130"/>
  <c r="A7" i="136"/>
  <c r="A7" i="131"/>
  <c r="A7" i="128"/>
  <c r="A7" i="137"/>
  <c r="A7" i="134"/>
  <c r="A7" i="132"/>
  <c r="A15" i="139"/>
  <c r="A15" i="140"/>
  <c r="A15" i="138"/>
  <c r="A15" i="135"/>
  <c r="A15" i="129"/>
  <c r="A15" i="127"/>
  <c r="A15" i="133"/>
  <c r="A15" i="130"/>
  <c r="A15" i="136"/>
  <c r="A15" i="131"/>
  <c r="A15" i="128"/>
  <c r="A15" i="137"/>
  <c r="A15" i="134"/>
  <c r="A15" i="132"/>
  <c r="A77" i="139"/>
  <c r="A77" i="140"/>
  <c r="A77" i="138"/>
  <c r="A77" i="135"/>
  <c r="A77" i="129"/>
  <c r="A77" i="127"/>
  <c r="A77" i="133"/>
  <c r="A77" i="130"/>
  <c r="A77" i="136"/>
  <c r="A77" i="131"/>
  <c r="A77" i="128"/>
  <c r="A77" i="137"/>
  <c r="A77" i="134"/>
  <c r="A77" i="132"/>
  <c r="A11" i="139"/>
  <c r="A11" i="140"/>
  <c r="A11" i="138"/>
  <c r="A11" i="135"/>
  <c r="A11" i="129"/>
  <c r="A11" i="127"/>
  <c r="A11" i="133"/>
  <c r="A11" i="130"/>
  <c r="A11" i="136"/>
  <c r="A11" i="131"/>
  <c r="A11" i="128"/>
  <c r="A11" i="137"/>
  <c r="A11" i="134"/>
  <c r="A11" i="132"/>
  <c r="A19" i="139"/>
  <c r="A19" i="140"/>
  <c r="A19" i="138"/>
  <c r="A19" i="135"/>
  <c r="A19" i="129"/>
  <c r="A19" i="127"/>
  <c r="A19" i="133"/>
  <c r="A19" i="130"/>
  <c r="A19" i="136"/>
  <c r="A19" i="131"/>
  <c r="A19" i="128"/>
  <c r="A19" i="137"/>
  <c r="A19" i="134"/>
  <c r="A19" i="132"/>
  <c r="A73" i="139"/>
  <c r="A73" i="140"/>
  <c r="A73" i="138"/>
  <c r="A73" i="135"/>
  <c r="A73" i="129"/>
  <c r="A73" i="127"/>
  <c r="A73" i="133"/>
  <c r="A73" i="130"/>
  <c r="A73" i="136"/>
  <c r="A73" i="131"/>
  <c r="A73" i="128"/>
  <c r="A73" i="137"/>
  <c r="A73" i="134"/>
  <c r="A73" i="132"/>
  <c r="A81" i="139"/>
  <c r="A81" i="140"/>
  <c r="A81" i="138"/>
  <c r="A81" i="135"/>
  <c r="A81" i="129"/>
  <c r="A81" i="127"/>
  <c r="A81" i="133"/>
  <c r="A81" i="130"/>
  <c r="A81" i="136"/>
  <c r="A81" i="131"/>
  <c r="A81" i="128"/>
  <c r="A81" i="137"/>
  <c r="A81" i="134"/>
  <c r="A81" i="132"/>
  <c r="A4" i="140"/>
  <c r="A4" i="138"/>
  <c r="A4" i="135"/>
  <c r="A4" i="133"/>
  <c r="A4" i="139"/>
  <c r="A4" i="136"/>
  <c r="A4" i="130"/>
  <c r="A4" i="128"/>
  <c r="A4" i="137"/>
  <c r="A4" i="134"/>
  <c r="A4" i="131"/>
  <c r="A4" i="132"/>
  <c r="A4" i="129"/>
  <c r="A4" i="127"/>
  <c r="A8" i="140"/>
  <c r="A8" i="139"/>
  <c r="A8" i="135"/>
  <c r="A8" i="133"/>
  <c r="A8" i="130"/>
  <c r="A8" i="128"/>
  <c r="A8" i="136"/>
  <c r="A8" i="131"/>
  <c r="A8" i="137"/>
  <c r="A8" i="134"/>
  <c r="A8" i="132"/>
  <c r="A8" i="138"/>
  <c r="A8" i="129"/>
  <c r="A8" i="127"/>
  <c r="A12" i="140"/>
  <c r="A12" i="133"/>
  <c r="A12" i="130"/>
  <c r="A12" i="128"/>
  <c r="A12" i="136"/>
  <c r="A12" i="131"/>
  <c r="A12" i="137"/>
  <c r="A12" i="134"/>
  <c r="A12" i="132"/>
  <c r="A12" i="139"/>
  <c r="A12" i="138"/>
  <c r="A12" i="135"/>
  <c r="A12" i="129"/>
  <c r="A12" i="127"/>
  <c r="A16" i="140"/>
  <c r="A16" i="133"/>
  <c r="A16" i="130"/>
  <c r="A16" i="136"/>
  <c r="A16" i="131"/>
  <c r="A16" i="139"/>
  <c r="A16" i="137"/>
  <c r="A16" i="134"/>
  <c r="A16" i="132"/>
  <c r="A16" i="128"/>
  <c r="A16" i="138"/>
  <c r="A16" i="135"/>
  <c r="A16" i="129"/>
  <c r="A16" i="127"/>
  <c r="A20" i="140"/>
  <c r="A20" i="133"/>
  <c r="A20" i="130"/>
  <c r="A20" i="139"/>
  <c r="A20" i="136"/>
  <c r="A20" i="131"/>
  <c r="A20" i="128"/>
  <c r="A20" i="137"/>
  <c r="A20" i="134"/>
  <c r="A20" i="132"/>
  <c r="A20" i="138"/>
  <c r="A20" i="135"/>
  <c r="A20" i="129"/>
  <c r="A20" i="127"/>
  <c r="A74" i="139"/>
  <c r="A74" i="140"/>
  <c r="A74" i="133"/>
  <c r="A74" i="130"/>
  <c r="A74" i="128"/>
  <c r="A74" i="136"/>
  <c r="A74" i="131"/>
  <c r="A74" i="137"/>
  <c r="A74" i="134"/>
  <c r="A74" i="132"/>
  <c r="A74" i="138"/>
  <c r="A74" i="135"/>
  <c r="A74" i="129"/>
  <c r="A74" i="127"/>
  <c r="A78" i="139"/>
  <c r="A78" i="140"/>
  <c r="A78" i="133"/>
  <c r="A78" i="130"/>
  <c r="A78" i="136"/>
  <c r="A78" i="131"/>
  <c r="A78" i="137"/>
  <c r="A78" i="134"/>
  <c r="A78" i="132"/>
  <c r="A78" i="128"/>
  <c r="A78" i="138"/>
  <c r="A78" i="135"/>
  <c r="A78" i="129"/>
  <c r="A78" i="127"/>
  <c r="A82" i="139"/>
  <c r="A82" i="140"/>
  <c r="A82" i="133"/>
  <c r="A82" i="130"/>
  <c r="A82" i="136"/>
  <c r="A82" i="131"/>
  <c r="A82" i="128"/>
  <c r="A82" i="137"/>
  <c r="A82" i="134"/>
  <c r="A82" i="132"/>
  <c r="A82" i="138"/>
  <c r="A82" i="135"/>
  <c r="A82" i="129"/>
  <c r="A82" i="127"/>
  <c r="A9" i="140"/>
  <c r="A9" i="139"/>
  <c r="A9" i="136"/>
  <c r="A9" i="131"/>
  <c r="A9" i="128"/>
  <c r="A9" i="137"/>
  <c r="A9" i="134"/>
  <c r="A9" i="132"/>
  <c r="A9" i="138"/>
  <c r="A9" i="129"/>
  <c r="A9" i="127"/>
  <c r="A9" i="135"/>
  <c r="A9" i="133"/>
  <c r="A9" i="130"/>
  <c r="A17" i="140"/>
  <c r="A17" i="139"/>
  <c r="A17" i="136"/>
  <c r="A17" i="131"/>
  <c r="A17" i="128"/>
  <c r="A17" i="137"/>
  <c r="A17" i="134"/>
  <c r="A17" i="132"/>
  <c r="A17" i="138"/>
  <c r="A17" i="135"/>
  <c r="A17" i="129"/>
  <c r="A17" i="127"/>
  <c r="A17" i="133"/>
  <c r="A17" i="130"/>
  <c r="A21" i="140"/>
  <c r="A21" i="139"/>
  <c r="A21" i="136"/>
  <c r="A21" i="131"/>
  <c r="A21" i="128"/>
  <c r="A21" i="137"/>
  <c r="A21" i="134"/>
  <c r="A21" i="132"/>
  <c r="A21" i="138"/>
  <c r="A21" i="135"/>
  <c r="A21" i="129"/>
  <c r="A21" i="127"/>
  <c r="A21" i="133"/>
  <c r="A21" i="130"/>
  <c r="A75" i="140"/>
  <c r="A75" i="139"/>
  <c r="A75" i="136"/>
  <c r="A75" i="131"/>
  <c r="A75" i="128"/>
  <c r="A75" i="137"/>
  <c r="A75" i="134"/>
  <c r="A75" i="132"/>
  <c r="A75" i="138"/>
  <c r="A75" i="135"/>
  <c r="A75" i="129"/>
  <c r="A75" i="127"/>
  <c r="A75" i="133"/>
  <c r="A75" i="130"/>
  <c r="A79" i="140"/>
  <c r="A79" i="139"/>
  <c r="A79" i="136"/>
  <c r="A79" i="131"/>
  <c r="A79" i="128"/>
  <c r="A79" i="137"/>
  <c r="A79" i="134"/>
  <c r="A79" i="132"/>
  <c r="A79" i="138"/>
  <c r="A79" i="135"/>
  <c r="A79" i="129"/>
  <c r="A79" i="127"/>
  <c r="A79" i="133"/>
  <c r="A79" i="130"/>
  <c r="A83" i="140"/>
  <c r="A83" i="139"/>
  <c r="A83" i="136"/>
  <c r="A83" i="131"/>
  <c r="A83" i="128"/>
  <c r="A83" i="137"/>
  <c r="A83" i="134"/>
  <c r="A83" i="132"/>
  <c r="A83" i="138"/>
  <c r="A83" i="135"/>
  <c r="A83" i="129"/>
  <c r="A83" i="127"/>
  <c r="A83" i="133"/>
  <c r="A83" i="130"/>
  <c r="A6" i="123"/>
  <c r="A4" i="125"/>
  <c r="A14" i="123"/>
  <c r="A12" i="125"/>
  <c r="A18" i="123"/>
  <c r="A16" i="125"/>
  <c r="A24" i="125"/>
  <c r="A76" i="123"/>
  <c r="A84" i="123"/>
  <c r="A32" i="125"/>
  <c r="A5" i="125"/>
  <c r="A7" i="123"/>
  <c r="A13" i="125"/>
  <c r="A15" i="123"/>
  <c r="A17" i="125"/>
  <c r="A19" i="123"/>
  <c r="A21" i="125"/>
  <c r="A73" i="123"/>
  <c r="A25" i="125"/>
  <c r="A77" i="123"/>
  <c r="A81" i="123"/>
  <c r="A29" i="125"/>
  <c r="A85" i="123"/>
  <c r="A33" i="125"/>
  <c r="A4" i="123"/>
  <c r="A2" i="125"/>
  <c r="A8" i="123"/>
  <c r="A6" i="125"/>
  <c r="A12" i="123"/>
  <c r="A10" i="125"/>
  <c r="A16" i="123"/>
  <c r="A14" i="125"/>
  <c r="A20" i="123"/>
  <c r="A18" i="125"/>
  <c r="A74" i="123"/>
  <c r="A22" i="125"/>
  <c r="A78" i="123"/>
  <c r="A26" i="125"/>
  <c r="A82" i="123"/>
  <c r="A30" i="125"/>
  <c r="A10" i="123"/>
  <c r="A8" i="125"/>
  <c r="A72" i="123"/>
  <c r="A20" i="125"/>
  <c r="A80" i="123"/>
  <c r="A28" i="125"/>
  <c r="A9" i="125"/>
  <c r="A11" i="123"/>
  <c r="A5" i="123"/>
  <c r="A3" i="125"/>
  <c r="A7" i="125"/>
  <c r="A9" i="123"/>
  <c r="A11" i="125"/>
  <c r="A13" i="123"/>
  <c r="A15" i="125"/>
  <c r="A17" i="123"/>
  <c r="A19" i="125"/>
  <c r="A21" i="123"/>
  <c r="A23" i="125"/>
  <c r="A75" i="123"/>
  <c r="A27" i="125"/>
  <c r="A79" i="123"/>
  <c r="A83" i="123"/>
  <c r="A31" i="125"/>
  <c r="A137" i="123"/>
  <c r="A70" i="123"/>
  <c r="D1" i="79" l="1"/>
  <c r="D1" i="105"/>
  <c r="D1" i="40"/>
  <c r="D1" i="126"/>
  <c r="D1" i="122"/>
  <c r="D1" i="121"/>
  <c r="D1" i="47"/>
  <c r="B1" i="120"/>
  <c r="C1" i="36"/>
  <c r="B1" i="124"/>
  <c r="A1" i="34"/>
  <c r="D1" i="35"/>
  <c r="E10" i="40"/>
  <c r="F10" i="40"/>
  <c r="G10" i="40"/>
  <c r="H10" i="40"/>
  <c r="I10" i="40"/>
  <c r="J10" i="40"/>
  <c r="K10" i="40"/>
  <c r="L10" i="40"/>
  <c r="M10" i="40"/>
  <c r="N10" i="40"/>
  <c r="O10" i="40"/>
  <c r="P10" i="40"/>
  <c r="Q10" i="40"/>
  <c r="R10" i="40"/>
  <c r="D10" i="40"/>
  <c r="R64" i="122"/>
  <c r="AD79" i="124" s="1"/>
  <c r="Q64" i="122"/>
  <c r="AB79" i="124" s="1"/>
  <c r="P64" i="122"/>
  <c r="Z79" i="124" s="1"/>
  <c r="O64" i="122"/>
  <c r="X79" i="124" s="1"/>
  <c r="N64" i="122"/>
  <c r="V79" i="124" s="1"/>
  <c r="M64" i="122"/>
  <c r="T79" i="124" s="1"/>
  <c r="L64" i="122"/>
  <c r="R79" i="124" s="1"/>
  <c r="K64" i="122"/>
  <c r="P79" i="124" s="1"/>
  <c r="J64" i="122"/>
  <c r="N79" i="124" s="1"/>
  <c r="I64" i="122"/>
  <c r="L79" i="124" s="1"/>
  <c r="H64" i="122"/>
  <c r="J79" i="124" s="1"/>
  <c r="G64" i="122"/>
  <c r="H79" i="124" s="1"/>
  <c r="F64" i="122"/>
  <c r="F79" i="124" s="1"/>
  <c r="E64" i="122"/>
  <c r="D79" i="124" s="1"/>
  <c r="D64" i="122"/>
  <c r="B79" i="124" s="1"/>
  <c r="C1" i="122"/>
  <c r="C2" i="122"/>
  <c r="D8" i="122"/>
  <c r="E8" i="122"/>
  <c r="F8" i="122"/>
  <c r="G8" i="122"/>
  <c r="H8" i="122"/>
  <c r="I8" i="122"/>
  <c r="J8" i="122"/>
  <c r="K8" i="122"/>
  <c r="L8" i="122"/>
  <c r="M8" i="122"/>
  <c r="N8" i="122"/>
  <c r="O8" i="122"/>
  <c r="P8" i="122"/>
  <c r="Q8" i="122"/>
  <c r="R8" i="122"/>
  <c r="D16" i="122"/>
  <c r="S74" i="123" s="1"/>
  <c r="E16" i="122"/>
  <c r="S74" i="127" s="1"/>
  <c r="F16" i="122"/>
  <c r="S74" i="128" s="1"/>
  <c r="G16" i="122"/>
  <c r="S74" i="129" s="1"/>
  <c r="H16" i="122"/>
  <c r="S74" i="130" s="1"/>
  <c r="I16" i="122"/>
  <c r="S74" i="131" s="1"/>
  <c r="J16" i="122"/>
  <c r="S74" i="132" s="1"/>
  <c r="K16" i="122"/>
  <c r="S74" i="133" s="1"/>
  <c r="L16" i="122"/>
  <c r="S74" i="134" s="1"/>
  <c r="M16" i="122"/>
  <c r="S74" i="135" s="1"/>
  <c r="N16" i="122"/>
  <c r="S74" i="136" s="1"/>
  <c r="O16" i="122"/>
  <c r="S74" i="137" s="1"/>
  <c r="P16" i="122"/>
  <c r="S74" i="138" s="1"/>
  <c r="Q16" i="122"/>
  <c r="S74" i="139" s="1"/>
  <c r="R16" i="122"/>
  <c r="S74" i="140" s="1"/>
  <c r="D21" i="122"/>
  <c r="E21" i="122"/>
  <c r="F21" i="122"/>
  <c r="G21" i="122"/>
  <c r="H21" i="122"/>
  <c r="I21" i="122"/>
  <c r="J21" i="122"/>
  <c r="K21" i="122"/>
  <c r="L21" i="122"/>
  <c r="M21" i="122"/>
  <c r="N21" i="122"/>
  <c r="O21" i="122"/>
  <c r="P21" i="122"/>
  <c r="Q21" i="122"/>
  <c r="R21" i="122"/>
  <c r="D57" i="122"/>
  <c r="B78" i="124" s="1"/>
  <c r="E57" i="122"/>
  <c r="D78" i="124" s="1"/>
  <c r="F57" i="122"/>
  <c r="F78" i="124" s="1"/>
  <c r="G57" i="122"/>
  <c r="H78" i="124" s="1"/>
  <c r="H57" i="122"/>
  <c r="J78" i="124" s="1"/>
  <c r="I57" i="122"/>
  <c r="L78" i="124" s="1"/>
  <c r="J57" i="122"/>
  <c r="N78" i="124" s="1"/>
  <c r="K57" i="122"/>
  <c r="P78" i="124" s="1"/>
  <c r="L57" i="122"/>
  <c r="R78" i="124" s="1"/>
  <c r="M57" i="122"/>
  <c r="T78" i="124" s="1"/>
  <c r="N57" i="122"/>
  <c r="V78" i="124" s="1"/>
  <c r="O57" i="122"/>
  <c r="X78" i="124" s="1"/>
  <c r="P57" i="122"/>
  <c r="Z78" i="124" s="1"/>
  <c r="Q57" i="122"/>
  <c r="AB78" i="124" s="1"/>
  <c r="R57" i="122"/>
  <c r="AD78" i="124" s="1"/>
  <c r="D71" i="122"/>
  <c r="B80" i="124" s="1"/>
  <c r="E71" i="122"/>
  <c r="D80" i="124" s="1"/>
  <c r="F71" i="122"/>
  <c r="F80" i="124" s="1"/>
  <c r="G71" i="122"/>
  <c r="H80" i="124" s="1"/>
  <c r="H71" i="122"/>
  <c r="J80" i="124" s="1"/>
  <c r="I71" i="122"/>
  <c r="L80" i="124" s="1"/>
  <c r="J71" i="122"/>
  <c r="N80" i="124" s="1"/>
  <c r="K71" i="122"/>
  <c r="P80" i="124" s="1"/>
  <c r="L71" i="122"/>
  <c r="R80" i="124" s="1"/>
  <c r="M71" i="122"/>
  <c r="T80" i="124" s="1"/>
  <c r="N71" i="122"/>
  <c r="V80" i="124" s="1"/>
  <c r="O71" i="122"/>
  <c r="X80" i="124" s="1"/>
  <c r="P71" i="122"/>
  <c r="Z80" i="124" s="1"/>
  <c r="Q71" i="122"/>
  <c r="AB80" i="124" s="1"/>
  <c r="R71" i="122"/>
  <c r="AD80" i="124" s="1"/>
  <c r="S75" i="139" l="1"/>
  <c r="AB53" i="124"/>
  <c r="AB54" i="124"/>
  <c r="S75" i="135"/>
  <c r="T53" i="124"/>
  <c r="T54" i="124"/>
  <c r="S75" i="131"/>
  <c r="L54" i="124"/>
  <c r="L53" i="124"/>
  <c r="S75" i="127"/>
  <c r="D54" i="124"/>
  <c r="D53" i="124"/>
  <c r="S71" i="137"/>
  <c r="X50" i="124"/>
  <c r="S71" i="133"/>
  <c r="P50" i="124"/>
  <c r="S71" i="129"/>
  <c r="H50" i="124"/>
  <c r="C109" i="138"/>
  <c r="Z82" i="124"/>
  <c r="C109" i="134"/>
  <c r="R82" i="124"/>
  <c r="C109" i="130"/>
  <c r="J82" i="124"/>
  <c r="S75" i="138"/>
  <c r="Z54" i="124"/>
  <c r="Z53" i="124"/>
  <c r="S75" i="134"/>
  <c r="R53" i="124"/>
  <c r="R54" i="124"/>
  <c r="S75" i="130"/>
  <c r="J54" i="124"/>
  <c r="J53" i="124"/>
  <c r="S75" i="123"/>
  <c r="B53" i="124"/>
  <c r="B54" i="124"/>
  <c r="S71" i="140"/>
  <c r="AD50" i="124"/>
  <c r="S71" i="136"/>
  <c r="V50" i="124"/>
  <c r="S71" i="132"/>
  <c r="N50" i="124"/>
  <c r="S71" i="128"/>
  <c r="F50" i="124"/>
  <c r="C109" i="123"/>
  <c r="B82" i="124"/>
  <c r="C109" i="137"/>
  <c r="X82" i="124"/>
  <c r="C109" i="133"/>
  <c r="P82" i="124"/>
  <c r="C109" i="129"/>
  <c r="H82" i="124"/>
  <c r="E12" i="125"/>
  <c r="S75" i="137"/>
  <c r="X54" i="124"/>
  <c r="X53" i="124"/>
  <c r="S75" i="133"/>
  <c r="P54" i="124"/>
  <c r="P53" i="124"/>
  <c r="S75" i="129"/>
  <c r="H54" i="124"/>
  <c r="H53" i="124"/>
  <c r="S71" i="139"/>
  <c r="AB50" i="124"/>
  <c r="S71" i="135"/>
  <c r="T50" i="124"/>
  <c r="S71" i="131"/>
  <c r="L50" i="124"/>
  <c r="S71" i="127"/>
  <c r="D50" i="124"/>
  <c r="E13" i="125"/>
  <c r="C109" i="140"/>
  <c r="AD82" i="124"/>
  <c r="C109" i="136"/>
  <c r="V82" i="124"/>
  <c r="C109" i="132"/>
  <c r="N82" i="124"/>
  <c r="C109" i="128"/>
  <c r="F82" i="124"/>
  <c r="E14" i="125"/>
  <c r="S75" i="140"/>
  <c r="AD53" i="124"/>
  <c r="AD54" i="124"/>
  <c r="S75" i="136"/>
  <c r="V54" i="124"/>
  <c r="V53" i="124"/>
  <c r="S75" i="132"/>
  <c r="N54" i="124"/>
  <c r="N53" i="124"/>
  <c r="S75" i="128"/>
  <c r="F53" i="124"/>
  <c r="F54" i="124"/>
  <c r="S71" i="138"/>
  <c r="Z50" i="124"/>
  <c r="S71" i="134"/>
  <c r="R50" i="124"/>
  <c r="S71" i="130"/>
  <c r="J50" i="124"/>
  <c r="S71" i="123"/>
  <c r="B50" i="124"/>
  <c r="B49" i="125" s="1"/>
  <c r="C109" i="139"/>
  <c r="AB82" i="124"/>
  <c r="C109" i="135"/>
  <c r="T82" i="124"/>
  <c r="C109" i="131"/>
  <c r="L82" i="124"/>
  <c r="C109" i="127"/>
  <c r="D82" i="124"/>
  <c r="R235" i="121"/>
  <c r="Q235" i="121"/>
  <c r="P235" i="121"/>
  <c r="O235" i="121"/>
  <c r="N235" i="121"/>
  <c r="M235" i="121"/>
  <c r="L235" i="121"/>
  <c r="K235" i="121"/>
  <c r="J235" i="121"/>
  <c r="I235" i="121"/>
  <c r="H235" i="121"/>
  <c r="G235" i="121"/>
  <c r="F235" i="121"/>
  <c r="E235" i="121"/>
  <c r="D235" i="121"/>
  <c r="R231" i="121"/>
  <c r="Q231" i="121"/>
  <c r="P231" i="121"/>
  <c r="O231" i="121"/>
  <c r="N231" i="121"/>
  <c r="M231" i="121"/>
  <c r="L231" i="121"/>
  <c r="K231" i="121"/>
  <c r="J231" i="121"/>
  <c r="I231" i="121"/>
  <c r="H231" i="121"/>
  <c r="G231" i="121"/>
  <c r="F231" i="121"/>
  <c r="E231" i="121"/>
  <c r="D231" i="121"/>
  <c r="R227" i="121"/>
  <c r="Q227" i="121"/>
  <c r="P227" i="121"/>
  <c r="O227" i="121"/>
  <c r="N227" i="121"/>
  <c r="M227" i="121"/>
  <c r="L227" i="121"/>
  <c r="K227" i="121"/>
  <c r="J227" i="121"/>
  <c r="I227" i="121"/>
  <c r="H227" i="121"/>
  <c r="G227" i="121"/>
  <c r="F227" i="121"/>
  <c r="E227" i="121"/>
  <c r="D227" i="121"/>
  <c r="R223" i="121"/>
  <c r="Q223" i="121"/>
  <c r="P223" i="121"/>
  <c r="O223" i="121"/>
  <c r="N223" i="121"/>
  <c r="M223" i="121"/>
  <c r="L223" i="121"/>
  <c r="K223" i="121"/>
  <c r="J223" i="121"/>
  <c r="I223" i="121"/>
  <c r="H223" i="121"/>
  <c r="G223" i="121"/>
  <c r="F223" i="121"/>
  <c r="E223" i="121"/>
  <c r="D223" i="121"/>
  <c r="R219" i="121"/>
  <c r="Q219" i="121"/>
  <c r="P219" i="121"/>
  <c r="O219" i="121"/>
  <c r="N219" i="121"/>
  <c r="M219" i="121"/>
  <c r="L219" i="121"/>
  <c r="K219" i="121"/>
  <c r="J219" i="121"/>
  <c r="I219" i="121"/>
  <c r="H219" i="121"/>
  <c r="G219" i="121"/>
  <c r="F219" i="121"/>
  <c r="E219" i="121"/>
  <c r="D219" i="121"/>
  <c r="R212" i="121"/>
  <c r="Q212" i="121"/>
  <c r="P212" i="121"/>
  <c r="O212" i="121"/>
  <c r="N212" i="121"/>
  <c r="M212" i="121"/>
  <c r="L212" i="121"/>
  <c r="K212" i="121"/>
  <c r="J212" i="121"/>
  <c r="I212" i="121"/>
  <c r="H212" i="121"/>
  <c r="G212" i="121"/>
  <c r="F212" i="121"/>
  <c r="E212" i="121"/>
  <c r="D212" i="121"/>
  <c r="R208" i="121"/>
  <c r="Q208" i="121"/>
  <c r="P208" i="121"/>
  <c r="O208" i="121"/>
  <c r="N208" i="121"/>
  <c r="M208" i="121"/>
  <c r="L208" i="121"/>
  <c r="K208" i="121"/>
  <c r="J208" i="121"/>
  <c r="I208" i="121"/>
  <c r="H208" i="121"/>
  <c r="G208" i="121"/>
  <c r="F208" i="121"/>
  <c r="E208" i="121"/>
  <c r="D208" i="121"/>
  <c r="R204" i="121"/>
  <c r="Q204" i="121"/>
  <c r="P204" i="121"/>
  <c r="O204" i="121"/>
  <c r="N204" i="121"/>
  <c r="M204" i="121"/>
  <c r="L204" i="121"/>
  <c r="K204" i="121"/>
  <c r="J204" i="121"/>
  <c r="I204" i="121"/>
  <c r="H204" i="121"/>
  <c r="G204" i="121"/>
  <c r="F204" i="121"/>
  <c r="E204" i="121"/>
  <c r="D204" i="121"/>
  <c r="R200" i="121"/>
  <c r="Q200" i="121"/>
  <c r="P200" i="121"/>
  <c r="O200" i="121"/>
  <c r="N200" i="121"/>
  <c r="M200" i="121"/>
  <c r="L200" i="121"/>
  <c r="K200" i="121"/>
  <c r="J200" i="121"/>
  <c r="I200" i="121"/>
  <c r="H200" i="121"/>
  <c r="G200" i="121"/>
  <c r="F200" i="121"/>
  <c r="E200" i="121"/>
  <c r="D200" i="121"/>
  <c r="R196" i="121"/>
  <c r="Q196" i="121"/>
  <c r="P196" i="121"/>
  <c r="O196" i="121"/>
  <c r="N196" i="121"/>
  <c r="M196" i="121"/>
  <c r="L196" i="121"/>
  <c r="K196" i="121"/>
  <c r="J196" i="121"/>
  <c r="I196" i="121"/>
  <c r="H196" i="121"/>
  <c r="G196" i="121"/>
  <c r="F196" i="121"/>
  <c r="E196" i="121"/>
  <c r="D196" i="121"/>
  <c r="R189" i="121"/>
  <c r="Q189" i="121"/>
  <c r="P189" i="121"/>
  <c r="O189" i="121"/>
  <c r="N189" i="121"/>
  <c r="M189" i="121"/>
  <c r="L189" i="121"/>
  <c r="K189" i="121"/>
  <c r="J189" i="121"/>
  <c r="I189" i="121"/>
  <c r="H189" i="121"/>
  <c r="G189" i="121"/>
  <c r="F189" i="121"/>
  <c r="E189" i="121"/>
  <c r="D189" i="121"/>
  <c r="R185" i="121"/>
  <c r="Q185" i="121"/>
  <c r="P185" i="121"/>
  <c r="O185" i="121"/>
  <c r="N185" i="121"/>
  <c r="M185" i="121"/>
  <c r="L185" i="121"/>
  <c r="K185" i="121"/>
  <c r="J185" i="121"/>
  <c r="I185" i="121"/>
  <c r="H185" i="121"/>
  <c r="G185" i="121"/>
  <c r="F185" i="121"/>
  <c r="E185" i="121"/>
  <c r="D185" i="121"/>
  <c r="R181" i="121"/>
  <c r="Q181" i="121"/>
  <c r="P181" i="121"/>
  <c r="O181" i="121"/>
  <c r="N181" i="121"/>
  <c r="M181" i="121"/>
  <c r="L181" i="121"/>
  <c r="K181" i="121"/>
  <c r="J181" i="121"/>
  <c r="I181" i="121"/>
  <c r="H181" i="121"/>
  <c r="G181" i="121"/>
  <c r="F181" i="121"/>
  <c r="E181" i="121"/>
  <c r="D181" i="121"/>
  <c r="R177" i="121"/>
  <c r="Q177" i="121"/>
  <c r="P177" i="121"/>
  <c r="O177" i="121"/>
  <c r="N177" i="121"/>
  <c r="M177" i="121"/>
  <c r="L177" i="121"/>
  <c r="K177" i="121"/>
  <c r="J177" i="121"/>
  <c r="I177" i="121"/>
  <c r="H177" i="121"/>
  <c r="G177" i="121"/>
  <c r="F177" i="121"/>
  <c r="E177" i="121"/>
  <c r="D177" i="121"/>
  <c r="R173" i="121"/>
  <c r="Q173" i="121"/>
  <c r="P173" i="121"/>
  <c r="O173" i="121"/>
  <c r="N173" i="121"/>
  <c r="M173" i="121"/>
  <c r="L173" i="121"/>
  <c r="K173" i="121"/>
  <c r="J173" i="121"/>
  <c r="I173" i="121"/>
  <c r="H173" i="121"/>
  <c r="G173" i="121"/>
  <c r="F173" i="121"/>
  <c r="E173" i="121"/>
  <c r="D173" i="121"/>
  <c r="R166" i="121"/>
  <c r="Q166" i="121"/>
  <c r="P166" i="121"/>
  <c r="O166" i="121"/>
  <c r="N166" i="121"/>
  <c r="M166" i="121"/>
  <c r="L166" i="121"/>
  <c r="K166" i="121"/>
  <c r="J166" i="121"/>
  <c r="I166" i="121"/>
  <c r="H166" i="121"/>
  <c r="G166" i="121"/>
  <c r="F166" i="121"/>
  <c r="E166" i="121"/>
  <c r="D166" i="121"/>
  <c r="R162" i="121"/>
  <c r="K33" i="140" s="1"/>
  <c r="Q162" i="121"/>
  <c r="K33" i="139" s="1"/>
  <c r="P162" i="121"/>
  <c r="K33" i="138" s="1"/>
  <c r="O162" i="121"/>
  <c r="K33" i="137" s="1"/>
  <c r="N162" i="121"/>
  <c r="K33" i="136" s="1"/>
  <c r="M162" i="121"/>
  <c r="K33" i="135" s="1"/>
  <c r="L162" i="121"/>
  <c r="K33" i="134" s="1"/>
  <c r="K162" i="121"/>
  <c r="K33" i="133" s="1"/>
  <c r="J162" i="121"/>
  <c r="K33" i="132" s="1"/>
  <c r="I162" i="121"/>
  <c r="K33" i="131" s="1"/>
  <c r="H162" i="121"/>
  <c r="K33" i="130" s="1"/>
  <c r="G162" i="121"/>
  <c r="K33" i="129" s="1"/>
  <c r="F162" i="121"/>
  <c r="K33" i="128" s="1"/>
  <c r="E162" i="121"/>
  <c r="K33" i="127" s="1"/>
  <c r="D162" i="121"/>
  <c r="K33" i="123" s="1"/>
  <c r="R158" i="121"/>
  <c r="K29" i="140" s="1"/>
  <c r="Q158" i="121"/>
  <c r="K29" i="139" s="1"/>
  <c r="P158" i="121"/>
  <c r="K29" i="138" s="1"/>
  <c r="O158" i="121"/>
  <c r="K29" i="137" s="1"/>
  <c r="N158" i="121"/>
  <c r="K29" i="136" s="1"/>
  <c r="M158" i="121"/>
  <c r="K29" i="135" s="1"/>
  <c r="L158" i="121"/>
  <c r="K29" i="134" s="1"/>
  <c r="K158" i="121"/>
  <c r="K29" i="133" s="1"/>
  <c r="J158" i="121"/>
  <c r="K29" i="132" s="1"/>
  <c r="I158" i="121"/>
  <c r="K29" i="131" s="1"/>
  <c r="H158" i="121"/>
  <c r="K29" i="130" s="1"/>
  <c r="G158" i="121"/>
  <c r="K29" i="129" s="1"/>
  <c r="F158" i="121"/>
  <c r="K29" i="128" s="1"/>
  <c r="E158" i="121"/>
  <c r="K29" i="127" s="1"/>
  <c r="D158" i="121"/>
  <c r="K29" i="123" s="1"/>
  <c r="R154" i="121"/>
  <c r="K25" i="140" s="1"/>
  <c r="Q154" i="121"/>
  <c r="K25" i="139" s="1"/>
  <c r="P154" i="121"/>
  <c r="K25" i="138" s="1"/>
  <c r="O154" i="121"/>
  <c r="K25" i="137" s="1"/>
  <c r="N154" i="121"/>
  <c r="K25" i="136" s="1"/>
  <c r="M154" i="121"/>
  <c r="K25" i="135" s="1"/>
  <c r="L154" i="121"/>
  <c r="K25" i="134" s="1"/>
  <c r="K154" i="121"/>
  <c r="K25" i="133" s="1"/>
  <c r="J154" i="121"/>
  <c r="K25" i="132" s="1"/>
  <c r="I154" i="121"/>
  <c r="K25" i="131" s="1"/>
  <c r="H154" i="121"/>
  <c r="K25" i="130" s="1"/>
  <c r="G154" i="121"/>
  <c r="K25" i="129" s="1"/>
  <c r="F154" i="121"/>
  <c r="K25" i="128" s="1"/>
  <c r="E154" i="121"/>
  <c r="K25" i="127" s="1"/>
  <c r="D154" i="121"/>
  <c r="K25" i="123" s="1"/>
  <c r="R150" i="121"/>
  <c r="K21" i="140" s="1"/>
  <c r="Q150" i="121"/>
  <c r="K21" i="139" s="1"/>
  <c r="P150" i="121"/>
  <c r="K21" i="138" s="1"/>
  <c r="O150" i="121"/>
  <c r="K21" i="137" s="1"/>
  <c r="N150" i="121"/>
  <c r="K21" i="136" s="1"/>
  <c r="M150" i="121"/>
  <c r="K21" i="135" s="1"/>
  <c r="L150" i="121"/>
  <c r="K21" i="134" s="1"/>
  <c r="K150" i="121"/>
  <c r="K21" i="133" s="1"/>
  <c r="J150" i="121"/>
  <c r="K21" i="132" s="1"/>
  <c r="I150" i="121"/>
  <c r="K21" i="131" s="1"/>
  <c r="H150" i="121"/>
  <c r="K21" i="130" s="1"/>
  <c r="G150" i="121"/>
  <c r="K21" i="129" s="1"/>
  <c r="F150" i="121"/>
  <c r="K21" i="128" s="1"/>
  <c r="E150" i="121"/>
  <c r="K21" i="127" s="1"/>
  <c r="D150" i="121"/>
  <c r="K21" i="123" s="1"/>
  <c r="R143" i="121"/>
  <c r="Q143" i="121"/>
  <c r="P143" i="121"/>
  <c r="O143" i="121"/>
  <c r="N143" i="121"/>
  <c r="M143" i="121"/>
  <c r="L143" i="121"/>
  <c r="K143" i="121"/>
  <c r="J143" i="121"/>
  <c r="I143" i="121"/>
  <c r="H143" i="121"/>
  <c r="G143" i="121"/>
  <c r="F143" i="121"/>
  <c r="E143" i="121"/>
  <c r="D143" i="121"/>
  <c r="R139" i="121"/>
  <c r="Q139" i="121"/>
  <c r="P139" i="121"/>
  <c r="O139" i="121"/>
  <c r="N139" i="121"/>
  <c r="M139" i="121"/>
  <c r="L139" i="121"/>
  <c r="K139" i="121"/>
  <c r="J139" i="121"/>
  <c r="I139" i="121"/>
  <c r="H139" i="121"/>
  <c r="G139" i="121"/>
  <c r="F139" i="121"/>
  <c r="E139" i="121"/>
  <c r="D139" i="121"/>
  <c r="R135" i="121"/>
  <c r="Q135" i="121"/>
  <c r="P135" i="121"/>
  <c r="O135" i="121"/>
  <c r="N135" i="121"/>
  <c r="M135" i="121"/>
  <c r="L135" i="121"/>
  <c r="K135" i="121"/>
  <c r="J135" i="121"/>
  <c r="I135" i="121"/>
  <c r="H135" i="121"/>
  <c r="G135" i="121"/>
  <c r="F135" i="121"/>
  <c r="E135" i="121"/>
  <c r="D135" i="121"/>
  <c r="R131" i="121"/>
  <c r="Q131" i="121"/>
  <c r="P131" i="121"/>
  <c r="O131" i="121"/>
  <c r="N131" i="121"/>
  <c r="M131" i="121"/>
  <c r="L131" i="121"/>
  <c r="K131" i="121"/>
  <c r="J131" i="121"/>
  <c r="I131" i="121"/>
  <c r="H131" i="121"/>
  <c r="G131" i="121"/>
  <c r="F131" i="121"/>
  <c r="E131" i="121"/>
  <c r="D131" i="121"/>
  <c r="R127" i="121"/>
  <c r="Q127" i="121"/>
  <c r="P127" i="121"/>
  <c r="O127" i="121"/>
  <c r="N127" i="121"/>
  <c r="M127" i="121"/>
  <c r="L127" i="121"/>
  <c r="K127" i="121"/>
  <c r="J127" i="121"/>
  <c r="I127" i="121"/>
  <c r="H127" i="121"/>
  <c r="G127" i="121"/>
  <c r="F127" i="121"/>
  <c r="E127" i="121"/>
  <c r="D127" i="121"/>
  <c r="B53" i="125" l="1"/>
  <c r="B52" i="125"/>
  <c r="E16" i="125"/>
  <c r="D213" i="121"/>
  <c r="B13" i="124" s="1"/>
  <c r="H213" i="121"/>
  <c r="L213" i="121"/>
  <c r="P213" i="121"/>
  <c r="E236" i="121"/>
  <c r="I236" i="121"/>
  <c r="M236" i="121"/>
  <c r="Q236" i="121"/>
  <c r="G236" i="121"/>
  <c r="K236" i="121"/>
  <c r="O236" i="121"/>
  <c r="F236" i="121"/>
  <c r="J236" i="121"/>
  <c r="N236" i="121"/>
  <c r="R236" i="121"/>
  <c r="H236" i="121"/>
  <c r="L236" i="121"/>
  <c r="P236" i="121"/>
  <c r="E213" i="121"/>
  <c r="I213" i="121"/>
  <c r="M213" i="121"/>
  <c r="Q213" i="121"/>
  <c r="F213" i="121"/>
  <c r="J213" i="121"/>
  <c r="N213" i="121"/>
  <c r="R213" i="121"/>
  <c r="G213" i="121"/>
  <c r="K213" i="121"/>
  <c r="O213" i="121"/>
  <c r="E190" i="121"/>
  <c r="I190" i="121"/>
  <c r="M190" i="121"/>
  <c r="Q190" i="121"/>
  <c r="F190" i="121"/>
  <c r="D236" i="121"/>
  <c r="G190" i="121"/>
  <c r="K190" i="121"/>
  <c r="O190" i="121"/>
  <c r="J190" i="121"/>
  <c r="N190" i="121"/>
  <c r="R190" i="121"/>
  <c r="H190" i="121"/>
  <c r="L190" i="121"/>
  <c r="P190" i="121"/>
  <c r="G144" i="121"/>
  <c r="K144" i="121"/>
  <c r="O144" i="121"/>
  <c r="H144" i="121"/>
  <c r="L144" i="121"/>
  <c r="P144" i="121"/>
  <c r="D167" i="121"/>
  <c r="H167" i="121"/>
  <c r="L167" i="121"/>
  <c r="P167" i="121"/>
  <c r="F167" i="121"/>
  <c r="J167" i="121"/>
  <c r="N167" i="121"/>
  <c r="R167" i="121"/>
  <c r="E167" i="121"/>
  <c r="I167" i="121"/>
  <c r="M167" i="121"/>
  <c r="Q167" i="121"/>
  <c r="G167" i="121"/>
  <c r="K167" i="121"/>
  <c r="O167" i="121"/>
  <c r="D190" i="121"/>
  <c r="E144" i="121"/>
  <c r="I144" i="121"/>
  <c r="M144" i="121"/>
  <c r="Q144" i="121"/>
  <c r="F144" i="121"/>
  <c r="J144" i="121"/>
  <c r="N144" i="121"/>
  <c r="R144" i="121"/>
  <c r="D144" i="121"/>
  <c r="C14" i="123" l="1"/>
  <c r="V10" i="124"/>
  <c r="C11" i="136"/>
  <c r="X11" i="124"/>
  <c r="C12" i="137"/>
  <c r="N10" i="124"/>
  <c r="C11" i="132"/>
  <c r="L10" i="124"/>
  <c r="C11" i="131"/>
  <c r="P11" i="124"/>
  <c r="C12" i="133"/>
  <c r="L11" i="124"/>
  <c r="C12" i="131"/>
  <c r="N11" i="124"/>
  <c r="C12" i="132"/>
  <c r="J11" i="124"/>
  <c r="C12" i="130"/>
  <c r="J10" i="124"/>
  <c r="C11" i="130"/>
  <c r="Z12" i="124"/>
  <c r="C13" i="138"/>
  <c r="V12" i="124"/>
  <c r="C13" i="136"/>
  <c r="H12" i="124"/>
  <c r="C13" i="129"/>
  <c r="T12" i="124"/>
  <c r="C13" i="135"/>
  <c r="P13" i="124"/>
  <c r="C14" i="133"/>
  <c r="N13" i="124"/>
  <c r="C14" i="132"/>
  <c r="L13" i="124"/>
  <c r="C14" i="131"/>
  <c r="R14" i="124"/>
  <c r="C15" i="134"/>
  <c r="N14" i="124"/>
  <c r="C15" i="132"/>
  <c r="H14" i="124"/>
  <c r="C15" i="129"/>
  <c r="D14" i="124"/>
  <c r="C15" i="127"/>
  <c r="F10" i="124"/>
  <c r="C11" i="128"/>
  <c r="H11" i="124"/>
  <c r="C12" i="129"/>
  <c r="D11" i="124"/>
  <c r="C12" i="127"/>
  <c r="F11" i="124"/>
  <c r="C12" i="128"/>
  <c r="X10" i="124"/>
  <c r="C11" i="137"/>
  <c r="R12" i="124"/>
  <c r="C13" i="134"/>
  <c r="N12" i="124"/>
  <c r="C13" i="132"/>
  <c r="L12" i="124"/>
  <c r="C13" i="131"/>
  <c r="H13" i="124"/>
  <c r="C14" i="129"/>
  <c r="F13" i="124"/>
  <c r="C14" i="128"/>
  <c r="D13" i="124"/>
  <c r="C14" i="127"/>
  <c r="J14" i="124"/>
  <c r="C15" i="130"/>
  <c r="F14" i="124"/>
  <c r="C15" i="128"/>
  <c r="AB14" i="124"/>
  <c r="C15" i="139"/>
  <c r="Z13" i="124"/>
  <c r="C14" i="138"/>
  <c r="D10" i="124"/>
  <c r="C11" i="127"/>
  <c r="AD10" i="124"/>
  <c r="C11" i="140"/>
  <c r="AB10" i="124"/>
  <c r="C11" i="139"/>
  <c r="AB11" i="124"/>
  <c r="C12" i="139"/>
  <c r="AD11" i="124"/>
  <c r="C12" i="140"/>
  <c r="Z11" i="124"/>
  <c r="C12" i="138"/>
  <c r="Z10" i="124"/>
  <c r="C11" i="138"/>
  <c r="P10" i="124"/>
  <c r="C11" i="133"/>
  <c r="J12" i="124"/>
  <c r="C13" i="130"/>
  <c r="X12" i="124"/>
  <c r="C13" i="137"/>
  <c r="F12" i="124"/>
  <c r="C13" i="128"/>
  <c r="D12" i="124"/>
  <c r="C13" i="127"/>
  <c r="AD13" i="124"/>
  <c r="C14" i="140"/>
  <c r="AB13" i="124"/>
  <c r="C14" i="139"/>
  <c r="AD14" i="124"/>
  <c r="C15" i="140"/>
  <c r="X14" i="124"/>
  <c r="C15" i="137"/>
  <c r="T14" i="124"/>
  <c r="C15" i="135"/>
  <c r="R13" i="124"/>
  <c r="C14" i="134"/>
  <c r="T10" i="124"/>
  <c r="C11" i="135"/>
  <c r="T11" i="124"/>
  <c r="C12" i="135"/>
  <c r="V11" i="124"/>
  <c r="C12" i="136"/>
  <c r="R11" i="124"/>
  <c r="C12" i="134"/>
  <c r="R10" i="124"/>
  <c r="C11" i="134"/>
  <c r="H10" i="124"/>
  <c r="C11" i="129"/>
  <c r="AD12" i="124"/>
  <c r="C13" i="140"/>
  <c r="P12" i="124"/>
  <c r="C13" i="133"/>
  <c r="AB12" i="124"/>
  <c r="C13" i="139"/>
  <c r="X13" i="124"/>
  <c r="C14" i="137"/>
  <c r="V13" i="124"/>
  <c r="C14" i="136"/>
  <c r="T13" i="124"/>
  <c r="C14" i="135"/>
  <c r="Z14" i="124"/>
  <c r="C15" i="138"/>
  <c r="V14" i="124"/>
  <c r="C15" i="136"/>
  <c r="P14" i="124"/>
  <c r="C15" i="133"/>
  <c r="L14" i="124"/>
  <c r="C15" i="131"/>
  <c r="J13" i="124"/>
  <c r="C14" i="130"/>
  <c r="C11" i="123"/>
  <c r="B10" i="124"/>
  <c r="B9" i="125" s="1"/>
  <c r="C12" i="123"/>
  <c r="B11" i="124"/>
  <c r="B10" i="125" s="1"/>
  <c r="C15" i="123"/>
  <c r="B14" i="124"/>
  <c r="B13" i="125" s="1"/>
  <c r="C13" i="123"/>
  <c r="B12" i="124"/>
  <c r="B11" i="125" s="1"/>
  <c r="B12" i="125"/>
  <c r="R560" i="121"/>
  <c r="Q560" i="121"/>
  <c r="P560" i="121"/>
  <c r="O560" i="121"/>
  <c r="N560" i="121"/>
  <c r="M560" i="121"/>
  <c r="L560" i="121"/>
  <c r="K560" i="121"/>
  <c r="J560" i="121"/>
  <c r="I560" i="121"/>
  <c r="H560" i="121"/>
  <c r="G560" i="121"/>
  <c r="F560" i="121"/>
  <c r="E560" i="121"/>
  <c r="D560" i="121"/>
  <c r="R556" i="121"/>
  <c r="Q556" i="121"/>
  <c r="P556" i="121"/>
  <c r="O556" i="121"/>
  <c r="N556" i="121"/>
  <c r="M556" i="121"/>
  <c r="L556" i="121"/>
  <c r="K556" i="121"/>
  <c r="J556" i="121"/>
  <c r="I556" i="121"/>
  <c r="H556" i="121"/>
  <c r="G556" i="121"/>
  <c r="F556" i="121"/>
  <c r="E556" i="121"/>
  <c r="D556" i="121"/>
  <c r="R552" i="121"/>
  <c r="Q552" i="121"/>
  <c r="P552" i="121"/>
  <c r="O552" i="121"/>
  <c r="N552" i="121"/>
  <c r="M552" i="121"/>
  <c r="L552" i="121"/>
  <c r="K552" i="121"/>
  <c r="J552" i="121"/>
  <c r="I552" i="121"/>
  <c r="H552" i="121"/>
  <c r="G552" i="121"/>
  <c r="F552" i="121"/>
  <c r="E552" i="121"/>
  <c r="D552" i="121"/>
  <c r="R548" i="121"/>
  <c r="Q548" i="121"/>
  <c r="P548" i="121"/>
  <c r="O548" i="121"/>
  <c r="N548" i="121"/>
  <c r="M548" i="121"/>
  <c r="L548" i="121"/>
  <c r="K548" i="121"/>
  <c r="J548" i="121"/>
  <c r="I548" i="121"/>
  <c r="H548" i="121"/>
  <c r="G548" i="121"/>
  <c r="F548" i="121"/>
  <c r="E548" i="121"/>
  <c r="D548" i="121"/>
  <c r="R544" i="121"/>
  <c r="Q544" i="121"/>
  <c r="P544" i="121"/>
  <c r="O544" i="121"/>
  <c r="N544" i="121"/>
  <c r="M544" i="121"/>
  <c r="L544" i="121"/>
  <c r="K544" i="121"/>
  <c r="J544" i="121"/>
  <c r="I544" i="121"/>
  <c r="H544" i="121"/>
  <c r="G544" i="121"/>
  <c r="F544" i="121"/>
  <c r="E544" i="121"/>
  <c r="D544" i="121"/>
  <c r="R537" i="121"/>
  <c r="Q537" i="121"/>
  <c r="P537" i="121"/>
  <c r="O537" i="121"/>
  <c r="N537" i="121"/>
  <c r="M537" i="121"/>
  <c r="L537" i="121"/>
  <c r="K537" i="121"/>
  <c r="J537" i="121"/>
  <c r="I537" i="121"/>
  <c r="H537" i="121"/>
  <c r="G537" i="121"/>
  <c r="F537" i="121"/>
  <c r="E537" i="121"/>
  <c r="D537" i="121"/>
  <c r="R533" i="121"/>
  <c r="Q533" i="121"/>
  <c r="P533" i="121"/>
  <c r="O533" i="121"/>
  <c r="N533" i="121"/>
  <c r="M533" i="121"/>
  <c r="L533" i="121"/>
  <c r="K533" i="121"/>
  <c r="J533" i="121"/>
  <c r="I533" i="121"/>
  <c r="H533" i="121"/>
  <c r="G533" i="121"/>
  <c r="F533" i="121"/>
  <c r="E533" i="121"/>
  <c r="D533" i="121"/>
  <c r="R529" i="121"/>
  <c r="Q529" i="121"/>
  <c r="P529" i="121"/>
  <c r="O529" i="121"/>
  <c r="N529" i="121"/>
  <c r="M529" i="121"/>
  <c r="L529" i="121"/>
  <c r="K529" i="121"/>
  <c r="J529" i="121"/>
  <c r="I529" i="121"/>
  <c r="H529" i="121"/>
  <c r="G529" i="121"/>
  <c r="F529" i="121"/>
  <c r="E529" i="121"/>
  <c r="D529" i="121"/>
  <c r="R525" i="121"/>
  <c r="Q525" i="121"/>
  <c r="P525" i="121"/>
  <c r="O525" i="121"/>
  <c r="N525" i="121"/>
  <c r="M525" i="121"/>
  <c r="L525" i="121"/>
  <c r="K525" i="121"/>
  <c r="J525" i="121"/>
  <c r="I525" i="121"/>
  <c r="H525" i="121"/>
  <c r="G525" i="121"/>
  <c r="F525" i="121"/>
  <c r="E525" i="121"/>
  <c r="D525" i="121"/>
  <c r="R521" i="121"/>
  <c r="Q521" i="121"/>
  <c r="P521" i="121"/>
  <c r="O521" i="121"/>
  <c r="N521" i="121"/>
  <c r="M521" i="121"/>
  <c r="L521" i="121"/>
  <c r="K521" i="121"/>
  <c r="J521" i="121"/>
  <c r="I521" i="121"/>
  <c r="H521" i="121"/>
  <c r="G521" i="121"/>
  <c r="F521" i="121"/>
  <c r="E521" i="121"/>
  <c r="D521" i="121"/>
  <c r="R513" i="121"/>
  <c r="Q513" i="121"/>
  <c r="P513" i="121"/>
  <c r="O513" i="121"/>
  <c r="N513" i="121"/>
  <c r="M513" i="121"/>
  <c r="L513" i="121"/>
  <c r="K513" i="121"/>
  <c r="J513" i="121"/>
  <c r="I513" i="121"/>
  <c r="H513" i="121"/>
  <c r="G513" i="121"/>
  <c r="F513" i="121"/>
  <c r="E513" i="121"/>
  <c r="D513" i="121"/>
  <c r="R509" i="121"/>
  <c r="Q509" i="121"/>
  <c r="P509" i="121"/>
  <c r="O509" i="121"/>
  <c r="N509" i="121"/>
  <c r="M509" i="121"/>
  <c r="L509" i="121"/>
  <c r="K509" i="121"/>
  <c r="J509" i="121"/>
  <c r="I509" i="121"/>
  <c r="H509" i="121"/>
  <c r="G509" i="121"/>
  <c r="F509" i="121"/>
  <c r="E509" i="121"/>
  <c r="D509" i="121"/>
  <c r="R505" i="121"/>
  <c r="Q505" i="121"/>
  <c r="P505" i="121"/>
  <c r="O505" i="121"/>
  <c r="N505" i="121"/>
  <c r="M505" i="121"/>
  <c r="L505" i="121"/>
  <c r="K505" i="121"/>
  <c r="J505" i="121"/>
  <c r="I505" i="121"/>
  <c r="H505" i="121"/>
  <c r="G505" i="121"/>
  <c r="F505" i="121"/>
  <c r="E505" i="121"/>
  <c r="D505" i="121"/>
  <c r="R501" i="121"/>
  <c r="Q501" i="121"/>
  <c r="P501" i="121"/>
  <c r="O501" i="121"/>
  <c r="N501" i="121"/>
  <c r="M501" i="121"/>
  <c r="L501" i="121"/>
  <c r="K501" i="121"/>
  <c r="J501" i="121"/>
  <c r="I501" i="121"/>
  <c r="H501" i="121"/>
  <c r="G501" i="121"/>
  <c r="F501" i="121"/>
  <c r="E501" i="121"/>
  <c r="D501" i="121"/>
  <c r="R497" i="121"/>
  <c r="Q497" i="121"/>
  <c r="P497" i="121"/>
  <c r="O497" i="121"/>
  <c r="N497" i="121"/>
  <c r="M497" i="121"/>
  <c r="L497" i="121"/>
  <c r="K497" i="121"/>
  <c r="J497" i="121"/>
  <c r="I497" i="121"/>
  <c r="H497" i="121"/>
  <c r="G497" i="121"/>
  <c r="F497" i="121"/>
  <c r="E497" i="121"/>
  <c r="D497" i="121"/>
  <c r="R490" i="121"/>
  <c r="Q490" i="121"/>
  <c r="P490" i="121"/>
  <c r="O490" i="121"/>
  <c r="N490" i="121"/>
  <c r="M490" i="121"/>
  <c r="L490" i="121"/>
  <c r="K490" i="121"/>
  <c r="J490" i="121"/>
  <c r="I490" i="121"/>
  <c r="H490" i="121"/>
  <c r="G490" i="121"/>
  <c r="F490" i="121"/>
  <c r="E490" i="121"/>
  <c r="D490" i="121"/>
  <c r="R486" i="121"/>
  <c r="Q486" i="121"/>
  <c r="P486" i="121"/>
  <c r="O486" i="121"/>
  <c r="N486" i="121"/>
  <c r="M486" i="121"/>
  <c r="L486" i="121"/>
  <c r="K486" i="121"/>
  <c r="J486" i="121"/>
  <c r="I486" i="121"/>
  <c r="H486" i="121"/>
  <c r="G486" i="121"/>
  <c r="F486" i="121"/>
  <c r="E486" i="121"/>
  <c r="D486" i="121"/>
  <c r="R482" i="121"/>
  <c r="Q482" i="121"/>
  <c r="P482" i="121"/>
  <c r="O482" i="121"/>
  <c r="N482" i="121"/>
  <c r="M482" i="121"/>
  <c r="L482" i="121"/>
  <c r="K482" i="121"/>
  <c r="J482" i="121"/>
  <c r="I482" i="121"/>
  <c r="H482" i="121"/>
  <c r="G482" i="121"/>
  <c r="F482" i="121"/>
  <c r="E482" i="121"/>
  <c r="D482" i="121"/>
  <c r="R478" i="121"/>
  <c r="Q478" i="121"/>
  <c r="P478" i="121"/>
  <c r="O478" i="121"/>
  <c r="N478" i="121"/>
  <c r="M478" i="121"/>
  <c r="L478" i="121"/>
  <c r="K478" i="121"/>
  <c r="J478" i="121"/>
  <c r="I478" i="121"/>
  <c r="H478" i="121"/>
  <c r="G478" i="121"/>
  <c r="F478" i="121"/>
  <c r="E478" i="121"/>
  <c r="D478" i="121"/>
  <c r="R474" i="121"/>
  <c r="Q474" i="121"/>
  <c r="P474" i="121"/>
  <c r="O474" i="121"/>
  <c r="N474" i="121"/>
  <c r="M474" i="121"/>
  <c r="L474" i="121"/>
  <c r="K474" i="121"/>
  <c r="J474" i="121"/>
  <c r="I474" i="121"/>
  <c r="H474" i="121"/>
  <c r="G474" i="121"/>
  <c r="F474" i="121"/>
  <c r="E474" i="121"/>
  <c r="D474" i="121"/>
  <c r="R467" i="121"/>
  <c r="Q467" i="121"/>
  <c r="P467" i="121"/>
  <c r="O467" i="121"/>
  <c r="N467" i="121"/>
  <c r="M467" i="121"/>
  <c r="L467" i="121"/>
  <c r="K467" i="121"/>
  <c r="J467" i="121"/>
  <c r="I467" i="121"/>
  <c r="H467" i="121"/>
  <c r="G467" i="121"/>
  <c r="F467" i="121"/>
  <c r="E467" i="121"/>
  <c r="D467" i="121"/>
  <c r="R463" i="121"/>
  <c r="Q463" i="121"/>
  <c r="P463" i="121"/>
  <c r="O463" i="121"/>
  <c r="N463" i="121"/>
  <c r="M463" i="121"/>
  <c r="L463" i="121"/>
  <c r="K463" i="121"/>
  <c r="J463" i="121"/>
  <c r="I463" i="121"/>
  <c r="H463" i="121"/>
  <c r="G463" i="121"/>
  <c r="F463" i="121"/>
  <c r="E463" i="121"/>
  <c r="D463" i="121"/>
  <c r="R459" i="121"/>
  <c r="Q459" i="121"/>
  <c r="P459" i="121"/>
  <c r="O459" i="121"/>
  <c r="N459" i="121"/>
  <c r="M459" i="121"/>
  <c r="L459" i="121"/>
  <c r="K459" i="121"/>
  <c r="J459" i="121"/>
  <c r="I459" i="121"/>
  <c r="H459" i="121"/>
  <c r="G459" i="121"/>
  <c r="F459" i="121"/>
  <c r="E459" i="121"/>
  <c r="D459" i="121"/>
  <c r="R455" i="121"/>
  <c r="Q455" i="121"/>
  <c r="P455" i="121"/>
  <c r="O455" i="121"/>
  <c r="N455" i="121"/>
  <c r="M455" i="121"/>
  <c r="L455" i="121"/>
  <c r="K455" i="121"/>
  <c r="J455" i="121"/>
  <c r="I455" i="121"/>
  <c r="H455" i="121"/>
  <c r="G455" i="121"/>
  <c r="F455" i="121"/>
  <c r="E455" i="121"/>
  <c r="D455" i="121"/>
  <c r="R451" i="121"/>
  <c r="Q451" i="121"/>
  <c r="P451" i="121"/>
  <c r="O451" i="121"/>
  <c r="N451" i="121"/>
  <c r="M451" i="121"/>
  <c r="L451" i="121"/>
  <c r="K451" i="121"/>
  <c r="J451" i="121"/>
  <c r="I451" i="121"/>
  <c r="H451" i="121"/>
  <c r="G451" i="121"/>
  <c r="F451" i="121"/>
  <c r="E451" i="121"/>
  <c r="D451" i="121"/>
  <c r="R444" i="121"/>
  <c r="Q444" i="121"/>
  <c r="P444" i="121"/>
  <c r="O444" i="121"/>
  <c r="N444" i="121"/>
  <c r="M444" i="121"/>
  <c r="L444" i="121"/>
  <c r="K444" i="121"/>
  <c r="J444" i="121"/>
  <c r="I444" i="121"/>
  <c r="H444" i="121"/>
  <c r="G444" i="121"/>
  <c r="F444" i="121"/>
  <c r="E444" i="121"/>
  <c r="D444" i="121"/>
  <c r="R440" i="121"/>
  <c r="Q440" i="121"/>
  <c r="P440" i="121"/>
  <c r="O440" i="121"/>
  <c r="N440" i="121"/>
  <c r="M440" i="121"/>
  <c r="L440" i="121"/>
  <c r="K440" i="121"/>
  <c r="J440" i="121"/>
  <c r="I440" i="121"/>
  <c r="H440" i="121"/>
  <c r="G440" i="121"/>
  <c r="F440" i="121"/>
  <c r="E440" i="121"/>
  <c r="D440" i="121"/>
  <c r="R436" i="121"/>
  <c r="Q436" i="121"/>
  <c r="P436" i="121"/>
  <c r="O436" i="121"/>
  <c r="N436" i="121"/>
  <c r="M436" i="121"/>
  <c r="L436" i="121"/>
  <c r="K436" i="121"/>
  <c r="J436" i="121"/>
  <c r="I436" i="121"/>
  <c r="H436" i="121"/>
  <c r="G436" i="121"/>
  <c r="F436" i="121"/>
  <c r="E436" i="121"/>
  <c r="D436" i="121"/>
  <c r="R432" i="121"/>
  <c r="Q432" i="121"/>
  <c r="P432" i="121"/>
  <c r="O432" i="121"/>
  <c r="N432" i="121"/>
  <c r="M432" i="121"/>
  <c r="L432" i="121"/>
  <c r="K432" i="121"/>
  <c r="J432" i="121"/>
  <c r="I432" i="121"/>
  <c r="H432" i="121"/>
  <c r="G432" i="121"/>
  <c r="F432" i="121"/>
  <c r="E432" i="121"/>
  <c r="D432" i="121"/>
  <c r="R428" i="121"/>
  <c r="Q428" i="121"/>
  <c r="P428" i="121"/>
  <c r="O428" i="121"/>
  <c r="N428" i="121"/>
  <c r="M428" i="121"/>
  <c r="L428" i="121"/>
  <c r="K428" i="121"/>
  <c r="J428" i="121"/>
  <c r="I428" i="121"/>
  <c r="H428" i="121"/>
  <c r="G428" i="121"/>
  <c r="F428" i="121"/>
  <c r="E428" i="121"/>
  <c r="D428" i="121"/>
  <c r="R421" i="121"/>
  <c r="Q421" i="121"/>
  <c r="P421" i="121"/>
  <c r="O421" i="121"/>
  <c r="N421" i="121"/>
  <c r="M421" i="121"/>
  <c r="L421" i="121"/>
  <c r="K421" i="121"/>
  <c r="J421" i="121"/>
  <c r="I421" i="121"/>
  <c r="H421" i="121"/>
  <c r="G421" i="121"/>
  <c r="F421" i="121"/>
  <c r="E421" i="121"/>
  <c r="D421" i="121"/>
  <c r="R417" i="121"/>
  <c r="Q417" i="121"/>
  <c r="P417" i="121"/>
  <c r="O417" i="121"/>
  <c r="N417" i="121"/>
  <c r="M417" i="121"/>
  <c r="L417" i="121"/>
  <c r="K417" i="121"/>
  <c r="J417" i="121"/>
  <c r="I417" i="121"/>
  <c r="H417" i="121"/>
  <c r="G417" i="121"/>
  <c r="F417" i="121"/>
  <c r="E417" i="121"/>
  <c r="D417" i="121"/>
  <c r="R413" i="121"/>
  <c r="Q413" i="121"/>
  <c r="P413" i="121"/>
  <c r="O413" i="121"/>
  <c r="N413" i="121"/>
  <c r="M413" i="121"/>
  <c r="L413" i="121"/>
  <c r="K413" i="121"/>
  <c r="J413" i="121"/>
  <c r="I413" i="121"/>
  <c r="H413" i="121"/>
  <c r="G413" i="121"/>
  <c r="F413" i="121"/>
  <c r="E413" i="121"/>
  <c r="D413" i="121"/>
  <c r="R409" i="121"/>
  <c r="Q409" i="121"/>
  <c r="P409" i="121"/>
  <c r="O409" i="121"/>
  <c r="N409" i="121"/>
  <c r="M409" i="121"/>
  <c r="L409" i="121"/>
  <c r="K409" i="121"/>
  <c r="J409" i="121"/>
  <c r="I409" i="121"/>
  <c r="H409" i="121"/>
  <c r="G409" i="121"/>
  <c r="F409" i="121"/>
  <c r="E409" i="121"/>
  <c r="D409" i="121"/>
  <c r="R405" i="121"/>
  <c r="Q405" i="121"/>
  <c r="P405" i="121"/>
  <c r="O405" i="121"/>
  <c r="N405" i="121"/>
  <c r="M405" i="121"/>
  <c r="L405" i="121"/>
  <c r="K405" i="121"/>
  <c r="J405" i="121"/>
  <c r="I405" i="121"/>
  <c r="H405" i="121"/>
  <c r="G405" i="121"/>
  <c r="F405" i="121"/>
  <c r="E405" i="121"/>
  <c r="D405" i="121"/>
  <c r="R398" i="121"/>
  <c r="Q398" i="121"/>
  <c r="P398" i="121"/>
  <c r="O398" i="121"/>
  <c r="N398" i="121"/>
  <c r="M398" i="121"/>
  <c r="L398" i="121"/>
  <c r="K398" i="121"/>
  <c r="J398" i="121"/>
  <c r="I398" i="121"/>
  <c r="H398" i="121"/>
  <c r="G398" i="121"/>
  <c r="F398" i="121"/>
  <c r="E398" i="121"/>
  <c r="D398" i="121"/>
  <c r="R394" i="121"/>
  <c r="Q394" i="121"/>
  <c r="P394" i="121"/>
  <c r="O394" i="121"/>
  <c r="N394" i="121"/>
  <c r="M394" i="121"/>
  <c r="L394" i="121"/>
  <c r="K394" i="121"/>
  <c r="J394" i="121"/>
  <c r="I394" i="121"/>
  <c r="H394" i="121"/>
  <c r="G394" i="121"/>
  <c r="F394" i="121"/>
  <c r="E394" i="121"/>
  <c r="D394" i="121"/>
  <c r="R390" i="121"/>
  <c r="Q390" i="121"/>
  <c r="P390" i="121"/>
  <c r="O390" i="121"/>
  <c r="N390" i="121"/>
  <c r="M390" i="121"/>
  <c r="L390" i="121"/>
  <c r="K390" i="121"/>
  <c r="J390" i="121"/>
  <c r="I390" i="121"/>
  <c r="H390" i="121"/>
  <c r="G390" i="121"/>
  <c r="F390" i="121"/>
  <c r="E390" i="121"/>
  <c r="D390" i="121"/>
  <c r="R386" i="121"/>
  <c r="Q386" i="121"/>
  <c r="P386" i="121"/>
  <c r="O386" i="121"/>
  <c r="N386" i="121"/>
  <c r="M386" i="121"/>
  <c r="L386" i="121"/>
  <c r="K386" i="121"/>
  <c r="J386" i="121"/>
  <c r="I386" i="121"/>
  <c r="H386" i="121"/>
  <c r="G386" i="121"/>
  <c r="F386" i="121"/>
  <c r="E386" i="121"/>
  <c r="D386" i="121"/>
  <c r="R382" i="121"/>
  <c r="Q382" i="121"/>
  <c r="P382" i="121"/>
  <c r="O382" i="121"/>
  <c r="N382" i="121"/>
  <c r="M382" i="121"/>
  <c r="L382" i="121"/>
  <c r="K382" i="121"/>
  <c r="J382" i="121"/>
  <c r="I382" i="121"/>
  <c r="H382" i="121"/>
  <c r="G382" i="121"/>
  <c r="F382" i="121"/>
  <c r="E382" i="121"/>
  <c r="D382" i="121"/>
  <c r="R375" i="121"/>
  <c r="Q375" i="121"/>
  <c r="P375" i="121"/>
  <c r="O375" i="121"/>
  <c r="N375" i="121"/>
  <c r="M375" i="121"/>
  <c r="L375" i="121"/>
  <c r="K375" i="121"/>
  <c r="J375" i="121"/>
  <c r="I375" i="121"/>
  <c r="H375" i="121"/>
  <c r="G375" i="121"/>
  <c r="F375" i="121"/>
  <c r="E375" i="121"/>
  <c r="D375" i="121"/>
  <c r="R371" i="121"/>
  <c r="Q371" i="121"/>
  <c r="P371" i="121"/>
  <c r="O371" i="121"/>
  <c r="N371" i="121"/>
  <c r="M371" i="121"/>
  <c r="L371" i="121"/>
  <c r="K371" i="121"/>
  <c r="J371" i="121"/>
  <c r="I371" i="121"/>
  <c r="H371" i="121"/>
  <c r="G371" i="121"/>
  <c r="F371" i="121"/>
  <c r="E371" i="121"/>
  <c r="D371" i="121"/>
  <c r="R367" i="121"/>
  <c r="Q367" i="121"/>
  <c r="P367" i="121"/>
  <c r="O367" i="121"/>
  <c r="N367" i="121"/>
  <c r="M367" i="121"/>
  <c r="L367" i="121"/>
  <c r="K367" i="121"/>
  <c r="J367" i="121"/>
  <c r="I367" i="121"/>
  <c r="H367" i="121"/>
  <c r="G367" i="121"/>
  <c r="F367" i="121"/>
  <c r="E367" i="121"/>
  <c r="D367" i="121"/>
  <c r="R363" i="121"/>
  <c r="Q363" i="121"/>
  <c r="P363" i="121"/>
  <c r="O363" i="121"/>
  <c r="N363" i="121"/>
  <c r="M363" i="121"/>
  <c r="L363" i="121"/>
  <c r="K363" i="121"/>
  <c r="J363" i="121"/>
  <c r="I363" i="121"/>
  <c r="H363" i="121"/>
  <c r="G363" i="121"/>
  <c r="F363" i="121"/>
  <c r="E363" i="121"/>
  <c r="D363" i="121"/>
  <c r="R359" i="121"/>
  <c r="Q359" i="121"/>
  <c r="P359" i="121"/>
  <c r="O359" i="121"/>
  <c r="N359" i="121"/>
  <c r="M359" i="121"/>
  <c r="L359" i="121"/>
  <c r="K359" i="121"/>
  <c r="J359" i="121"/>
  <c r="I359" i="121"/>
  <c r="H359" i="121"/>
  <c r="G359" i="121"/>
  <c r="F359" i="121"/>
  <c r="E359" i="121"/>
  <c r="D359" i="121"/>
  <c r="R351" i="121"/>
  <c r="Q351" i="121"/>
  <c r="P351" i="121"/>
  <c r="O351" i="121"/>
  <c r="N351" i="121"/>
  <c r="M351" i="121"/>
  <c r="L351" i="121"/>
  <c r="K351" i="121"/>
  <c r="J351" i="121"/>
  <c r="I351" i="121"/>
  <c r="H351" i="121"/>
  <c r="G351" i="121"/>
  <c r="F351" i="121"/>
  <c r="E351" i="121"/>
  <c r="D351" i="121"/>
  <c r="R347" i="121"/>
  <c r="Q347" i="121"/>
  <c r="P347" i="121"/>
  <c r="O347" i="121"/>
  <c r="N347" i="121"/>
  <c r="M347" i="121"/>
  <c r="L347" i="121"/>
  <c r="K347" i="121"/>
  <c r="J347" i="121"/>
  <c r="I347" i="121"/>
  <c r="H347" i="121"/>
  <c r="G347" i="121"/>
  <c r="F347" i="121"/>
  <c r="E347" i="121"/>
  <c r="D347" i="121"/>
  <c r="R343" i="121"/>
  <c r="Q343" i="121"/>
  <c r="P343" i="121"/>
  <c r="O343" i="121"/>
  <c r="N343" i="121"/>
  <c r="M343" i="121"/>
  <c r="L343" i="121"/>
  <c r="K343" i="121"/>
  <c r="J343" i="121"/>
  <c r="I343" i="121"/>
  <c r="H343" i="121"/>
  <c r="G343" i="121"/>
  <c r="F343" i="121"/>
  <c r="E343" i="121"/>
  <c r="D343" i="121"/>
  <c r="R339" i="121"/>
  <c r="Q339" i="121"/>
  <c r="P339" i="121"/>
  <c r="O339" i="121"/>
  <c r="N339" i="121"/>
  <c r="M339" i="121"/>
  <c r="L339" i="121"/>
  <c r="K339" i="121"/>
  <c r="J339" i="121"/>
  <c r="I339" i="121"/>
  <c r="H339" i="121"/>
  <c r="G339" i="121"/>
  <c r="F339" i="121"/>
  <c r="E339" i="121"/>
  <c r="D339" i="121"/>
  <c r="R335" i="121"/>
  <c r="Q335" i="121"/>
  <c r="P335" i="121"/>
  <c r="O335" i="121"/>
  <c r="N335" i="121"/>
  <c r="M335" i="121"/>
  <c r="L335" i="121"/>
  <c r="K335" i="121"/>
  <c r="J335" i="121"/>
  <c r="I335" i="121"/>
  <c r="H335" i="121"/>
  <c r="G335" i="121"/>
  <c r="F335" i="121"/>
  <c r="E335" i="121"/>
  <c r="D335" i="121"/>
  <c r="R328" i="121"/>
  <c r="Q328" i="121"/>
  <c r="P328" i="121"/>
  <c r="O328" i="121"/>
  <c r="N328" i="121"/>
  <c r="M328" i="121"/>
  <c r="L328" i="121"/>
  <c r="K328" i="121"/>
  <c r="J328" i="121"/>
  <c r="I328" i="121"/>
  <c r="H328" i="121"/>
  <c r="G328" i="121"/>
  <c r="F328" i="121"/>
  <c r="E328" i="121"/>
  <c r="D328" i="121"/>
  <c r="R324" i="121"/>
  <c r="Q324" i="121"/>
  <c r="P324" i="121"/>
  <c r="O324" i="121"/>
  <c r="N324" i="121"/>
  <c r="M324" i="121"/>
  <c r="L324" i="121"/>
  <c r="K324" i="121"/>
  <c r="J324" i="121"/>
  <c r="I324" i="121"/>
  <c r="H324" i="121"/>
  <c r="G324" i="121"/>
  <c r="F324" i="121"/>
  <c r="E324" i="121"/>
  <c r="D324" i="121"/>
  <c r="R320" i="121"/>
  <c r="Q320" i="121"/>
  <c r="P320" i="121"/>
  <c r="O320" i="121"/>
  <c r="N320" i="121"/>
  <c r="M320" i="121"/>
  <c r="L320" i="121"/>
  <c r="K320" i="121"/>
  <c r="J320" i="121"/>
  <c r="I320" i="121"/>
  <c r="H320" i="121"/>
  <c r="G320" i="121"/>
  <c r="F320" i="121"/>
  <c r="E320" i="121"/>
  <c r="D320" i="121"/>
  <c r="R316" i="121"/>
  <c r="Q316" i="121"/>
  <c r="P316" i="121"/>
  <c r="O316" i="121"/>
  <c r="N316" i="121"/>
  <c r="M316" i="121"/>
  <c r="L316" i="121"/>
  <c r="K316" i="121"/>
  <c r="J316" i="121"/>
  <c r="I316" i="121"/>
  <c r="H316" i="121"/>
  <c r="G316" i="121"/>
  <c r="F316" i="121"/>
  <c r="E316" i="121"/>
  <c r="D316" i="121"/>
  <c r="R312" i="121"/>
  <c r="Q312" i="121"/>
  <c r="P312" i="121"/>
  <c r="O312" i="121"/>
  <c r="N312" i="121"/>
  <c r="M312" i="121"/>
  <c r="L312" i="121"/>
  <c r="K312" i="121"/>
  <c r="J312" i="121"/>
  <c r="I312" i="121"/>
  <c r="H312" i="121"/>
  <c r="G312" i="121"/>
  <c r="F312" i="121"/>
  <c r="E312" i="121"/>
  <c r="D312" i="121"/>
  <c r="R305" i="121"/>
  <c r="Q305" i="121"/>
  <c r="P305" i="121"/>
  <c r="O305" i="121"/>
  <c r="N305" i="121"/>
  <c r="M305" i="121"/>
  <c r="L305" i="121"/>
  <c r="K305" i="121"/>
  <c r="J305" i="121"/>
  <c r="I305" i="121"/>
  <c r="H305" i="121"/>
  <c r="G305" i="121"/>
  <c r="F305" i="121"/>
  <c r="E305" i="121"/>
  <c r="D305" i="121"/>
  <c r="R301" i="121"/>
  <c r="Q301" i="121"/>
  <c r="P301" i="121"/>
  <c r="O301" i="121"/>
  <c r="N301" i="121"/>
  <c r="M301" i="121"/>
  <c r="L301" i="121"/>
  <c r="K301" i="121"/>
  <c r="J301" i="121"/>
  <c r="I301" i="121"/>
  <c r="H301" i="121"/>
  <c r="G301" i="121"/>
  <c r="F301" i="121"/>
  <c r="E301" i="121"/>
  <c r="D301" i="121"/>
  <c r="R297" i="121"/>
  <c r="Q297" i="121"/>
  <c r="P297" i="121"/>
  <c r="O297" i="121"/>
  <c r="N297" i="121"/>
  <c r="M297" i="121"/>
  <c r="L297" i="121"/>
  <c r="K297" i="121"/>
  <c r="J297" i="121"/>
  <c r="I297" i="121"/>
  <c r="H297" i="121"/>
  <c r="G297" i="121"/>
  <c r="F297" i="121"/>
  <c r="E297" i="121"/>
  <c r="D297" i="121"/>
  <c r="R293" i="121"/>
  <c r="Q293" i="121"/>
  <c r="P293" i="121"/>
  <c r="O293" i="121"/>
  <c r="N293" i="121"/>
  <c r="M293" i="121"/>
  <c r="L293" i="121"/>
  <c r="K293" i="121"/>
  <c r="J293" i="121"/>
  <c r="I293" i="121"/>
  <c r="H293" i="121"/>
  <c r="G293" i="121"/>
  <c r="F293" i="121"/>
  <c r="E293" i="121"/>
  <c r="D293" i="121"/>
  <c r="R289" i="121"/>
  <c r="Q289" i="121"/>
  <c r="P289" i="121"/>
  <c r="O289" i="121"/>
  <c r="N289" i="121"/>
  <c r="M289" i="121"/>
  <c r="L289" i="121"/>
  <c r="K289" i="121"/>
  <c r="J289" i="121"/>
  <c r="I289" i="121"/>
  <c r="H289" i="121"/>
  <c r="G289" i="121"/>
  <c r="F289" i="121"/>
  <c r="E289" i="121"/>
  <c r="D289" i="121"/>
  <c r="R282" i="121"/>
  <c r="Q282" i="121"/>
  <c r="P282" i="121"/>
  <c r="O282" i="121"/>
  <c r="N282" i="121"/>
  <c r="M282" i="121"/>
  <c r="L282" i="121"/>
  <c r="K282" i="121"/>
  <c r="J282" i="121"/>
  <c r="I282" i="121"/>
  <c r="H282" i="121"/>
  <c r="G282" i="121"/>
  <c r="F282" i="121"/>
  <c r="E282" i="121"/>
  <c r="D282" i="121"/>
  <c r="R278" i="121"/>
  <c r="Q278" i="121"/>
  <c r="P278" i="121"/>
  <c r="O278" i="121"/>
  <c r="N278" i="121"/>
  <c r="M278" i="121"/>
  <c r="L278" i="121"/>
  <c r="K278" i="121"/>
  <c r="J278" i="121"/>
  <c r="I278" i="121"/>
  <c r="H278" i="121"/>
  <c r="G278" i="121"/>
  <c r="F278" i="121"/>
  <c r="E278" i="121"/>
  <c r="D278" i="121"/>
  <c r="R274" i="121"/>
  <c r="Q274" i="121"/>
  <c r="P274" i="121"/>
  <c r="O274" i="121"/>
  <c r="N274" i="121"/>
  <c r="M274" i="121"/>
  <c r="L274" i="121"/>
  <c r="K274" i="121"/>
  <c r="J274" i="121"/>
  <c r="I274" i="121"/>
  <c r="H274" i="121"/>
  <c r="G274" i="121"/>
  <c r="F274" i="121"/>
  <c r="E274" i="121"/>
  <c r="D274" i="121"/>
  <c r="R270" i="121"/>
  <c r="Q270" i="121"/>
  <c r="P270" i="121"/>
  <c r="O270" i="121"/>
  <c r="N270" i="121"/>
  <c r="M270" i="121"/>
  <c r="L270" i="121"/>
  <c r="K270" i="121"/>
  <c r="J270" i="121"/>
  <c r="I270" i="121"/>
  <c r="H270" i="121"/>
  <c r="G270" i="121"/>
  <c r="F270" i="121"/>
  <c r="E270" i="121"/>
  <c r="D270" i="121"/>
  <c r="R266" i="121"/>
  <c r="Q266" i="121"/>
  <c r="P266" i="121"/>
  <c r="O266" i="121"/>
  <c r="N266" i="121"/>
  <c r="M266" i="121"/>
  <c r="L266" i="121"/>
  <c r="K266" i="121"/>
  <c r="J266" i="121"/>
  <c r="I266" i="121"/>
  <c r="H266" i="121"/>
  <c r="G266" i="121"/>
  <c r="F266" i="121"/>
  <c r="E266" i="121"/>
  <c r="D266" i="121"/>
  <c r="R259" i="121"/>
  <c r="Q259" i="121"/>
  <c r="P259" i="121"/>
  <c r="O259" i="121"/>
  <c r="N259" i="121"/>
  <c r="M259" i="121"/>
  <c r="L259" i="121"/>
  <c r="K259" i="121"/>
  <c r="J259" i="121"/>
  <c r="I259" i="121"/>
  <c r="H259" i="121"/>
  <c r="G259" i="121"/>
  <c r="F259" i="121"/>
  <c r="E259" i="121"/>
  <c r="D259" i="121"/>
  <c r="R255" i="121"/>
  <c r="Q255" i="121"/>
  <c r="P255" i="121"/>
  <c r="O255" i="121"/>
  <c r="N255" i="121"/>
  <c r="M255" i="121"/>
  <c r="L255" i="121"/>
  <c r="K255" i="121"/>
  <c r="J255" i="121"/>
  <c r="I255" i="121"/>
  <c r="H255" i="121"/>
  <c r="G255" i="121"/>
  <c r="F255" i="121"/>
  <c r="E255" i="121"/>
  <c r="D255" i="121"/>
  <c r="R251" i="121"/>
  <c r="Q251" i="121"/>
  <c r="P251" i="121"/>
  <c r="O251" i="121"/>
  <c r="N251" i="121"/>
  <c r="M251" i="121"/>
  <c r="L251" i="121"/>
  <c r="K251" i="121"/>
  <c r="J251" i="121"/>
  <c r="I251" i="121"/>
  <c r="H251" i="121"/>
  <c r="G251" i="121"/>
  <c r="F251" i="121"/>
  <c r="E251" i="121"/>
  <c r="D251" i="121"/>
  <c r="R247" i="121"/>
  <c r="Q247" i="121"/>
  <c r="P247" i="121"/>
  <c r="O247" i="121"/>
  <c r="N247" i="121"/>
  <c r="M247" i="121"/>
  <c r="L247" i="121"/>
  <c r="K247" i="121"/>
  <c r="J247" i="121"/>
  <c r="I247" i="121"/>
  <c r="H247" i="121"/>
  <c r="G247" i="121"/>
  <c r="F247" i="121"/>
  <c r="E247" i="121"/>
  <c r="D247" i="121"/>
  <c r="R243" i="121"/>
  <c r="Q243" i="121"/>
  <c r="P243" i="121"/>
  <c r="O243" i="121"/>
  <c r="N243" i="121"/>
  <c r="M243" i="121"/>
  <c r="L243" i="121"/>
  <c r="K243" i="121"/>
  <c r="J243" i="121"/>
  <c r="I243" i="121"/>
  <c r="H243" i="121"/>
  <c r="G243" i="121"/>
  <c r="F243" i="121"/>
  <c r="E243" i="121"/>
  <c r="D243" i="121"/>
  <c r="R119" i="121"/>
  <c r="Q119" i="121"/>
  <c r="P119" i="121"/>
  <c r="O119" i="121"/>
  <c r="N119" i="121"/>
  <c r="M119" i="121"/>
  <c r="L119" i="121"/>
  <c r="K119" i="121"/>
  <c r="J119" i="121"/>
  <c r="I119" i="121"/>
  <c r="H119" i="121"/>
  <c r="G119" i="121"/>
  <c r="F119" i="121"/>
  <c r="E119" i="121"/>
  <c r="D119" i="121"/>
  <c r="R115" i="121"/>
  <c r="Q115" i="121"/>
  <c r="P115" i="121"/>
  <c r="O115" i="121"/>
  <c r="N115" i="121"/>
  <c r="M115" i="121"/>
  <c r="L115" i="121"/>
  <c r="K115" i="121"/>
  <c r="J115" i="121"/>
  <c r="I115" i="121"/>
  <c r="H115" i="121"/>
  <c r="G115" i="121"/>
  <c r="F115" i="121"/>
  <c r="E115" i="121"/>
  <c r="D115" i="121"/>
  <c r="R111" i="121"/>
  <c r="Q111" i="121"/>
  <c r="P111" i="121"/>
  <c r="O111" i="121"/>
  <c r="N111" i="121"/>
  <c r="M111" i="121"/>
  <c r="L111" i="121"/>
  <c r="K111" i="121"/>
  <c r="J111" i="121"/>
  <c r="I111" i="121"/>
  <c r="H111" i="121"/>
  <c r="G111" i="121"/>
  <c r="F111" i="121"/>
  <c r="E111" i="121"/>
  <c r="D111" i="121"/>
  <c r="R107" i="121"/>
  <c r="Q107" i="121"/>
  <c r="P107" i="121"/>
  <c r="O107" i="121"/>
  <c r="N107" i="121"/>
  <c r="M107" i="121"/>
  <c r="L107" i="121"/>
  <c r="K107" i="121"/>
  <c r="J107" i="121"/>
  <c r="I107" i="121"/>
  <c r="H107" i="121"/>
  <c r="G107" i="121"/>
  <c r="F107" i="121"/>
  <c r="E107" i="121"/>
  <c r="D107" i="121"/>
  <c r="R103" i="121"/>
  <c r="Q103" i="121"/>
  <c r="P103" i="121"/>
  <c r="O103" i="121"/>
  <c r="N103" i="121"/>
  <c r="M103" i="121"/>
  <c r="L103" i="121"/>
  <c r="K103" i="121"/>
  <c r="J103" i="121"/>
  <c r="I103" i="121"/>
  <c r="H103" i="121"/>
  <c r="G103" i="121"/>
  <c r="F103" i="121"/>
  <c r="E103" i="121"/>
  <c r="D103" i="121"/>
  <c r="R96" i="121"/>
  <c r="Q96" i="121"/>
  <c r="P96" i="121"/>
  <c r="O96" i="121"/>
  <c r="N96" i="121"/>
  <c r="M96" i="121"/>
  <c r="L96" i="121"/>
  <c r="K96" i="121"/>
  <c r="J96" i="121"/>
  <c r="I96" i="121"/>
  <c r="H96" i="121"/>
  <c r="G96" i="121"/>
  <c r="F96" i="121"/>
  <c r="E96" i="121"/>
  <c r="D96" i="121"/>
  <c r="R92" i="121"/>
  <c r="Q92" i="121"/>
  <c r="P92" i="121"/>
  <c r="O92" i="121"/>
  <c r="N92" i="121"/>
  <c r="M92" i="121"/>
  <c r="L92" i="121"/>
  <c r="K92" i="121"/>
  <c r="J92" i="121"/>
  <c r="I92" i="121"/>
  <c r="H92" i="121"/>
  <c r="G92" i="121"/>
  <c r="F92" i="121"/>
  <c r="E92" i="121"/>
  <c r="D92" i="121"/>
  <c r="R88" i="121"/>
  <c r="Q88" i="121"/>
  <c r="P88" i="121"/>
  <c r="O88" i="121"/>
  <c r="N88" i="121"/>
  <c r="M88" i="121"/>
  <c r="L88" i="121"/>
  <c r="K88" i="121"/>
  <c r="J88" i="121"/>
  <c r="I88" i="121"/>
  <c r="H88" i="121"/>
  <c r="G88" i="121"/>
  <c r="F88" i="121"/>
  <c r="E88" i="121"/>
  <c r="D88" i="121"/>
  <c r="R84" i="121"/>
  <c r="Q84" i="121"/>
  <c r="P84" i="121"/>
  <c r="O84" i="121"/>
  <c r="N84" i="121"/>
  <c r="M84" i="121"/>
  <c r="L84" i="121"/>
  <c r="K84" i="121"/>
  <c r="J84" i="121"/>
  <c r="I84" i="121"/>
  <c r="H84" i="121"/>
  <c r="G84" i="121"/>
  <c r="F84" i="121"/>
  <c r="E84" i="121"/>
  <c r="D84" i="121"/>
  <c r="R80" i="121"/>
  <c r="Q80" i="121"/>
  <c r="P80" i="121"/>
  <c r="O80" i="121"/>
  <c r="N80" i="121"/>
  <c r="M80" i="121"/>
  <c r="L80" i="121"/>
  <c r="K80" i="121"/>
  <c r="J80" i="121"/>
  <c r="I80" i="121"/>
  <c r="H80" i="121"/>
  <c r="G80" i="121"/>
  <c r="F80" i="121"/>
  <c r="E80" i="121"/>
  <c r="D80" i="121"/>
  <c r="R73" i="121"/>
  <c r="Q73" i="121"/>
  <c r="P73" i="121"/>
  <c r="O73" i="121"/>
  <c r="N73" i="121"/>
  <c r="M73" i="121"/>
  <c r="L73" i="121"/>
  <c r="K73" i="121"/>
  <c r="J73" i="121"/>
  <c r="I73" i="121"/>
  <c r="H73" i="121"/>
  <c r="G73" i="121"/>
  <c r="F73" i="121"/>
  <c r="E73" i="121"/>
  <c r="D73" i="121"/>
  <c r="R69" i="121"/>
  <c r="Q69" i="121"/>
  <c r="P69" i="121"/>
  <c r="O69" i="121"/>
  <c r="N69" i="121"/>
  <c r="M69" i="121"/>
  <c r="L69" i="121"/>
  <c r="K69" i="121"/>
  <c r="J69" i="121"/>
  <c r="I69" i="121"/>
  <c r="H69" i="121"/>
  <c r="G69" i="121"/>
  <c r="F69" i="121"/>
  <c r="E69" i="121"/>
  <c r="D69" i="121"/>
  <c r="R65" i="121"/>
  <c r="Q65" i="121"/>
  <c r="P65" i="121"/>
  <c r="O65" i="121"/>
  <c r="N65" i="121"/>
  <c r="M65" i="121"/>
  <c r="L65" i="121"/>
  <c r="K65" i="121"/>
  <c r="J65" i="121"/>
  <c r="I65" i="121"/>
  <c r="H65" i="121"/>
  <c r="G65" i="121"/>
  <c r="F65" i="121"/>
  <c r="E65" i="121"/>
  <c r="D65" i="121"/>
  <c r="R61" i="121"/>
  <c r="Q61" i="121"/>
  <c r="P61" i="121"/>
  <c r="O61" i="121"/>
  <c r="N61" i="121"/>
  <c r="M61" i="121"/>
  <c r="L61" i="121"/>
  <c r="K61" i="121"/>
  <c r="J61" i="121"/>
  <c r="I61" i="121"/>
  <c r="H61" i="121"/>
  <c r="G61" i="121"/>
  <c r="F61" i="121"/>
  <c r="E61" i="121"/>
  <c r="D61" i="121"/>
  <c r="R57" i="121"/>
  <c r="Q57" i="121"/>
  <c r="P57" i="121"/>
  <c r="O57" i="121"/>
  <c r="N57" i="121"/>
  <c r="M57" i="121"/>
  <c r="L57" i="121"/>
  <c r="K57" i="121"/>
  <c r="J57" i="121"/>
  <c r="I57" i="121"/>
  <c r="H57" i="121"/>
  <c r="G57" i="121"/>
  <c r="F57" i="121"/>
  <c r="E57" i="121"/>
  <c r="D57" i="121"/>
  <c r="R50" i="121"/>
  <c r="Q50" i="121"/>
  <c r="P50" i="121"/>
  <c r="O50" i="121"/>
  <c r="N50" i="121"/>
  <c r="M50" i="121"/>
  <c r="L50" i="121"/>
  <c r="K50" i="121"/>
  <c r="J50" i="121"/>
  <c r="I50" i="121"/>
  <c r="H50" i="121"/>
  <c r="G50" i="121"/>
  <c r="F50" i="121"/>
  <c r="E50" i="121"/>
  <c r="D50" i="121"/>
  <c r="R46" i="121"/>
  <c r="Q46" i="121"/>
  <c r="P46" i="121"/>
  <c r="O46" i="121"/>
  <c r="N46" i="121"/>
  <c r="M46" i="121"/>
  <c r="L46" i="121"/>
  <c r="K46" i="121"/>
  <c r="J46" i="121"/>
  <c r="I46" i="121"/>
  <c r="H46" i="121"/>
  <c r="G46" i="121"/>
  <c r="F46" i="121"/>
  <c r="E46" i="121"/>
  <c r="D46" i="121"/>
  <c r="R42" i="121"/>
  <c r="Q42" i="121"/>
  <c r="P42" i="121"/>
  <c r="O42" i="121"/>
  <c r="N42" i="121"/>
  <c r="M42" i="121"/>
  <c r="L42" i="121"/>
  <c r="K42" i="121"/>
  <c r="J42" i="121"/>
  <c r="I42" i="121"/>
  <c r="H42" i="121"/>
  <c r="G42" i="121"/>
  <c r="F42" i="121"/>
  <c r="E42" i="121"/>
  <c r="D42" i="121"/>
  <c r="R38" i="121"/>
  <c r="Q38" i="121"/>
  <c r="P38" i="121"/>
  <c r="O38" i="121"/>
  <c r="N38" i="121"/>
  <c r="M38" i="121"/>
  <c r="L38" i="121"/>
  <c r="K38" i="121"/>
  <c r="J38" i="121"/>
  <c r="I38" i="121"/>
  <c r="H38" i="121"/>
  <c r="G38" i="121"/>
  <c r="F38" i="121"/>
  <c r="E38" i="121"/>
  <c r="D38" i="121"/>
  <c r="R34" i="121"/>
  <c r="Q34" i="121"/>
  <c r="P34" i="121"/>
  <c r="O34" i="121"/>
  <c r="N34" i="121"/>
  <c r="M34" i="121"/>
  <c r="L34" i="121"/>
  <c r="K34" i="121"/>
  <c r="J34" i="121"/>
  <c r="I34" i="121"/>
  <c r="H34" i="121"/>
  <c r="G34" i="121"/>
  <c r="F34" i="121"/>
  <c r="E34" i="121"/>
  <c r="D34" i="121"/>
  <c r="R27" i="121"/>
  <c r="Q27" i="121"/>
  <c r="P27" i="121"/>
  <c r="O27" i="121"/>
  <c r="N27" i="121"/>
  <c r="M27" i="121"/>
  <c r="L27" i="121"/>
  <c r="K27" i="121"/>
  <c r="J27" i="121"/>
  <c r="I27" i="121"/>
  <c r="H27" i="121"/>
  <c r="G27" i="121"/>
  <c r="F27" i="121"/>
  <c r="E27" i="121"/>
  <c r="D27" i="121"/>
  <c r="R23" i="121"/>
  <c r="Q23" i="121"/>
  <c r="P23" i="121"/>
  <c r="O23" i="121"/>
  <c r="N23" i="121"/>
  <c r="M23" i="121"/>
  <c r="L23" i="121"/>
  <c r="K23" i="121"/>
  <c r="J23" i="121"/>
  <c r="I23" i="121"/>
  <c r="H23" i="121"/>
  <c r="G23" i="121"/>
  <c r="F23" i="121"/>
  <c r="E23" i="121"/>
  <c r="D23" i="121"/>
  <c r="R19" i="121"/>
  <c r="Q19" i="121"/>
  <c r="P19" i="121"/>
  <c r="O19" i="121"/>
  <c r="N19" i="121"/>
  <c r="M19" i="121"/>
  <c r="L19" i="121"/>
  <c r="K19" i="121"/>
  <c r="J19" i="121"/>
  <c r="I19" i="121"/>
  <c r="H19" i="121"/>
  <c r="G19" i="121"/>
  <c r="F19" i="121"/>
  <c r="E19" i="121"/>
  <c r="D19" i="121"/>
  <c r="R15" i="121"/>
  <c r="Q15" i="121"/>
  <c r="P15" i="121"/>
  <c r="O15" i="121"/>
  <c r="N15" i="121"/>
  <c r="M15" i="121"/>
  <c r="L15" i="121"/>
  <c r="K15" i="121"/>
  <c r="J15" i="121"/>
  <c r="I15" i="121"/>
  <c r="H15" i="121"/>
  <c r="G15" i="121"/>
  <c r="F15" i="121"/>
  <c r="E15" i="121"/>
  <c r="D15" i="121"/>
  <c r="R11" i="121"/>
  <c r="Q11" i="121"/>
  <c r="P11" i="121"/>
  <c r="O11" i="121"/>
  <c r="N11" i="121"/>
  <c r="M11" i="121"/>
  <c r="L11" i="121"/>
  <c r="K11" i="121"/>
  <c r="J11" i="121"/>
  <c r="I11" i="121"/>
  <c r="H11" i="121"/>
  <c r="G11" i="121"/>
  <c r="F11" i="121"/>
  <c r="E11" i="121"/>
  <c r="D11" i="121"/>
  <c r="G74" i="121" l="1"/>
  <c r="K74" i="121"/>
  <c r="O74" i="121"/>
  <c r="D74" i="121"/>
  <c r="I74" i="121"/>
  <c r="N74" i="121"/>
  <c r="P97" i="121"/>
  <c r="K97" i="121"/>
  <c r="Q538" i="121"/>
  <c r="H283" i="121"/>
  <c r="E283" i="121"/>
  <c r="I283" i="121"/>
  <c r="Q306" i="121"/>
  <c r="H376" i="121"/>
  <c r="P376" i="121"/>
  <c r="E376" i="121"/>
  <c r="M376" i="121"/>
  <c r="K376" i="121"/>
  <c r="D468" i="121"/>
  <c r="L468" i="121"/>
  <c r="P468" i="121"/>
  <c r="I468" i="121"/>
  <c r="Q468" i="121"/>
  <c r="D28" i="121"/>
  <c r="H28" i="121"/>
  <c r="L28" i="121"/>
  <c r="P28" i="121"/>
  <c r="E28" i="121"/>
  <c r="J28" i="121"/>
  <c r="E51" i="121"/>
  <c r="I51" i="121"/>
  <c r="M51" i="121"/>
  <c r="Q51" i="121"/>
  <c r="R51" i="121"/>
  <c r="G51" i="121"/>
  <c r="L51" i="121"/>
  <c r="H120" i="121"/>
  <c r="R120" i="121"/>
  <c r="P283" i="121"/>
  <c r="M283" i="121"/>
  <c r="D376" i="121"/>
  <c r="L376" i="121"/>
  <c r="I376" i="121"/>
  <c r="Q376" i="121"/>
  <c r="H468" i="121"/>
  <c r="E468" i="121"/>
  <c r="M468" i="121"/>
  <c r="K468" i="121"/>
  <c r="G561" i="121"/>
  <c r="K561" i="121"/>
  <c r="D561" i="121"/>
  <c r="H561" i="121"/>
  <c r="L561" i="121"/>
  <c r="P561" i="121"/>
  <c r="I28" i="121"/>
  <c r="Q28" i="121"/>
  <c r="R28" i="121"/>
  <c r="F51" i="121"/>
  <c r="N51" i="121"/>
  <c r="K120" i="121"/>
  <c r="D120" i="121"/>
  <c r="O51" i="121"/>
  <c r="P51" i="121"/>
  <c r="L74" i="121"/>
  <c r="E74" i="121"/>
  <c r="J74" i="121"/>
  <c r="I97" i="121"/>
  <c r="Q97" i="121"/>
  <c r="R97" i="121"/>
  <c r="M120" i="121"/>
  <c r="L514" i="121"/>
  <c r="P514" i="121"/>
  <c r="E538" i="121"/>
  <c r="M28" i="121"/>
  <c r="F28" i="121"/>
  <c r="N28" i="121"/>
  <c r="J51" i="121"/>
  <c r="H51" i="121"/>
  <c r="G120" i="121"/>
  <c r="O120" i="121"/>
  <c r="I120" i="121"/>
  <c r="N120" i="121"/>
  <c r="K51" i="121"/>
  <c r="D51" i="121"/>
  <c r="H74" i="121"/>
  <c r="P74" i="121"/>
  <c r="E97" i="121"/>
  <c r="M97" i="121"/>
  <c r="F97" i="121"/>
  <c r="G97" i="121"/>
  <c r="L97" i="121"/>
  <c r="F306" i="121"/>
  <c r="N306" i="121"/>
  <c r="D352" i="121"/>
  <c r="H352" i="121"/>
  <c r="L352" i="121"/>
  <c r="P352" i="121"/>
  <c r="I352" i="121"/>
  <c r="Q352" i="121"/>
  <c r="H514" i="121"/>
  <c r="K352" i="121"/>
  <c r="F399" i="121"/>
  <c r="N399" i="121"/>
  <c r="D445" i="121"/>
  <c r="H445" i="121"/>
  <c r="L445" i="121"/>
  <c r="P445" i="121"/>
  <c r="I445" i="121"/>
  <c r="Q445" i="121"/>
  <c r="F445" i="121"/>
  <c r="K445" i="121"/>
  <c r="R491" i="121"/>
  <c r="G514" i="121"/>
  <c r="K514" i="121"/>
  <c r="O514" i="121"/>
  <c r="D514" i="121"/>
  <c r="I538" i="121"/>
  <c r="M538" i="121"/>
  <c r="F538" i="121"/>
  <c r="J538" i="121"/>
  <c r="N538" i="121"/>
  <c r="R538" i="121"/>
  <c r="M74" i="121"/>
  <c r="Q74" i="121"/>
  <c r="F74" i="121"/>
  <c r="R74" i="121"/>
  <c r="J97" i="121"/>
  <c r="N97" i="121"/>
  <c r="H97" i="121"/>
  <c r="L120" i="121"/>
  <c r="P120" i="121"/>
  <c r="E120" i="121"/>
  <c r="J120" i="121"/>
  <c r="I260" i="121"/>
  <c r="Q260" i="121"/>
  <c r="D329" i="121"/>
  <c r="H329" i="121"/>
  <c r="L329" i="121"/>
  <c r="P329" i="121"/>
  <c r="E329" i="121"/>
  <c r="I329" i="121"/>
  <c r="M329" i="121"/>
  <c r="Q329" i="121"/>
  <c r="K329" i="121"/>
  <c r="D422" i="121"/>
  <c r="H422" i="121"/>
  <c r="L422" i="121"/>
  <c r="P422" i="121"/>
  <c r="E422" i="121"/>
  <c r="I422" i="121"/>
  <c r="M422" i="121"/>
  <c r="Q422" i="121"/>
  <c r="K422" i="121"/>
  <c r="O97" i="121"/>
  <c r="D97" i="121"/>
  <c r="Q120" i="121"/>
  <c r="F120" i="121"/>
  <c r="F260" i="121"/>
  <c r="J260" i="121"/>
  <c r="N260" i="121"/>
  <c r="R260" i="121"/>
  <c r="G260" i="121"/>
  <c r="K260" i="121"/>
  <c r="O260" i="121"/>
  <c r="M260" i="121"/>
  <c r="G283" i="121"/>
  <c r="K283" i="121"/>
  <c r="O283" i="121"/>
  <c r="D283" i="121"/>
  <c r="D306" i="121"/>
  <c r="H306" i="121"/>
  <c r="L306" i="121"/>
  <c r="P306" i="121"/>
  <c r="I306" i="121"/>
  <c r="K306" i="121"/>
  <c r="F352" i="121"/>
  <c r="N352" i="121"/>
  <c r="D399" i="121"/>
  <c r="H399" i="121"/>
  <c r="L399" i="121"/>
  <c r="P399" i="121"/>
  <c r="I399" i="121"/>
  <c r="Q399" i="121"/>
  <c r="K399" i="121"/>
  <c r="N445" i="121"/>
  <c r="D491" i="121"/>
  <c r="H491" i="121"/>
  <c r="L491" i="121"/>
  <c r="P491" i="121"/>
  <c r="E491" i="121"/>
  <c r="M491" i="121"/>
  <c r="F491" i="121"/>
  <c r="J491" i="121"/>
  <c r="N491" i="121"/>
  <c r="E514" i="121"/>
  <c r="I514" i="121"/>
  <c r="M514" i="121"/>
  <c r="Q514" i="121"/>
  <c r="G538" i="121"/>
  <c r="K538" i="121"/>
  <c r="O538" i="121"/>
  <c r="F561" i="121"/>
  <c r="J561" i="121"/>
  <c r="N561" i="121"/>
  <c r="R561" i="121"/>
  <c r="O561" i="121"/>
  <c r="M306" i="121"/>
  <c r="M352" i="121"/>
  <c r="M399" i="121"/>
  <c r="M445" i="121"/>
  <c r="Q491" i="121"/>
  <c r="D260" i="121"/>
  <c r="H260" i="121"/>
  <c r="L260" i="121"/>
  <c r="P260" i="121"/>
  <c r="J306" i="121"/>
  <c r="R306" i="121"/>
  <c r="G306" i="121"/>
  <c r="O306" i="121"/>
  <c r="F329" i="121"/>
  <c r="J329" i="121"/>
  <c r="N329" i="121"/>
  <c r="R329" i="121"/>
  <c r="J352" i="121"/>
  <c r="R352" i="121"/>
  <c r="G352" i="121"/>
  <c r="O352" i="121"/>
  <c r="F376" i="121"/>
  <c r="J376" i="121"/>
  <c r="N376" i="121"/>
  <c r="R376" i="121"/>
  <c r="J399" i="121"/>
  <c r="R399" i="121"/>
  <c r="G399" i="121"/>
  <c r="O399" i="121"/>
  <c r="F422" i="121"/>
  <c r="J422" i="121"/>
  <c r="N422" i="121"/>
  <c r="R422" i="121"/>
  <c r="J445" i="121"/>
  <c r="R445" i="121"/>
  <c r="G445" i="121"/>
  <c r="O445" i="121"/>
  <c r="F468" i="121"/>
  <c r="J468" i="121"/>
  <c r="N468" i="121"/>
  <c r="R468" i="121"/>
  <c r="L283" i="121"/>
  <c r="Q283" i="121"/>
  <c r="E306" i="121"/>
  <c r="E352" i="121"/>
  <c r="E399" i="121"/>
  <c r="E445" i="121"/>
  <c r="I491" i="121"/>
  <c r="G28" i="121"/>
  <c r="K28" i="121"/>
  <c r="O28" i="121"/>
  <c r="E260" i="121"/>
  <c r="F283" i="121"/>
  <c r="J283" i="121"/>
  <c r="N283" i="121"/>
  <c r="R283" i="121"/>
  <c r="G329" i="121"/>
  <c r="O329" i="121"/>
  <c r="G376" i="121"/>
  <c r="O376" i="121"/>
  <c r="G422" i="121"/>
  <c r="O422" i="121"/>
  <c r="G468" i="121"/>
  <c r="O468" i="121"/>
  <c r="F514" i="121"/>
  <c r="J514" i="121"/>
  <c r="N514" i="121"/>
  <c r="R514" i="121"/>
  <c r="D538" i="121"/>
  <c r="H538" i="121"/>
  <c r="L538" i="121"/>
  <c r="P538" i="121"/>
  <c r="E561" i="121"/>
  <c r="I561" i="121"/>
  <c r="M561" i="121"/>
  <c r="Q561" i="121"/>
  <c r="G491" i="121"/>
  <c r="K491" i="121"/>
  <c r="O491" i="121"/>
  <c r="C82" i="135" l="1"/>
  <c r="T31" i="124"/>
  <c r="H26" i="124"/>
  <c r="C77" i="129"/>
  <c r="X4" i="124"/>
  <c r="C5" i="137"/>
  <c r="N26" i="124"/>
  <c r="C77" i="132"/>
  <c r="N24" i="124"/>
  <c r="C75" i="132"/>
  <c r="AD20" i="124"/>
  <c r="C21" i="140"/>
  <c r="T23" i="124"/>
  <c r="C74" i="135"/>
  <c r="X30" i="124"/>
  <c r="C81" i="137"/>
  <c r="N27" i="124"/>
  <c r="C78" i="132"/>
  <c r="Z23" i="124"/>
  <c r="C74" i="138"/>
  <c r="T16" i="124"/>
  <c r="C17" i="135"/>
  <c r="P24" i="124"/>
  <c r="C75" i="133"/>
  <c r="N8" i="124"/>
  <c r="C9" i="132"/>
  <c r="V30" i="124"/>
  <c r="C81" i="136"/>
  <c r="J30" i="124"/>
  <c r="C81" i="130"/>
  <c r="N28" i="124"/>
  <c r="C79" i="132"/>
  <c r="X24" i="124"/>
  <c r="C75" i="137"/>
  <c r="X19" i="124"/>
  <c r="C20" i="137"/>
  <c r="N17" i="124"/>
  <c r="C18" i="132"/>
  <c r="P4" i="124"/>
  <c r="C5" i="133"/>
  <c r="D23" i="124"/>
  <c r="C74" i="127"/>
  <c r="R17" i="124"/>
  <c r="C18" i="134"/>
  <c r="F26" i="124"/>
  <c r="C77" i="128"/>
  <c r="N25" i="124"/>
  <c r="C76" i="132"/>
  <c r="F24" i="124"/>
  <c r="C75" i="128"/>
  <c r="N23" i="124"/>
  <c r="C74" i="132"/>
  <c r="F22" i="124"/>
  <c r="C73" i="128"/>
  <c r="N20" i="124"/>
  <c r="C21" i="132"/>
  <c r="F19" i="124"/>
  <c r="C20" i="128"/>
  <c r="N18" i="124"/>
  <c r="C19" i="132"/>
  <c r="T20" i="124"/>
  <c r="C21" i="135"/>
  <c r="C82" i="136"/>
  <c r="V31" i="124"/>
  <c r="P30" i="124"/>
  <c r="C81" i="133"/>
  <c r="L28" i="124"/>
  <c r="C79" i="131"/>
  <c r="F27" i="124"/>
  <c r="C78" i="128"/>
  <c r="R27" i="124"/>
  <c r="C78" i="134"/>
  <c r="P23" i="124"/>
  <c r="C74" i="133"/>
  <c r="R23" i="124"/>
  <c r="C74" i="134"/>
  <c r="F20" i="124"/>
  <c r="C21" i="128"/>
  <c r="R18" i="124"/>
  <c r="C19" i="134"/>
  <c r="X17" i="124"/>
  <c r="C18" i="137"/>
  <c r="X16" i="124"/>
  <c r="C17" i="137"/>
  <c r="V16" i="124"/>
  <c r="C17" i="136"/>
  <c r="AB8" i="124"/>
  <c r="C9" i="139"/>
  <c r="AB24" i="124"/>
  <c r="C75" i="139"/>
  <c r="Z24" i="124"/>
  <c r="C75" i="138"/>
  <c r="P19" i="124"/>
  <c r="C20" i="133"/>
  <c r="D19" i="124"/>
  <c r="C20" i="127"/>
  <c r="D8" i="124"/>
  <c r="C9" i="127"/>
  <c r="V7" i="124"/>
  <c r="C8" i="136"/>
  <c r="AB6" i="124"/>
  <c r="C7" i="139"/>
  <c r="N30" i="124"/>
  <c r="C81" i="132"/>
  <c r="AD27" i="124"/>
  <c r="C78" i="140"/>
  <c r="L25" i="124"/>
  <c r="C76" i="131"/>
  <c r="J28" i="124"/>
  <c r="C79" i="130"/>
  <c r="R20" i="124"/>
  <c r="C21" i="134"/>
  <c r="F18" i="124"/>
  <c r="C19" i="128"/>
  <c r="T7" i="124"/>
  <c r="C8" i="135"/>
  <c r="X8" i="124"/>
  <c r="C9" i="137"/>
  <c r="V4" i="124"/>
  <c r="C5" i="136"/>
  <c r="Z28" i="124"/>
  <c r="C79" i="138"/>
  <c r="AB7" i="124"/>
  <c r="C8" i="139"/>
  <c r="R6" i="124"/>
  <c r="C7" i="134"/>
  <c r="P8" i="124"/>
  <c r="C9" i="133"/>
  <c r="AB4" i="124"/>
  <c r="C5" i="139"/>
  <c r="C82" i="130"/>
  <c r="J31" i="124"/>
  <c r="P26" i="124"/>
  <c r="C77" i="133"/>
  <c r="AB22" i="124"/>
  <c r="C73" i="139"/>
  <c r="T17" i="124"/>
  <c r="C18" i="135"/>
  <c r="R5" i="124"/>
  <c r="C6" i="134"/>
  <c r="T5" i="124"/>
  <c r="C6" i="135"/>
  <c r="D4" i="124"/>
  <c r="C5" i="127"/>
  <c r="R26" i="124"/>
  <c r="C77" i="134"/>
  <c r="D22" i="124"/>
  <c r="C73" i="127"/>
  <c r="L17" i="124"/>
  <c r="C18" i="131"/>
  <c r="P7" i="124"/>
  <c r="C8" i="133"/>
  <c r="R30" i="124"/>
  <c r="C81" i="134"/>
  <c r="H22" i="124"/>
  <c r="C73" i="129"/>
  <c r="D25" i="124"/>
  <c r="C76" i="127"/>
  <c r="AD25" i="124"/>
  <c r="C76" i="140"/>
  <c r="N22" i="124"/>
  <c r="C73" i="132"/>
  <c r="AD18" i="124"/>
  <c r="C19" i="140"/>
  <c r="C82" i="140"/>
  <c r="AD31" i="124"/>
  <c r="Z27" i="124"/>
  <c r="C78" i="138"/>
  <c r="V20" i="124"/>
  <c r="C21" i="136"/>
  <c r="F8" i="124"/>
  <c r="C9" i="128"/>
  <c r="L19" i="124"/>
  <c r="C20" i="131"/>
  <c r="J7" i="124"/>
  <c r="C8" i="130"/>
  <c r="P27" i="124"/>
  <c r="C78" i="133"/>
  <c r="H27" i="124"/>
  <c r="C78" i="129"/>
  <c r="F28" i="124"/>
  <c r="C79" i="128"/>
  <c r="H24" i="124"/>
  <c r="C75" i="129"/>
  <c r="H19" i="124"/>
  <c r="C20" i="129"/>
  <c r="F17" i="124"/>
  <c r="C18" i="128"/>
  <c r="H4" i="124"/>
  <c r="C5" i="129"/>
  <c r="D20" i="124"/>
  <c r="C21" i="127"/>
  <c r="AD26" i="124"/>
  <c r="C77" i="140"/>
  <c r="X25" i="124"/>
  <c r="C76" i="137"/>
  <c r="AD24" i="124"/>
  <c r="C75" i="140"/>
  <c r="X23" i="124"/>
  <c r="C74" i="137"/>
  <c r="AD22" i="124"/>
  <c r="C73" i="140"/>
  <c r="X20" i="124"/>
  <c r="C21" i="137"/>
  <c r="AD19" i="124"/>
  <c r="C20" i="140"/>
  <c r="X18" i="124"/>
  <c r="C19" i="137"/>
  <c r="Z16" i="124"/>
  <c r="C17" i="138"/>
  <c r="AB27" i="124"/>
  <c r="C78" i="139"/>
  <c r="T18" i="124"/>
  <c r="C19" i="135"/>
  <c r="C82" i="132"/>
  <c r="N31" i="124"/>
  <c r="H30" i="124"/>
  <c r="C81" i="129"/>
  <c r="D28" i="124"/>
  <c r="C79" i="127"/>
  <c r="T27" i="124"/>
  <c r="C78" i="135"/>
  <c r="J27" i="124"/>
  <c r="C78" i="130"/>
  <c r="AB23" i="124"/>
  <c r="C74" i="139"/>
  <c r="J23" i="124"/>
  <c r="C74" i="130"/>
  <c r="P18" i="124"/>
  <c r="C19" i="133"/>
  <c r="J18" i="124"/>
  <c r="C19" i="130"/>
  <c r="P17" i="124"/>
  <c r="C18" i="133"/>
  <c r="P16" i="124"/>
  <c r="C17" i="133"/>
  <c r="N16" i="124"/>
  <c r="C17" i="132"/>
  <c r="T24" i="124"/>
  <c r="C75" i="135"/>
  <c r="R24" i="124"/>
  <c r="C75" i="134"/>
  <c r="AB19" i="124"/>
  <c r="C20" i="139"/>
  <c r="Z19" i="124"/>
  <c r="C20" i="138"/>
  <c r="AB16" i="124"/>
  <c r="C17" i="139"/>
  <c r="Z8" i="124"/>
  <c r="C9" i="138"/>
  <c r="N7" i="124"/>
  <c r="C8" i="132"/>
  <c r="T6" i="124"/>
  <c r="C7" i="135"/>
  <c r="F30" i="124"/>
  <c r="C81" i="128"/>
  <c r="X28" i="124"/>
  <c r="C79" i="137"/>
  <c r="P25" i="124"/>
  <c r="C76" i="133"/>
  <c r="Z25" i="124"/>
  <c r="C76" i="138"/>
  <c r="V23" i="124"/>
  <c r="C74" i="136"/>
  <c r="AB20" i="124"/>
  <c r="C21" i="139"/>
  <c r="J20" i="124"/>
  <c r="C21" i="130"/>
  <c r="R7" i="124"/>
  <c r="C8" i="134"/>
  <c r="D7" i="124"/>
  <c r="C8" i="127"/>
  <c r="P5" i="124"/>
  <c r="C6" i="133"/>
  <c r="H8" i="124"/>
  <c r="C9" i="129"/>
  <c r="F4" i="124"/>
  <c r="C5" i="128"/>
  <c r="R28" i="124"/>
  <c r="C79" i="134"/>
  <c r="L7" i="124"/>
  <c r="C8" i="131"/>
  <c r="Z5" i="124"/>
  <c r="C6" i="138"/>
  <c r="V5" i="124"/>
  <c r="C6" i="136"/>
  <c r="L4" i="124"/>
  <c r="C5" i="131"/>
  <c r="C82" i="123"/>
  <c r="B31" i="124"/>
  <c r="T26" i="124"/>
  <c r="C77" i="135"/>
  <c r="L22" i="124"/>
  <c r="C73" i="131"/>
  <c r="Z17" i="124"/>
  <c r="C18" i="138"/>
  <c r="H5" i="124"/>
  <c r="C6" i="129"/>
  <c r="L5" i="124"/>
  <c r="C6" i="131"/>
  <c r="Z4" i="124"/>
  <c r="C5" i="138"/>
  <c r="AB26" i="124"/>
  <c r="C77" i="139"/>
  <c r="Z22" i="124"/>
  <c r="C73" i="138"/>
  <c r="D17" i="124"/>
  <c r="C18" i="127"/>
  <c r="Z7" i="124"/>
  <c r="C8" i="138"/>
  <c r="X6" i="124"/>
  <c r="C7" i="137"/>
  <c r="X27" i="124"/>
  <c r="C78" i="137"/>
  <c r="V28" i="124"/>
  <c r="C79" i="136"/>
  <c r="V17" i="124"/>
  <c r="C18" i="136"/>
  <c r="AB17" i="124"/>
  <c r="C18" i="139"/>
  <c r="AD23" i="124"/>
  <c r="C74" i="140"/>
  <c r="N19" i="124"/>
  <c r="C20" i="132"/>
  <c r="J16" i="124"/>
  <c r="C17" i="130"/>
  <c r="T28" i="124"/>
  <c r="C79" i="135"/>
  <c r="V25" i="124"/>
  <c r="C76" i="136"/>
  <c r="Z18" i="124"/>
  <c r="C19" i="138"/>
  <c r="AD16" i="124"/>
  <c r="C17" i="140"/>
  <c r="D24" i="124"/>
  <c r="C75" i="127"/>
  <c r="J19" i="124"/>
  <c r="C20" i="130"/>
  <c r="F6" i="124"/>
  <c r="C7" i="128"/>
  <c r="C82" i="131"/>
  <c r="L31" i="124"/>
  <c r="C82" i="127"/>
  <c r="D31" i="124"/>
  <c r="C82" i="139"/>
  <c r="AB31" i="124"/>
  <c r="Z30" i="124"/>
  <c r="C81" i="138"/>
  <c r="AD28" i="124"/>
  <c r="C79" i="140"/>
  <c r="X26" i="124"/>
  <c r="C77" i="137"/>
  <c r="X22" i="124"/>
  <c r="C73" i="137"/>
  <c r="AD17" i="124"/>
  <c r="C18" i="140"/>
  <c r="D16" i="124"/>
  <c r="C17" i="127"/>
  <c r="L27" i="124"/>
  <c r="C78" i="131"/>
  <c r="D18" i="124"/>
  <c r="C19" i="127"/>
  <c r="V26" i="124"/>
  <c r="C77" i="136"/>
  <c r="H25" i="124"/>
  <c r="C76" i="129"/>
  <c r="V24" i="124"/>
  <c r="C75" i="136"/>
  <c r="H23" i="124"/>
  <c r="C74" i="129"/>
  <c r="V22" i="124"/>
  <c r="C73" i="136"/>
  <c r="H20" i="124"/>
  <c r="C21" i="129"/>
  <c r="V19" i="124"/>
  <c r="C20" i="136"/>
  <c r="H18" i="124"/>
  <c r="C19" i="129"/>
  <c r="R16" i="124"/>
  <c r="C17" i="134"/>
  <c r="T25" i="124"/>
  <c r="C76" i="135"/>
  <c r="C82" i="137"/>
  <c r="X31" i="124"/>
  <c r="C82" i="128"/>
  <c r="F31" i="124"/>
  <c r="AB28" i="124"/>
  <c r="C79" i="139"/>
  <c r="V27" i="124"/>
  <c r="C78" i="136"/>
  <c r="D27" i="124"/>
  <c r="C78" i="127"/>
  <c r="L23" i="124"/>
  <c r="C74" i="131"/>
  <c r="L18" i="124"/>
  <c r="C19" i="131"/>
  <c r="H17" i="124"/>
  <c r="C18" i="129"/>
  <c r="H16" i="124"/>
  <c r="C17" i="129"/>
  <c r="F16" i="124"/>
  <c r="C17" i="128"/>
  <c r="X7" i="124"/>
  <c r="C8" i="137"/>
  <c r="L24" i="124"/>
  <c r="C75" i="131"/>
  <c r="J24" i="124"/>
  <c r="C75" i="130"/>
  <c r="T19" i="124"/>
  <c r="C20" i="135"/>
  <c r="R19" i="124"/>
  <c r="C20" i="134"/>
  <c r="L16" i="124"/>
  <c r="C17" i="131"/>
  <c r="R8" i="124"/>
  <c r="C9" i="134"/>
  <c r="AD6" i="124"/>
  <c r="C7" i="140"/>
  <c r="AD30" i="124"/>
  <c r="C81" i="140"/>
  <c r="T30" i="124"/>
  <c r="C81" i="135"/>
  <c r="P28" i="124"/>
  <c r="C79" i="133"/>
  <c r="F25" i="124"/>
  <c r="C76" i="128"/>
  <c r="R25" i="124"/>
  <c r="C76" i="134"/>
  <c r="F23" i="124"/>
  <c r="C74" i="128"/>
  <c r="L20" i="124"/>
  <c r="C21" i="131"/>
  <c r="H7" i="124"/>
  <c r="C8" i="129"/>
  <c r="Z6" i="124"/>
  <c r="C7" i="138"/>
  <c r="V8" i="124"/>
  <c r="C9" i="136"/>
  <c r="J5" i="124"/>
  <c r="C6" i="130"/>
  <c r="T4" i="124"/>
  <c r="C5" i="135"/>
  <c r="T8" i="124"/>
  <c r="C9" i="135"/>
  <c r="N6" i="124"/>
  <c r="C7" i="132"/>
  <c r="X5" i="124"/>
  <c r="C6" i="137"/>
  <c r="F5" i="124"/>
  <c r="C6" i="128"/>
  <c r="C82" i="138"/>
  <c r="Z31" i="124"/>
  <c r="C82" i="133"/>
  <c r="P31" i="124"/>
  <c r="D26" i="124"/>
  <c r="C77" i="127"/>
  <c r="R22" i="124"/>
  <c r="C73" i="134"/>
  <c r="AD8" i="124"/>
  <c r="C9" i="140"/>
  <c r="AD5" i="124"/>
  <c r="C6" i="140"/>
  <c r="D5" i="124"/>
  <c r="C6" i="127"/>
  <c r="R4" i="124"/>
  <c r="C5" i="134"/>
  <c r="C3" i="134" s="1"/>
  <c r="L26" i="124"/>
  <c r="C77" i="131"/>
  <c r="P22" i="124"/>
  <c r="C73" i="133"/>
  <c r="J22" i="124"/>
  <c r="C73" i="130"/>
  <c r="J17" i="124"/>
  <c r="C18" i="130"/>
  <c r="V6" i="124"/>
  <c r="C7" i="136"/>
  <c r="P6" i="124"/>
  <c r="C7" i="133"/>
  <c r="L30" i="124"/>
  <c r="C81" i="131"/>
  <c r="H28" i="124"/>
  <c r="C79" i="129"/>
  <c r="AB25" i="124"/>
  <c r="C76" i="139"/>
  <c r="J25" i="124"/>
  <c r="C76" i="130"/>
  <c r="P20" i="124"/>
  <c r="C21" i="133"/>
  <c r="Z20" i="124"/>
  <c r="C21" i="138"/>
  <c r="V18" i="124"/>
  <c r="C19" i="136"/>
  <c r="F7" i="124"/>
  <c r="C8" i="128"/>
  <c r="J6" i="124"/>
  <c r="C7" i="130"/>
  <c r="L8" i="124"/>
  <c r="C9" i="131"/>
  <c r="N5" i="124"/>
  <c r="C6" i="132"/>
  <c r="D30" i="124"/>
  <c r="C81" i="127"/>
  <c r="AD7" i="124"/>
  <c r="C8" i="140"/>
  <c r="D6" i="124"/>
  <c r="C7" i="127"/>
  <c r="AD4" i="124"/>
  <c r="C5" i="140"/>
  <c r="C3" i="140" s="1"/>
  <c r="C82" i="134"/>
  <c r="R31" i="124"/>
  <c r="C82" i="129"/>
  <c r="H31" i="124"/>
  <c r="J26" i="124"/>
  <c r="C77" i="130"/>
  <c r="J8" i="124"/>
  <c r="C9" i="130"/>
  <c r="AB5" i="124"/>
  <c r="C6" i="139"/>
  <c r="N4" i="124"/>
  <c r="C5" i="132"/>
  <c r="C3" i="132" s="1"/>
  <c r="J4" i="124"/>
  <c r="C5" i="130"/>
  <c r="C3" i="130" s="1"/>
  <c r="Z26" i="124"/>
  <c r="C77" i="138"/>
  <c r="T22" i="124"/>
  <c r="C73" i="135"/>
  <c r="AB18" i="124"/>
  <c r="C19" i="139"/>
  <c r="AB30" i="124"/>
  <c r="C81" i="139"/>
  <c r="L6" i="124"/>
  <c r="C7" i="131"/>
  <c r="H6" i="124"/>
  <c r="C7" i="129"/>
  <c r="C3" i="129" s="1"/>
  <c r="C17" i="123"/>
  <c r="B16" i="124"/>
  <c r="B15" i="125" s="1"/>
  <c r="C20" i="123"/>
  <c r="B19" i="124"/>
  <c r="B18" i="125" s="1"/>
  <c r="C6" i="123"/>
  <c r="B5" i="124"/>
  <c r="B4" i="125" s="1"/>
  <c r="C5" i="123"/>
  <c r="B4" i="124"/>
  <c r="B3" i="125" s="1"/>
  <c r="C7" i="123"/>
  <c r="B6" i="124"/>
  <c r="B5" i="125" s="1"/>
  <c r="C81" i="123"/>
  <c r="B30" i="124"/>
  <c r="B29" i="125" s="1"/>
  <c r="C8" i="123"/>
  <c r="B7" i="124"/>
  <c r="B6" i="125" s="1"/>
  <c r="C77" i="123"/>
  <c r="B26" i="124"/>
  <c r="B25" i="125" s="1"/>
  <c r="C78" i="123"/>
  <c r="B27" i="124"/>
  <c r="B26" i="125" s="1"/>
  <c r="C74" i="123"/>
  <c r="B23" i="124"/>
  <c r="B22" i="125" s="1"/>
  <c r="C19" i="123"/>
  <c r="B18" i="124"/>
  <c r="C21" i="123"/>
  <c r="B20" i="124"/>
  <c r="B19" i="125" s="1"/>
  <c r="C79" i="123"/>
  <c r="B28" i="124"/>
  <c r="B27" i="125" s="1"/>
  <c r="C76" i="123"/>
  <c r="B25" i="124"/>
  <c r="B24" i="125" s="1"/>
  <c r="C18" i="123"/>
  <c r="B17" i="124"/>
  <c r="B16" i="125" s="1"/>
  <c r="C75" i="123"/>
  <c r="B24" i="124"/>
  <c r="B23" i="125" s="1"/>
  <c r="C9" i="123"/>
  <c r="B8" i="124"/>
  <c r="B7" i="125" s="1"/>
  <c r="C73" i="123"/>
  <c r="B22" i="124"/>
  <c r="B21" i="125" s="1"/>
  <c r="O37" i="120"/>
  <c r="G37" i="120"/>
  <c r="C37" i="120"/>
  <c r="B37" i="120"/>
  <c r="Q36" i="120"/>
  <c r="Q35" i="120"/>
  <c r="Q34" i="120"/>
  <c r="Q33" i="120"/>
  <c r="Q32" i="120"/>
  <c r="Q31" i="120"/>
  <c r="Q30" i="120"/>
  <c r="Q29" i="120"/>
  <c r="Q28" i="120"/>
  <c r="Q27" i="120"/>
  <c r="Q26" i="120"/>
  <c r="Q25" i="120"/>
  <c r="Q24" i="120"/>
  <c r="Q23" i="120"/>
  <c r="Q22" i="120"/>
  <c r="P20" i="120"/>
  <c r="P37" i="120" s="1"/>
  <c r="O20" i="120"/>
  <c r="N20" i="120"/>
  <c r="N37" i="120" s="1"/>
  <c r="M20" i="120"/>
  <c r="M37" i="120" s="1"/>
  <c r="L20" i="120"/>
  <c r="L37" i="120" s="1"/>
  <c r="K20" i="120"/>
  <c r="K37" i="120" s="1"/>
  <c r="J20" i="120"/>
  <c r="J37" i="120" s="1"/>
  <c r="I20" i="120"/>
  <c r="I37" i="120" s="1"/>
  <c r="H20" i="120"/>
  <c r="H37" i="120" s="1"/>
  <c r="G20" i="120"/>
  <c r="F20" i="120"/>
  <c r="F37" i="120" s="1"/>
  <c r="E20" i="120"/>
  <c r="E37" i="120" s="1"/>
  <c r="D20" i="120"/>
  <c r="D37" i="120" s="1"/>
  <c r="C20" i="120"/>
  <c r="B20" i="120"/>
  <c r="Q19" i="120"/>
  <c r="Q18" i="120"/>
  <c r="Q17" i="120"/>
  <c r="Q16" i="120"/>
  <c r="Q15" i="120"/>
  <c r="Q14" i="120"/>
  <c r="Q13" i="120"/>
  <c r="Q12" i="120"/>
  <c r="Q11" i="120"/>
  <c r="Q10" i="120"/>
  <c r="Q9" i="120"/>
  <c r="Q8" i="120"/>
  <c r="Q7" i="120"/>
  <c r="Q6" i="120"/>
  <c r="Q5" i="120"/>
  <c r="B17" i="125" l="1"/>
  <c r="C3" i="131"/>
  <c r="C3" i="127"/>
  <c r="C3" i="139"/>
  <c r="C3" i="136"/>
  <c r="C3" i="133"/>
  <c r="C3" i="135"/>
  <c r="C3" i="138"/>
  <c r="B30" i="125"/>
  <c r="C3" i="128"/>
  <c r="C3" i="137"/>
  <c r="Q20" i="120"/>
  <c r="Q37" i="120"/>
  <c r="C3" i="123"/>
  <c r="E29" i="47"/>
  <c r="C99" i="127" s="1"/>
  <c r="F29" i="47"/>
  <c r="C99" i="128" s="1"/>
  <c r="G29" i="47"/>
  <c r="C99" i="129" s="1"/>
  <c r="H29" i="47"/>
  <c r="C99" i="130" s="1"/>
  <c r="I29" i="47"/>
  <c r="C99" i="131" s="1"/>
  <c r="J29" i="47"/>
  <c r="C99" i="132" s="1"/>
  <c r="K29" i="47"/>
  <c r="C99" i="133" s="1"/>
  <c r="L29" i="47"/>
  <c r="C99" i="134" s="1"/>
  <c r="M29" i="47"/>
  <c r="C99" i="135" s="1"/>
  <c r="N29" i="47"/>
  <c r="C99" i="136" s="1"/>
  <c r="O29" i="47"/>
  <c r="C99" i="137" s="1"/>
  <c r="P29" i="47"/>
  <c r="C99" i="138" s="1"/>
  <c r="Q29" i="47"/>
  <c r="C99" i="139" s="1"/>
  <c r="R29" i="47"/>
  <c r="C99" i="140" s="1"/>
  <c r="D29" i="47"/>
  <c r="C99" i="123" s="1"/>
  <c r="E51" i="105" l="1"/>
  <c r="F51" i="105"/>
  <c r="G51" i="105"/>
  <c r="H51" i="105"/>
  <c r="I51" i="105"/>
  <c r="J51" i="105"/>
  <c r="K51" i="105"/>
  <c r="L51" i="105"/>
  <c r="M51" i="105"/>
  <c r="N51" i="105"/>
  <c r="O51" i="105"/>
  <c r="P51" i="105"/>
  <c r="Q51" i="105"/>
  <c r="R51" i="105"/>
  <c r="C1" i="79"/>
  <c r="C2" i="79"/>
  <c r="C1" i="40"/>
  <c r="C2" i="40"/>
  <c r="C1" i="47"/>
  <c r="C2" i="47"/>
  <c r="D11" i="47"/>
  <c r="C89" i="123" s="1"/>
  <c r="E11" i="47"/>
  <c r="C89" i="127" s="1"/>
  <c r="F11" i="47"/>
  <c r="C89" i="128" s="1"/>
  <c r="G11" i="47"/>
  <c r="C89" i="129" s="1"/>
  <c r="H11" i="47"/>
  <c r="C89" i="130" s="1"/>
  <c r="I11" i="47"/>
  <c r="C89" i="131" s="1"/>
  <c r="J11" i="47"/>
  <c r="C89" i="132" s="1"/>
  <c r="K11" i="47"/>
  <c r="C89" i="133" s="1"/>
  <c r="L11" i="47"/>
  <c r="C89" i="134" s="1"/>
  <c r="M11" i="47"/>
  <c r="C89" i="135" s="1"/>
  <c r="N11" i="47"/>
  <c r="C89" i="136" s="1"/>
  <c r="O11" i="47"/>
  <c r="C89" i="137" s="1"/>
  <c r="P11" i="47"/>
  <c r="C89" i="138" s="1"/>
  <c r="Q11" i="47"/>
  <c r="C89" i="139" s="1"/>
  <c r="R11" i="47"/>
  <c r="C89" i="140" s="1"/>
  <c r="D19" i="47"/>
  <c r="C94" i="123" s="1"/>
  <c r="E19" i="47"/>
  <c r="C94" i="127" s="1"/>
  <c r="F19" i="47"/>
  <c r="C94" i="128" s="1"/>
  <c r="G19" i="47"/>
  <c r="C94" i="129" s="1"/>
  <c r="H19" i="47"/>
  <c r="C94" i="130" s="1"/>
  <c r="I19" i="47"/>
  <c r="C94" i="131" s="1"/>
  <c r="J19" i="47"/>
  <c r="C94" i="132" s="1"/>
  <c r="K19" i="47"/>
  <c r="C94" i="133" s="1"/>
  <c r="L19" i="47"/>
  <c r="C94" i="134" s="1"/>
  <c r="M19" i="47"/>
  <c r="C94" i="135" s="1"/>
  <c r="N19" i="47"/>
  <c r="C94" i="136" s="1"/>
  <c r="O19" i="47"/>
  <c r="C94" i="137" s="1"/>
  <c r="P19" i="47"/>
  <c r="C94" i="138" s="1"/>
  <c r="Q19" i="47"/>
  <c r="C94" i="139" s="1"/>
  <c r="R19" i="47"/>
  <c r="C94" i="140" s="1"/>
  <c r="C1" i="105"/>
  <c r="C2" i="105"/>
  <c r="D51" i="105"/>
  <c r="C1" i="35"/>
  <c r="C2" i="35"/>
  <c r="D11" i="35"/>
  <c r="E11" i="35"/>
  <c r="F11" i="35"/>
  <c r="G11" i="35"/>
  <c r="H11" i="35"/>
  <c r="I11" i="35"/>
  <c r="J11" i="35"/>
  <c r="K11" i="35"/>
  <c r="L11" i="35"/>
  <c r="M11" i="35"/>
  <c r="N11" i="35"/>
  <c r="O11" i="35"/>
  <c r="P11" i="35"/>
  <c r="Q11" i="35"/>
  <c r="R11" i="35"/>
  <c r="S11" i="35"/>
  <c r="T11" i="35"/>
  <c r="U11" i="35"/>
  <c r="V11" i="35"/>
  <c r="W11" i="35"/>
  <c r="X11" i="35"/>
  <c r="Y11" i="35"/>
  <c r="D18" i="35"/>
  <c r="E18" i="35"/>
  <c r="F18" i="35"/>
  <c r="G18" i="35"/>
  <c r="H18" i="35"/>
  <c r="I18" i="35"/>
  <c r="J18" i="35"/>
  <c r="K18" i="35"/>
  <c r="L18" i="35"/>
  <c r="M18" i="35"/>
  <c r="N18" i="35"/>
  <c r="O18" i="35"/>
  <c r="P18" i="35"/>
  <c r="Q18" i="35"/>
  <c r="R18" i="35"/>
  <c r="S18" i="35"/>
  <c r="T18" i="35"/>
  <c r="U18" i="35"/>
  <c r="V18" i="35"/>
  <c r="W18" i="35"/>
  <c r="X18" i="35"/>
  <c r="Y18" i="35"/>
</calcChain>
</file>

<file path=xl/comments1.xml><?xml version="1.0" encoding="utf-8"?>
<comments xmlns="http://schemas.openxmlformats.org/spreadsheetml/2006/main">
  <authors>
    <author>Audra</author>
    <author>DSC</author>
  </authors>
  <commentList>
    <comment ref="C7" authorId="0">
      <text>
        <r>
          <rPr>
            <sz val="9"/>
            <color indexed="81"/>
            <rFont val="Tahoma"/>
            <family val="2"/>
          </rPr>
          <t>Think of your website as a living thing-with moving parts, a heart, and a voice. Make frequent updates with new content to keep your site lively and charged with positive, vital energy. And remember, anything you post online is available to the world, so use common sense and be careful about your choices. When in doubt, don't. Choose one of these, or another creative, useful idea that inspires you.</t>
        </r>
      </text>
    </comment>
    <comment ref="C8" authorId="0">
      <text>
        <r>
          <rPr>
            <b/>
            <sz val="9"/>
            <color indexed="81"/>
            <rFont val="Tahoma"/>
            <family val="2"/>
          </rPr>
          <t>The adventures of you and your friends on a Girl Scout Leadership Journey or your progress on a Girl Scout Gold Award.</t>
        </r>
        <r>
          <rPr>
            <sz val="9"/>
            <color indexed="81"/>
            <rFont val="Tahoma"/>
            <family val="2"/>
          </rPr>
          <t xml:space="preserve"> Craft a blog or website chronicling your progress as you strive for your Gold Award. Your website will document your goals and achievements so family and friends can stay updated and cheer you on.</t>
        </r>
      </text>
    </comment>
    <comment ref="C9" authorId="0">
      <text>
        <r>
          <rPr>
            <b/>
            <sz val="9"/>
            <color indexed="81"/>
            <rFont val="Tahoma"/>
            <family val="2"/>
          </rPr>
          <t>A place you volunteer at.</t>
        </r>
        <r>
          <rPr>
            <sz val="9"/>
            <color indexed="81"/>
            <rFont val="Tahoma"/>
            <family val="2"/>
          </rPr>
          <t xml:space="preserve"> Almost every organization could benefit from an official website. A thoughtfully crafted, informative site explaining the passions and goals of the organization could really help bolster the cause! Before you start, talk to the organization about your project, and find out what would be most beneficial for both of you.</t>
        </r>
      </text>
    </comment>
    <comment ref="C10" authorId="0">
      <text>
        <r>
          <rPr>
            <b/>
            <sz val="9"/>
            <color indexed="81"/>
            <rFont val="Tahoma"/>
            <family val="2"/>
          </rPr>
          <t>An extracurricular group or hobby.</t>
        </r>
        <r>
          <rPr>
            <sz val="9"/>
            <color indexed="81"/>
            <rFont val="Tahoma"/>
            <family val="2"/>
          </rPr>
          <t xml:space="preserve"> Fill the world in on something you are passionate about. Turn band practice into a photo journal. Keep a blog about your hoseback-riding lessons: which horse you rode, what skill you practiced, etc. Maybe your sports team needs a website, or you'd like to document your life on the team from a personal perspective? If you are a camp or outdoor enthusiast, share that.</t>
        </r>
      </text>
    </comment>
    <comment ref="C11" authorId="0">
      <text>
        <r>
          <rPr>
            <sz val="9"/>
            <color indexed="81"/>
            <rFont val="Tahoma"/>
            <family val="2"/>
          </rPr>
          <t>Now that you know what your site is about, figure out where it will live. You have lots of site-hosting options. Free sites are handy and easy. Paid sites offer more content storage space and may be free of ads (always get permission from an adult before buying anything online). Building your own site takes a lot of expertiese, but gives you freedom to make it whatever you want it to be.</t>
        </r>
      </text>
    </comment>
    <comment ref="C12" authorId="0">
      <text>
        <r>
          <rPr>
            <b/>
            <sz val="9"/>
            <color indexed="81"/>
            <rFont val="Tahoma"/>
            <family val="2"/>
          </rPr>
          <t>Research free services online and review the pros and cons.</t>
        </r>
        <r>
          <rPr>
            <sz val="9"/>
            <color indexed="81"/>
            <rFont val="Tahoma"/>
            <family val="2"/>
          </rPr>
          <t xml:space="preserve"> Doing a little homework before deciding on a free hosting site will help you choose one that fits your needs. Visiting sites and finding out about things like bandwidth and storage space can help you make the right choice. Talking to friends about their experiences is also a great research strategy.</t>
        </r>
      </text>
    </comment>
    <comment ref="C13" authorId="0">
      <text>
        <r>
          <rPr>
            <b/>
            <sz val="9"/>
            <color indexed="81"/>
            <rFont val="Tahoma"/>
            <family val="2"/>
          </rPr>
          <t>Get opinions from bloggers/sites you like.</t>
        </r>
        <r>
          <rPr>
            <sz val="9"/>
            <color indexed="81"/>
            <rFont val="Tahoma"/>
            <family val="2"/>
          </rPr>
          <t xml:space="preserve"> Many bloggers welcome comments and feedback, and list their contact e-mail addresses on their sites. Similarly, a website's "Contact Us" section can help you track down someone to answer your questions. Contact a blogger or a Webmaster on a website you like to find out which hosting sites they've tried and why they like the one they now use.</t>
        </r>
      </text>
    </comment>
    <comment ref="C14" authorId="0">
      <text>
        <r>
          <rPr>
            <b/>
            <sz val="9"/>
            <color indexed="81"/>
            <rFont val="Tahoma"/>
            <family val="2"/>
          </rPr>
          <t>Teach yourself to build a site from scratch.</t>
        </r>
        <r>
          <rPr>
            <sz val="9"/>
            <color indexed="81"/>
            <rFont val="Tahoma"/>
            <family val="2"/>
          </rPr>
          <t xml:space="preserve"> Create something that is truly your own! Check out books about website building, take an online course, or network to get tips from family members or your computer teacher at school. It's a lot of work, but you can use what you learn to help others build amazing websites and blogs! (Get a parent's permission before signing up for classes, especially since many require a fee.)</t>
        </r>
      </text>
    </comment>
    <comment ref="C15" authorId="0">
      <text>
        <r>
          <rPr>
            <sz val="9"/>
            <color indexed="81"/>
            <rFont val="Tahoma"/>
            <family val="2"/>
          </rPr>
          <t>A website's blueprint is its foundation-it maps out how it's organized and navigated, which page you "land" on, and how you link pages together. Constructing a solid blueprint takes planning and research. Start by looking at sites with themes similar to yours to find the right structure and get tips for sections to include.</t>
        </r>
      </text>
    </comment>
    <comment ref="C16" authorId="0">
      <text>
        <r>
          <rPr>
            <b/>
            <sz val="9"/>
            <color indexed="81"/>
            <rFont val="Tahoma"/>
            <family val="2"/>
          </rPr>
          <t>Find a mentor.</t>
        </r>
        <r>
          <rPr>
            <sz val="9"/>
            <color indexed="81"/>
            <rFont val="Tahoma"/>
            <family val="2"/>
          </rPr>
          <t xml:space="preserve"> Use the power of networking to find a Webmaster or blogger willing to teach you the basics of website building. This may be another girl who has built her own site, a knowledgable neighbor, or the person in charge of the computer lab at the library.</t>
        </r>
      </text>
    </comment>
    <comment ref="C17" authorId="0">
      <text>
        <r>
          <rPr>
            <b/>
            <sz val="9"/>
            <color indexed="81"/>
            <rFont val="Tahoma"/>
            <family val="2"/>
          </rPr>
          <t>Take a class.</t>
        </r>
        <r>
          <rPr>
            <sz val="9"/>
            <color indexed="81"/>
            <rFont val="Tahoma"/>
            <family val="2"/>
          </rPr>
          <t xml:space="preserve"> Check your local community center, library, or community college for a beginner's Web programming class to help you learn the basics of creating a site blueprint.</t>
        </r>
      </text>
    </comment>
    <comment ref="C18" authorId="0">
      <text>
        <r>
          <rPr>
            <b/>
            <sz val="9"/>
            <color indexed="81"/>
            <rFont val="Tahoma"/>
            <family val="2"/>
          </rPr>
          <t>Meet up.</t>
        </r>
        <r>
          <rPr>
            <sz val="9"/>
            <color indexed="81"/>
            <rFont val="Tahoma"/>
            <family val="2"/>
          </rPr>
          <t xml:space="preserve"> Arrange a gathering of others who are passionate about your site's topic to discuss its needs and requirements. These decisions will be important in hashing out the "wireframe" (the skeleton) for your site and making sure the basic parts are thought out and accounted for so you can start building!</t>
        </r>
      </text>
    </comment>
    <comment ref="C19" authorId="0">
      <text>
        <r>
          <rPr>
            <sz val="9"/>
            <color indexed="81"/>
            <rFont val="Tahoma"/>
            <family val="2"/>
          </rPr>
          <t>Now is the time for a vital decision-what will be the main attraction on your site when you launch? Choose one of these, and create your content in this step.</t>
        </r>
      </text>
    </comment>
    <comment ref="C20" authorId="0">
      <text>
        <r>
          <rPr>
            <b/>
            <sz val="9"/>
            <color indexed="81"/>
            <rFont val="Tahoma"/>
            <family val="2"/>
          </rPr>
          <t>Blog posts.</t>
        </r>
        <r>
          <rPr>
            <sz val="9"/>
            <color indexed="81"/>
            <rFont val="Tahoma"/>
            <family val="2"/>
          </rPr>
          <t xml:space="preserve"> If your site will mainly serve as a blog, write a few posts before going live. A blog with five or so thought-provoking pieces is more engaging than a blog with one lonely post. With several topics to browse, readers are more likely to share your blog with others and be eager to come back for more.</t>
        </r>
      </text>
    </comment>
    <comment ref="C21" authorId="0">
      <text>
        <r>
          <rPr>
            <b/>
            <sz val="9"/>
            <color indexed="81"/>
            <rFont val="Tahoma"/>
            <family val="2"/>
          </rPr>
          <t>A knockout lead story.</t>
        </r>
        <r>
          <rPr>
            <sz val="9"/>
            <color indexed="81"/>
            <rFont val="Tahoma"/>
            <family val="2"/>
          </rPr>
          <t xml:space="preserve"> Start building a solid readership right away with an attention-grabbing centerpieces that steals the spotlight when you launch your site. Give it the works-add photos, an exclusive video clip, or compose an article that includes interviews with fun and relevant quotes.</t>
        </r>
      </text>
    </comment>
    <comment ref="C22" authorId="0">
      <text>
        <r>
          <rPr>
            <b/>
            <sz val="9"/>
            <color indexed="81"/>
            <rFont val="Tahoma"/>
            <family val="2"/>
          </rPr>
          <t>Start with a compelling photo gallery, with captions.</t>
        </r>
        <r>
          <rPr>
            <sz val="9"/>
            <color indexed="81"/>
            <rFont val="Tahoma"/>
            <family val="2"/>
          </rPr>
          <t xml:space="preserve"> A picture is worth a thousand words, so why not grab your camera and tell a visual tale? Add captions to draw the pieces together. You'll delight readers with the photo feast, and get a reputation for versatile storytelling that will keep them coming back.</t>
        </r>
      </text>
    </comment>
    <comment ref="C23" authorId="0">
      <text>
        <r>
          <rPr>
            <sz val="9"/>
            <color indexed="81"/>
            <rFont val="Tahoma"/>
            <family val="2"/>
          </rPr>
          <t>Going live is only the first step of launching your site. After that, you need to find ways to drive traffic to your pages and create a loyal readership. Use one of these tactics to keep your site updated for at least one month.</t>
        </r>
      </text>
    </comment>
    <comment ref="C24" authorId="0">
      <text>
        <r>
          <rPr>
            <b/>
            <sz val="9"/>
            <color indexed="81"/>
            <rFont val="Tahoma"/>
            <family val="2"/>
          </rPr>
          <t>Go social.</t>
        </r>
        <r>
          <rPr>
            <sz val="9"/>
            <color indexed="81"/>
            <rFont val="Tahoma"/>
            <family val="2"/>
          </rPr>
          <t xml:space="preserve"> Use your social netowrk to help spread the word. Link your blog posts to your social networking account, and let your friends know when there's something new and exciting on your iste to read and share!</t>
        </r>
      </text>
    </comment>
    <comment ref="C25" authorId="0">
      <text>
        <r>
          <rPr>
            <b/>
            <sz val="9"/>
            <color indexed="81"/>
            <rFont val="Tahoma"/>
            <family val="2"/>
          </rPr>
          <t>Throw a launch party.</t>
        </r>
        <r>
          <rPr>
            <sz val="9"/>
            <color indexed="81"/>
            <rFont val="Tahoma"/>
            <family val="2"/>
          </rPr>
          <t xml:space="preserve"> There's nothing wrong with generating a little hype! Invite friends, fellow Girl Scouts, teachers, people who helped you, and perhaps even the local press to your party, then include full details and photos on your site.
TIP: E-mailing a party profile link to the people involved will help drum up readership and give you a solid reputation.</t>
        </r>
      </text>
    </comment>
    <comment ref="C26" authorId="0">
      <text>
        <r>
          <rPr>
            <b/>
            <sz val="9"/>
            <color indexed="81"/>
            <rFont val="Tahoma"/>
            <family val="2"/>
          </rPr>
          <t>Link up.</t>
        </r>
        <r>
          <rPr>
            <sz val="9"/>
            <color indexed="81"/>
            <rFont val="Tahoma"/>
            <family val="2"/>
          </rPr>
          <t xml:space="preserve"> Build a network. Start by adding links to sites similar to yours, then contact those sites and request a link to your site in return. (Remember safety guidelines!) Linking to other sites is key for showing up in Internet searches. Adding hyperlinks within your stories also attracts readers. For example, if you write about your favorite ice-cream shop, include a link to its website-that will help drive traffic to both the shop's site and yours.</t>
        </r>
      </text>
    </comment>
    <comment ref="C30" authorId="0">
      <text>
        <r>
          <rPr>
            <b/>
            <sz val="9"/>
            <color indexed="81"/>
            <rFont val="Tahoma"/>
            <family val="2"/>
          </rPr>
          <t>Investigate the tests that help women stay healthy.</t>
        </r>
        <r>
          <rPr>
            <sz val="9"/>
            <color indexed="81"/>
            <rFont val="Tahoma"/>
            <family val="2"/>
          </rPr>
          <t xml:space="preserve"> Screenings are medical tests that can spot problems before they turn into something serious. For instance, you might have your blood pressure checked to test for general health, a mammogram to test for breast cancer, or a Pap smear to test for STDs and cervical cancer. Become familiar with the tests that are available for women to help us manage our good health throughout our lives.</t>
        </r>
      </text>
    </comment>
    <comment ref="C31" authorId="0">
      <text>
        <r>
          <rPr>
            <b/>
            <sz val="9"/>
            <color indexed="81"/>
            <rFont val="Tahoma"/>
            <family val="2"/>
          </rPr>
          <t>Find five steps to good health and prevention.</t>
        </r>
        <r>
          <rPr>
            <sz val="9"/>
            <color indexed="81"/>
            <rFont val="Tahoma"/>
            <family val="2"/>
          </rPr>
          <t xml:space="preserve"> Who should get a flu shot? Why does a high cholesterol level put someone at risk for diabetes? How is skin cancer preventable? You might focus on one part of your body, such as your heart, skin, or bones, and recommend the proper nutrition, exercise, and screenings to take care of it.</t>
        </r>
      </text>
    </comment>
    <comment ref="C32" authorId="0">
      <text>
        <r>
          <rPr>
            <b/>
            <sz val="9"/>
            <color indexed="81"/>
            <rFont val="Tahoma"/>
            <family val="2"/>
          </rPr>
          <t>Speak with a health professional.</t>
        </r>
        <r>
          <rPr>
            <sz val="9"/>
            <color indexed="81"/>
            <rFont val="Tahoma"/>
            <family val="2"/>
          </rPr>
          <t xml:space="preserve"> Invite one to speak to your group, or go to a clinic or office to discuss tests and procedures that are important for women's health. Prepare some questions in advance.</t>
        </r>
      </text>
    </comment>
    <comment ref="C33" authorId="0">
      <text>
        <r>
          <rPr>
            <b/>
            <sz val="9"/>
            <color indexed="81"/>
            <rFont val="Tahoma"/>
            <family val="2"/>
          </rPr>
          <t>Create a women's health poster or brochure.</t>
        </r>
        <r>
          <rPr>
            <sz val="9"/>
            <color indexed="81"/>
            <rFont val="Tahoma"/>
            <family val="2"/>
          </rPr>
          <t xml:space="preserve"> In it, include a chart showing all the procedures and tests you will need from puberty through menopause. What is involved with each procedure? At what age should girls start having each of them? How often? What are the benefits of each test?</t>
        </r>
      </text>
    </comment>
    <comment ref="C34" authorId="0">
      <text>
        <r>
          <rPr>
            <b/>
            <sz val="9"/>
            <color indexed="81"/>
            <rFont val="Tahoma"/>
            <family val="2"/>
          </rPr>
          <t>Find out how fads you beauty practices impact health.</t>
        </r>
        <r>
          <rPr>
            <sz val="9"/>
            <color indexed="81"/>
            <rFont val="Tahoma"/>
            <family val="2"/>
          </rPr>
          <t xml:space="preserve"> Fads generally fit into one of three categories. In the first category are things we do to our internal systems, including diets and eating fads. In the second category are things we do cosmetically, such as cosmetic surgery, tattoos, manicures, piercings, hair dye, wearing contacts, tanning, etc. The third category is habits: smoking, using drugs, drinking alcohol, wearing high heels, carrying heavy purses and backpacks, using portable listening devices, or not wearing protective sports equipment. Pick one issue in any of the three categories, then do one of the choices below.</t>
        </r>
      </text>
    </comment>
    <comment ref="C35" authorId="0">
      <text>
        <r>
          <rPr>
            <b/>
            <sz val="9"/>
            <color indexed="81"/>
            <rFont val="Tahoma"/>
            <family val="2"/>
          </rPr>
          <t>Interview a medical expert about a health or beauty fad.</t>
        </r>
        <r>
          <rPr>
            <sz val="9"/>
            <color indexed="81"/>
            <rFont val="Tahoma"/>
            <family val="2"/>
          </rPr>
          <t xml:space="preserve"> This might be a foot specialist who can share the problems brought on by wearing high heels or a skin doctor who can talk about infections from tattoos, piercings, or manicures and pedicures. Or the expert could be a hearing specialist with info on dangerous decibel levels. Find out how prevalent the problems are and what you can do to protect yourself.</t>
        </r>
      </text>
    </comment>
    <comment ref="C36" authorId="0">
      <text>
        <r>
          <rPr>
            <b/>
            <sz val="9"/>
            <color indexed="81"/>
            <rFont val="Tahoma"/>
            <family val="2"/>
          </rPr>
          <t>Follow a fad through time.</t>
        </r>
        <r>
          <rPr>
            <sz val="9"/>
            <color indexed="81"/>
            <rFont val="Tahoma"/>
            <family val="2"/>
          </rPr>
          <t xml:space="preserve"> Trace stories, evidence, and statistics about one fad over a period of at least 20 years. Try to speak to someone with personal experience. Was that person offered any warnings about possible complications or infections? What impact does the experience have on their life today? Take time to understand the long-term effects of the activity.</t>
        </r>
      </text>
    </comment>
    <comment ref="C37" authorId="0">
      <text>
        <r>
          <rPr>
            <b/>
            <sz val="9"/>
            <color indexed="81"/>
            <rFont val="Tahoma"/>
            <family val="2"/>
          </rPr>
          <t>Explore fads and beauty in other places.</t>
        </r>
        <r>
          <rPr>
            <sz val="9"/>
            <color indexed="81"/>
            <rFont val="Tahoma"/>
            <family val="2"/>
          </rPr>
          <t xml:space="preserve"> Other cultures have different views on beauty and health issues, such as weight, tattoos, piercings, and more. Gather images of women from other places-from international magazines, online, or in books-and make a beauty collage to compare the different outward expressions of beauty. How have those images of beauty impacted the culture where you live? what do you find beautiful? What makes the women in your life beautiful? You could include images from your own life as well.</t>
        </r>
      </text>
    </comment>
    <comment ref="C38" authorId="0">
      <text>
        <r>
          <rPr>
            <b/>
            <sz val="9"/>
            <color indexed="81"/>
            <rFont val="Tahoma"/>
            <family val="2"/>
          </rPr>
          <t>Focus on techniques to help you stay emotionally healthy.</t>
        </r>
        <r>
          <rPr>
            <sz val="9"/>
            <color indexed="81"/>
            <rFont val="Tahoma"/>
            <family val="2"/>
          </rPr>
          <t xml:space="preserve"> How you feel mentally impacts how you feel physically. Emotional conditions, such as stress and anxiety, can lead to alcohol or drug abuse, dangers eating habits, and erratic sleep cycles, all of which can lead to physical problems. Paying attention to your emotional health is as important as overseeing your physical health, and this will be true throughout your lifetime.</t>
        </r>
      </text>
    </comment>
    <comment ref="C39" authorId="0">
      <text>
        <r>
          <rPr>
            <b/>
            <sz val="9"/>
            <color indexed="81"/>
            <rFont val="Tahoma"/>
            <family val="2"/>
          </rPr>
          <t xml:space="preserve">Get to know your moods. </t>
        </r>
        <r>
          <rPr>
            <sz val="9"/>
            <color indexed="81"/>
            <rFont val="Tahoma"/>
            <family val="2"/>
          </rPr>
          <t>For two weeks, record your mood levels three times a day. At the end of each day, read them over, and then make notes: What do you think triggered each strong emotion? Did you get enough sleep? Did you exercise? Where are you in your menstraul cycle? See if you find any specific pattern to your moods. Then find three recommendations from a reliable health source on healthy ways to lift your mood. (You might try the Truth Seeker badge to help you determine the reliability of information!)</t>
        </r>
      </text>
    </comment>
    <comment ref="C40" authorId="0">
      <text>
        <r>
          <rPr>
            <b/>
            <sz val="9"/>
            <color indexed="81"/>
            <rFont val="Tahoma"/>
            <family val="2"/>
          </rPr>
          <t>Explore healthy relationships.</t>
        </r>
        <r>
          <rPr>
            <sz val="9"/>
            <color indexed="81"/>
            <rFont val="Tahoma"/>
            <family val="2"/>
          </rPr>
          <t xml:space="preserve"> All our relationships affect our health-those with friends, family, romantic partners, mentors, peers at large. Knowing the research can provide helpful ideas and tips for our own lives. Find three studies that offer some insight into relationships. For instance, some studies have found that close friendships can lengthen our life spans, that abusive relationships erode our health, and that a good marriage makes us happier. Other ideas you might look into include: 
</t>
        </r>
        <r>
          <rPr>
            <sz val="9"/>
            <color indexed="81"/>
            <rFont val="Calibri"/>
            <family val="2"/>
          </rPr>
          <t>•</t>
        </r>
        <r>
          <rPr>
            <sz val="9"/>
            <color indexed="81"/>
            <rFont val="Tahoma"/>
            <family val="2"/>
          </rPr>
          <t>What are the differences between how men and women communicate?
•Is there such a thing as a healthy breakup?
•How can we choose our friends and relationships to increase our happiness?
•How does family life fit into mental health?</t>
        </r>
      </text>
    </comment>
    <comment ref="C41" authorId="0">
      <text>
        <r>
          <rPr>
            <b/>
            <sz val="9"/>
            <color indexed="81"/>
            <rFont val="Tahoma"/>
            <family val="2"/>
          </rPr>
          <t>Explore a psychological topic.</t>
        </r>
        <r>
          <rPr>
            <sz val="9"/>
            <color indexed="81"/>
            <rFont val="Tahoma"/>
            <family val="2"/>
          </rPr>
          <t xml:space="preserve"> Interview a medical expert or read three or more articles about a topic you're interested in: perhaps depression, teen suicide, eating disorders, anxiety, or schizophrenia. Find out the causes, how widespread the issue is, and what treatments exist. Do more women than men suffer from it? If so, why might this be-and does the issue have a greater impact on younger or older women? Are there prevention measures available?</t>
        </r>
      </text>
    </comment>
    <comment ref="C42" authorId="0">
      <text>
        <r>
          <rPr>
            <b/>
            <sz val="9"/>
            <color indexed="81"/>
            <rFont val="Tahoma"/>
            <family val="2"/>
          </rPr>
          <t>Take a closer look at a women's health issue.</t>
        </r>
        <r>
          <rPr>
            <sz val="9"/>
            <color indexed="81"/>
            <rFont val="Tahoma"/>
            <family val="2"/>
          </rPr>
          <t xml:space="preserve"> Choose a health issue that resonates with you, and explore its impact on girls and women. Perhaps it's something that has affected someone in your own family or another woman close to you. Perhaps it's something you discovered in one of the previous steps and want to look at through a different lens. (The boxes on page 6 and 7 also have some ideas.) In this step, check into causes, consequences, and possible preventative measures and treatments.</t>
        </r>
      </text>
    </comment>
    <comment ref="C43" authorId="0">
      <text>
        <r>
          <rPr>
            <b/>
            <sz val="9"/>
            <color indexed="81"/>
            <rFont val="Tahoma"/>
            <family val="2"/>
          </rPr>
          <t>Take a global look at the issue.</t>
        </r>
        <r>
          <rPr>
            <sz val="9"/>
            <color indexed="81"/>
            <rFont val="Tahoma"/>
            <family val="2"/>
          </rPr>
          <t xml:space="preserve"> In what country/region is the health issue most commonly found? Is it available? How? What health support do women in that area have access to? What can be done to help?</t>
        </r>
      </text>
    </comment>
    <comment ref="C44" authorId="0">
      <text>
        <r>
          <rPr>
            <b/>
            <sz val="9"/>
            <color indexed="81"/>
            <rFont val="Tahoma"/>
            <family val="2"/>
          </rPr>
          <t>Take a global look at the issue.</t>
        </r>
        <r>
          <rPr>
            <sz val="9"/>
            <color indexed="81"/>
            <rFont val="Tahoma"/>
            <family val="2"/>
          </rPr>
          <t xml:space="preserve"> Find out the statistics for the issue in your area. Talk to a local health care professional to explore the impact on your community. Are there any protective measures or awareness campaigns in place?</t>
        </r>
      </text>
    </comment>
    <comment ref="C45" authorId="0">
      <text>
        <r>
          <rPr>
            <b/>
            <sz val="9"/>
            <color indexed="81"/>
            <rFont val="Tahoma"/>
            <family val="2"/>
          </rPr>
          <t>Take a close-up look at the issue.</t>
        </r>
        <r>
          <rPr>
            <sz val="9"/>
            <color indexed="81"/>
            <rFont val="Tahoma"/>
            <family val="2"/>
          </rPr>
          <t xml:space="preserve"> Interview a medical expert or someone with firsthand experience. It might be a cancer survivor, a woman who has been treated for severe PMS, or a cardiologist who treats women. If appropriate, ask about diagnosis and treatments: What were the symptoms? What tests were taken? How was the patient treated? Can this issue be prevented?</t>
        </r>
      </text>
    </comment>
    <comment ref="C46" authorId="0">
      <text>
        <r>
          <rPr>
            <b/>
            <sz val="9"/>
            <color indexed="81"/>
            <rFont val="Tahoma"/>
            <family val="2"/>
          </rPr>
          <t>Get the word out on a women's health topic.</t>
        </r>
        <r>
          <rPr>
            <sz val="9"/>
            <color indexed="81"/>
            <rFont val="Tahoma"/>
            <family val="2"/>
          </rPr>
          <t xml:space="preserve"> Focus on one area you learned about, and inform people in your community and the women in your life. Get creative! Use one of these choices to help you frame your message.</t>
        </r>
      </text>
    </comment>
    <comment ref="C47" authorId="0">
      <text>
        <r>
          <rPr>
            <b/>
            <sz val="9"/>
            <color indexed="81"/>
            <rFont val="Tahoma"/>
            <family val="2"/>
          </rPr>
          <t>Design a public service announcement or presentation.</t>
        </r>
        <r>
          <rPr>
            <sz val="9"/>
            <color indexed="81"/>
            <rFont val="Tahoma"/>
            <family val="2"/>
          </rPr>
          <t xml:space="preserve"> Use your audio/visual skills to create a video, presentation, or Web slide show about your topic. Post it online or e-mail it to friends, or present it to one of your classes or at a place of worship, a library, or a community center. You might tie your topic into an awareness event, such as National Breast Cancer Awareness Month, Prematurity Awareness Month, or World AIDS Day.</t>
        </r>
      </text>
    </comment>
    <comment ref="C48" authorId="0">
      <text>
        <r>
          <rPr>
            <b/>
            <sz val="9"/>
            <color indexed="81"/>
            <rFont val="Tahoma"/>
            <family val="2"/>
          </rPr>
          <t>Hold a women's health forum.</t>
        </r>
        <r>
          <rPr>
            <sz val="9"/>
            <color indexed="81"/>
            <rFont val="Tahoma"/>
            <family val="2"/>
          </rPr>
          <t xml:space="preserve"> Invite a panel of professionals in health and wellness to present facts and answer questions about the topic you chose. Use what you've learned to assemble the appropriate panel and help make the information the most relevant it can be for your audience-whether it's your Girl Scout group, other female friends and peers, or a group of women in your community.</t>
        </r>
      </text>
    </comment>
    <comment ref="C49" authorId="0">
      <text>
        <r>
          <rPr>
            <b/>
            <sz val="9"/>
            <color indexed="81"/>
            <rFont val="Tahoma"/>
            <family val="2"/>
          </rPr>
          <t>Design a prevention program!</t>
        </r>
        <r>
          <rPr>
            <sz val="9"/>
            <color indexed="81"/>
            <rFont val="Tahoma"/>
            <family val="2"/>
          </rPr>
          <t xml:space="preserve"> Focus on one women's health issue and come up with a program that includes exercise, diet, and other prevention tips. Share it as a brochure, website, exhibit/poster display, or slide presentation.</t>
        </r>
      </text>
    </comment>
    <comment ref="C53" authorId="0">
      <text>
        <r>
          <rPr>
            <sz val="9"/>
            <color indexed="81"/>
            <rFont val="Tahoma"/>
            <family val="2"/>
          </rPr>
          <t>Pick a format that excites you. Do you want your team to perform a Broadway musical or a Shakespearean drama? A modern dance routine? A song-and-dance variety show? Choose something that inspires you and your group, and it will inspire your audience.</t>
        </r>
      </text>
    </comment>
    <comment ref="C54" authorId="0">
      <text>
        <r>
          <rPr>
            <b/>
            <sz val="9"/>
            <color indexed="81"/>
            <rFont val="Tahoma"/>
            <family val="2"/>
          </rPr>
          <t>Get inspired by a live performance.</t>
        </r>
        <r>
          <rPr>
            <sz val="9"/>
            <color indexed="81"/>
            <rFont val="Tahoma"/>
            <family val="2"/>
          </rPr>
          <t xml:space="preserve"> Check out listings for shows in your area and attend one with your team. Afterward, compare notes. What worked fabulously? What didn't? Compile a list of ideas from the performance you'd like to use in your own show.</t>
        </r>
      </text>
    </comment>
    <comment ref="C55" authorId="0">
      <text>
        <r>
          <rPr>
            <b/>
            <sz val="9"/>
            <color indexed="81"/>
            <rFont val="Tahoma"/>
            <family val="2"/>
          </rPr>
          <t>Interview a producer, director, performer, or performing arts teacher.</t>
        </r>
        <r>
          <rPr>
            <sz val="9"/>
            <color indexed="81"/>
            <rFont val="Tahoma"/>
            <family val="2"/>
          </rPr>
          <t xml:space="preserve"> Find out what advice and inspiration they can offer. Take questions and ideas so you can brainstorm with the expert and your team and make the most of your session.</t>
        </r>
      </text>
    </comment>
    <comment ref="C56" authorId="0">
      <text>
        <r>
          <rPr>
            <b/>
            <sz val="9"/>
            <color indexed="81"/>
            <rFont val="Tahoma"/>
            <family val="2"/>
          </rPr>
          <t xml:space="preserve">Watch three shows and be the critic. </t>
        </r>
        <r>
          <rPr>
            <sz val="9"/>
            <color indexed="81"/>
            <rFont val="Tahoma"/>
            <family val="2"/>
          </rPr>
          <t xml:space="preserve"> Write a short review of each show to discuss with your team. Or watch the shows together. Take your own notes, and compile your thoughts into group critiques. This will help you figure out what inspires you about a performance-and what doesn't-which is good to know when you're putting together your own!
</t>
        </r>
        <r>
          <rPr>
            <i/>
            <sz val="9"/>
            <color indexed="81"/>
            <rFont val="Tahoma"/>
            <family val="2"/>
          </rPr>
          <t>Tip:</t>
        </r>
        <r>
          <rPr>
            <sz val="9"/>
            <color indexed="81"/>
            <rFont val="Tahoma"/>
            <family val="2"/>
          </rPr>
          <t xml:space="preserve"> Check out performance reviews in various media to see how professional critiques are put together.</t>
        </r>
      </text>
    </comment>
    <comment ref="C57" authorId="0">
      <text>
        <r>
          <rPr>
            <sz val="9"/>
            <color indexed="81"/>
            <rFont val="Tahoma"/>
            <family val="2"/>
          </rPr>
          <t>What do you need for your show? A script? Dance moves? Songs? By the end of this step, you'll know what you're performing and who's doing what. When casting, be sensitive to your team's needs-you might decide to have more than one performance so everyone can try more than one role. that's the best way to understand how to put on a show!</t>
        </r>
      </text>
    </comment>
    <comment ref="C58" authorId="0">
      <text>
        <r>
          <rPr>
            <b/>
            <sz val="9"/>
            <color indexed="81"/>
            <rFont val="Tahoma"/>
            <family val="2"/>
          </rPr>
          <t>Choose an existing show or combination of poems or songs.</t>
        </r>
        <r>
          <rPr>
            <sz val="9"/>
            <color indexed="81"/>
            <rFont val="Tahoma"/>
            <family val="2"/>
          </rPr>
          <t xml:space="preserve"> Material in the public domain is a great place to start. If you use a script from a well-known play, there may be royalties associated with a performance. Ask for help from a drama teacher or local expert to make sure you follow requirements for any copyrighted material</t>
        </r>
        <r>
          <rPr>
            <sz val="8"/>
            <color indexed="81"/>
            <rFont val="Tahoma"/>
            <family val="2"/>
          </rPr>
          <t xml:space="preserve"> (see sidebar).</t>
        </r>
      </text>
    </comment>
    <comment ref="C59" authorId="0">
      <text>
        <r>
          <rPr>
            <b/>
            <sz val="9"/>
            <color indexed="81"/>
            <rFont val="Tahoma"/>
            <family val="2"/>
          </rPr>
          <t>Give old material a new twist!</t>
        </r>
        <r>
          <rPr>
            <sz val="9"/>
            <color indexed="81"/>
            <rFont val="Tahoma"/>
            <family val="2"/>
          </rPr>
          <t xml:space="preserve"> Wish </t>
        </r>
        <r>
          <rPr>
            <i/>
            <sz val="9"/>
            <color indexed="81"/>
            <rFont val="Tahoma"/>
            <family val="2"/>
          </rPr>
          <t>Rome and Juliet</t>
        </r>
        <r>
          <rPr>
            <sz val="9"/>
            <color indexed="81"/>
            <rFont val="Tahoma"/>
            <family val="2"/>
          </rPr>
          <t xml:space="preserve"> had a different ending? Do you tihnk Dorothy would have more fun in Oz if she danced hip-hop down the yellow brick road? Could you make </t>
        </r>
        <r>
          <rPr>
            <i/>
            <sz val="9"/>
            <color indexed="81"/>
            <rFont val="Tahoma"/>
            <family val="2"/>
          </rPr>
          <t>The Nutcracker</t>
        </r>
        <r>
          <rPr>
            <sz val="9"/>
            <color indexed="81"/>
            <rFont val="Tahoma"/>
            <family val="2"/>
          </rPr>
          <t xml:space="preserve"> into a poetry jam? Add a new twist to an existing story-but be sure the material is in the public domain.</t>
        </r>
      </text>
    </comment>
    <comment ref="C60" authorId="0">
      <text>
        <r>
          <rPr>
            <b/>
            <sz val="9"/>
            <color indexed="81"/>
            <rFont val="Tahoma"/>
            <family val="2"/>
          </rPr>
          <t>Create your own.</t>
        </r>
        <r>
          <rPr>
            <sz val="9"/>
            <color indexed="81"/>
            <rFont val="Tahoma"/>
            <family val="2"/>
          </rPr>
          <t xml:space="preserve"> The easiest way to avoid stepping on any creative or copyrighted toes is to make up your show yourself. That's a challenge-and a super fun one. What talents does your team have that you could use? Could everyone create a piece of the show? Whom could you call on for help?
</t>
        </r>
        <r>
          <rPr>
            <i/>
            <sz val="9"/>
            <color indexed="81"/>
            <rFont val="Tahoma"/>
            <family val="2"/>
          </rPr>
          <t>Tip:</t>
        </r>
        <r>
          <rPr>
            <sz val="9"/>
            <color indexed="81"/>
            <rFont val="Tahoma"/>
            <family val="2"/>
          </rPr>
          <t xml:space="preserve"> Before you get to step 3, you'll need to decide who gets which roles.  You might draw parts from a hat, vote on a director together and let her assign roles, or find an independent reviewer to audition for (like a drama teacher or Girl Scout volunteer).</t>
        </r>
      </text>
    </comment>
    <comment ref="C61" authorId="0">
      <text>
        <r>
          <rPr>
            <sz val="9"/>
            <color indexed="81"/>
            <rFont val="Tahoma"/>
            <family val="2"/>
          </rPr>
          <t>Your team will need to practice at least once. If you need to do staging, blocking, or memorization, you'll want to rehearse more. Make a schedule that works for your group. Choose one of the following to prepare, get the most out of your time together, and enhance your team's skills.</t>
        </r>
      </text>
    </comment>
    <comment ref="C62" authorId="0">
      <text>
        <r>
          <rPr>
            <b/>
            <sz val="9"/>
            <color indexed="81"/>
            <rFont val="Tahoma"/>
            <family val="2"/>
          </rPr>
          <t>Dig into the nitty-gritty of moving performers around the stage.</t>
        </r>
        <r>
          <rPr>
            <sz val="9"/>
            <color indexed="81"/>
            <rFont val="Tahoma"/>
            <family val="2"/>
          </rPr>
          <t xml:space="preserve"> Bring in (or interview) someone with serious stage experience: a director, actor, or choreographer (any older Girl Scouts you could ask?). You might ask a performer in a different genre than your show. Could a comedian help with comic timing in a dance? Or a dancer help poetry jammers use their bodies effectively?</t>
        </r>
      </text>
    </comment>
    <comment ref="C63" authorId="0">
      <text>
        <r>
          <rPr>
            <b/>
            <sz val="9"/>
            <color indexed="81"/>
            <rFont val="Tahoma"/>
            <family val="2"/>
          </rPr>
          <t>Get behind the scenes.</t>
        </r>
        <r>
          <rPr>
            <sz val="9"/>
            <color indexed="81"/>
            <rFont val="Tahoma"/>
            <family val="2"/>
          </rPr>
          <t xml:space="preserve"> What happens offstage is just as important as what happens on-sometimes more so! Get advice on who can do what and how from a prop master, stagehand, sound technician, lighting pro, or other person with backstage knowledge.</t>
        </r>
      </text>
    </comment>
    <comment ref="C64" authorId="0">
      <text>
        <r>
          <rPr>
            <b/>
            <sz val="9"/>
            <color indexed="81"/>
            <rFont val="Tahoma"/>
            <family val="2"/>
          </rPr>
          <t>Get tips on team motivation.</t>
        </r>
        <r>
          <rPr>
            <sz val="9"/>
            <color indexed="81"/>
            <rFont val="Tahoma"/>
            <family val="2"/>
          </rPr>
          <t xml:space="preserve"> If you're set with blocking-planning when, how, and where actors move around the stage-and backstage organization, talk to someone who can share tips on getting the most out of your time together, working as a team, and staying motivated. This might be a producer, athletic coach, business leader, or anyone with experience getting a group into a great groove.
</t>
        </r>
        <r>
          <rPr>
            <i/>
            <sz val="9"/>
            <color indexed="81"/>
            <rFont val="Tahoma"/>
            <family val="2"/>
          </rPr>
          <t>Tip:</t>
        </r>
        <r>
          <rPr>
            <sz val="9"/>
            <color indexed="81"/>
            <rFont val="Tahoma"/>
            <family val="2"/>
          </rPr>
          <t xml:space="preserve"> Food unites-bring snacks! When everyone's got energy, everything's likely to go more smoothly. (And, of course, be more delicious.)</t>
        </r>
      </text>
    </comment>
    <comment ref="C65" authorId="0">
      <text>
        <r>
          <rPr>
            <sz val="9"/>
            <color indexed="81"/>
            <rFont val="Tahoma"/>
            <family val="2"/>
          </rPr>
          <t>Every performance needs an audience! While you're rehearsing, you'll also want to get the word out about your show. Try your hand at public relations in one of these ways (and feel free to approach a pro for help!).</t>
        </r>
      </text>
    </comment>
    <comment ref="C66" authorId="0">
      <text>
        <r>
          <rPr>
            <b/>
            <sz val="9"/>
            <color indexed="81"/>
            <rFont val="Tahoma"/>
            <family val="2"/>
          </rPr>
          <t>Create a poster to promote your performance.</t>
        </r>
        <r>
          <rPr>
            <sz val="9"/>
            <color indexed="81"/>
            <rFont val="Tahoma"/>
            <family val="2"/>
          </rPr>
          <t xml:space="preserve"> Posters are an effective way to market your performance. Here are some tips for creating an impressive poster:
  </t>
        </r>
        <r>
          <rPr>
            <sz val="9"/>
            <color indexed="81"/>
            <rFont val="Calibri"/>
            <family val="2"/>
          </rPr>
          <t>•</t>
        </r>
        <r>
          <rPr>
            <sz val="9"/>
            <color indexed="81"/>
            <rFont val="Tahoma"/>
            <family val="2"/>
          </rPr>
          <t xml:space="preserve">Keep the design simple and enticing.
  •The text is the most important element. Make sure youc an read the title from a distance.
  •Use a plain, bright background with readable text.
  •Make sure all relevant information is included: performance name, location, date, and time.
  •Get permission from places you want to post it.
    </t>
        </r>
      </text>
    </comment>
    <comment ref="C67" authorId="0">
      <text>
        <r>
          <rPr>
            <b/>
            <sz val="9"/>
            <color indexed="81"/>
            <rFont val="Tahoma"/>
            <family val="2"/>
          </rPr>
          <t>Create a press kit.</t>
        </r>
        <r>
          <rPr>
            <sz val="9"/>
            <color indexed="81"/>
            <rFont val="Tahoma"/>
            <family val="2"/>
          </rPr>
          <t xml:space="preserve"> Press kits are folders for the media with information to help them promote your show. Yours might include a press release with the when and where of your show, why people should come, and bios and photos of the performers. Request sample press kits from other performance groups or from a public relations pro, and ask for advice on where to send yours (newspapers, bloggers, etc).</t>
        </r>
      </text>
    </comment>
    <comment ref="C68" authorId="0">
      <text>
        <r>
          <rPr>
            <b/>
            <sz val="9"/>
            <color indexed="81"/>
            <rFont val="Tahoma"/>
            <family val="2"/>
          </rPr>
          <t>Make a video trailer or radio commercial.</t>
        </r>
        <r>
          <rPr>
            <sz val="9"/>
            <color indexed="81"/>
            <rFont val="Tahoma"/>
            <family val="2"/>
          </rPr>
          <t xml:space="preserve"> What better way to get people excited about your show than letting them see or hear part of it? Put together a short trailer to share via YouTube, e-mail blasts, or at a special screening-or make a radio commercial for your local station or school station.
</t>
        </r>
        <r>
          <rPr>
            <i/>
            <sz val="9"/>
            <color indexed="81"/>
            <rFont val="Tahoma"/>
            <family val="2"/>
          </rPr>
          <t>Tip:</t>
        </r>
        <r>
          <rPr>
            <sz val="9"/>
            <color indexed="81"/>
            <rFont val="Tahoma"/>
            <family val="2"/>
          </rPr>
          <t xml:space="preserve"> Recruit friends and family to help with promotion!</t>
        </r>
      </text>
    </comment>
    <comment ref="C69" authorId="0">
      <text>
        <r>
          <rPr>
            <sz val="9"/>
            <color indexed="81"/>
            <rFont val="Tahoma"/>
            <family val="2"/>
          </rPr>
          <t>After all your hard work, put on your show-and take a bow! Celebrate and commemorate in one of these ways to make the most of the experience and build on your performance expertise.</t>
        </r>
      </text>
    </comment>
    <comment ref="C70" authorId="0">
      <text>
        <r>
          <rPr>
            <b/>
            <sz val="9"/>
            <color indexed="81"/>
            <rFont val="Tahoma"/>
            <family val="2"/>
          </rPr>
          <t>Host a cast party or an after-part to celebrate.</t>
        </r>
        <r>
          <rPr>
            <sz val="9"/>
            <color indexed="81"/>
            <rFont val="Tahoma"/>
            <family val="2"/>
          </rPr>
          <t xml:space="preserve"> Take a moment to talk about what went great and what you would change next time.
</t>
        </r>
        <r>
          <rPr>
            <i/>
            <sz val="9"/>
            <color indexed="81"/>
            <rFont val="Tahoma"/>
            <family val="2"/>
          </rPr>
          <t>Tip:</t>
        </r>
        <r>
          <rPr>
            <sz val="9"/>
            <color indexed="81"/>
            <rFont val="Tahoma"/>
            <family val="2"/>
          </rPr>
          <t xml:space="preserve"> Tape your session so you can watch or listen to it later-you'll likely be too gleeful and tired to take notes!</t>
        </r>
      </text>
    </comment>
    <comment ref="C71" authorId="0">
      <text>
        <r>
          <rPr>
            <b/>
            <sz val="9"/>
            <color indexed="81"/>
            <rFont val="Tahoma"/>
            <family val="2"/>
          </rPr>
          <t>Videotape your show and screen it soon after.</t>
        </r>
        <r>
          <rPr>
            <sz val="9"/>
            <color indexed="81"/>
            <rFont val="Tahoma"/>
            <family val="2"/>
          </rPr>
          <t xml:space="preserve"> Show the video to your team or members of the audience. Give each other notes, or have the audience give you notes and constructive comments-and congratulations!</t>
        </r>
      </text>
    </comment>
    <comment ref="C72" authorId="0">
      <text>
        <r>
          <rPr>
            <b/>
            <sz val="9"/>
            <color indexed="81"/>
            <rFont val="Tahoma"/>
            <family val="2"/>
          </rPr>
          <t>Take photos and create a record of what went on.</t>
        </r>
        <r>
          <rPr>
            <sz val="9"/>
            <color indexed="81"/>
            <rFont val="Tahoma"/>
            <family val="2"/>
          </rPr>
          <t xml:space="preserve"> Then you can post the photos online, frame them as special thank-you gifts, or create a fun slide show to share.</t>
        </r>
      </text>
    </comment>
    <comment ref="C76" authorId="0">
      <text>
        <r>
          <rPr>
            <sz val="9"/>
            <color indexed="81"/>
            <rFont val="Tahoma"/>
            <family val="2"/>
          </rPr>
          <t>If you've ever looked at beauty-product labels, you've noticed a long list of chemical or natural ingredients. Most products are created in a lab by cosmetic chemists, technicians, and analysts, who devise and test the formulas. In this step, get a little closer to the process (and try it yourself).</t>
        </r>
      </text>
    </comment>
    <comment ref="C77" authorId="0">
      <text>
        <r>
          <rPr>
            <b/>
            <sz val="9"/>
            <color indexed="81"/>
            <rFont val="Tahoma"/>
            <family val="2"/>
          </rPr>
          <t>Interview a dermatologist or cosmetic chemist-then develop a beauty product idea.</t>
        </r>
        <r>
          <rPr>
            <sz val="9"/>
            <color indexed="81"/>
            <rFont val="Tahoma"/>
            <family val="2"/>
          </rPr>
          <t xml:space="preserve"> Find out some principles of skin care and skin care products. (Check out the sidebar for questions you might ask.) As you chat, think about a prodcut you might develop. Do you want to play up a feature, go for the natural look, or create a cream that helps skin look great without makeup? Then come up with a product idea, and design an exciting logo and sample packaging. On the packaging, list the problems it would address and the key active ingredients.</t>
        </r>
      </text>
    </comment>
    <comment ref="C78" authorId="0">
      <text>
        <r>
          <rPr>
            <b/>
            <sz val="9"/>
            <color indexed="81"/>
            <rFont val="Tahoma"/>
            <family val="2"/>
          </rPr>
          <t>Evaluate and compare two similar beauty products from different brands.</t>
        </r>
        <r>
          <rPr>
            <sz val="9"/>
            <color indexed="81"/>
            <rFont val="Tahoma"/>
            <family val="2"/>
          </rPr>
          <t xml:space="preserve"> Choose one product and research what the ingredients do. For instance, sodium lauryl sulfate creates the lather in bubble bath. (Some manufacturers provide toll-free numbers that consumers can call for product information.) Then compare your product to a similar one from another brand. Try each three times and record data about them. Do the physical properties or ingredients affect product performance?
FOR MORE FUN: Compare the ingredients in an ultra-expensive brand with the two you tried. (You don't need to buy it-check online or ask someone in beauty care at a department store.)</t>
        </r>
      </text>
    </comment>
    <comment ref="C79" authorId="0">
      <text>
        <r>
          <rPr>
            <b/>
            <sz val="9"/>
            <color indexed="81"/>
            <rFont val="Tahoma"/>
            <family val="2"/>
          </rPr>
          <t>Make and test a homemade product.</t>
        </r>
        <r>
          <rPr>
            <sz val="9"/>
            <color indexed="81"/>
            <rFont val="Tahoma"/>
            <family val="2"/>
          </rPr>
          <t xml:space="preserve"> Find a skin-care or makeup recipe online-perhaps a cranberry-flavored lip balm or an oatmeal facial scrub-and make it at home. Ask your friends to rate your product, but don't let them know it's homemade. If possible, have them compare your product in a blind test against a store-bought brand. Record the results.</t>
        </r>
      </text>
    </comment>
    <comment ref="C80" authorId="0">
      <text>
        <r>
          <rPr>
            <b/>
            <sz val="9"/>
            <color indexed="81"/>
            <rFont val="Tahoma"/>
            <family val="2"/>
          </rPr>
          <t>Examine the science behind fabrics and accessories</t>
        </r>
        <r>
          <rPr>
            <sz val="9"/>
            <color indexed="81"/>
            <rFont val="Tahoma"/>
            <family val="2"/>
          </rPr>
          <t>. Inventions in fashion strive to meet our busy lifestyles and demands. As an alternative to scratchy, heavy wool, scientists came up with synthetic fleece. They also developed waterproof outerwear and no-iron shirts. Some gems are even engineered in a lab! Explore the emerging aspects of the science of fashion.</t>
        </r>
      </text>
    </comment>
    <comment ref="C81" authorId="0">
      <text>
        <r>
          <rPr>
            <b/>
            <sz val="9"/>
            <color indexed="81"/>
            <rFont val="Tahoma"/>
            <family val="2"/>
          </rPr>
          <t>Test sungalsses.</t>
        </r>
        <r>
          <rPr>
            <sz val="9"/>
            <color indexed="81"/>
            <rFont val="Tahoma"/>
            <family val="2"/>
          </rPr>
          <t xml:space="preserve"> Sunglasses are more than a fashion statement-they also block UV rays, which can damamge your eyes. Many glasses claim to absorb or block UV rays, but it's not always true. First, find out what US regulations are for UV protection. Also learn about different types of lenses. Then visit an eyeglass store to compare three different-priced (affordable to expensive) sunglass brands with UV claims. Find out if they have a UV meter so you can test each pair. Did the most expensive brand offer the best UV protection? Write a sunglass recommendation to share with others.
FOR MORE FUN: Want to know how high UV-ray levels are where you live? Check ww.allaboutvision.com/uv.</t>
        </r>
      </text>
    </comment>
    <comment ref="C82" authorId="0">
      <text>
        <r>
          <rPr>
            <b/>
            <sz val="9"/>
            <color indexed="81"/>
            <rFont val="Tahoma"/>
            <family val="2"/>
          </rPr>
          <t>Grade a gem.</t>
        </r>
        <r>
          <rPr>
            <sz val="9"/>
            <color indexed="81"/>
            <rFont val="Tahoma"/>
            <family val="2"/>
          </rPr>
          <t xml:space="preserve"> Visit a jewelry expert (maybe in a retail store) or talk to a gemologist about how to identify and evaluate gemstones. Find out about the four C's-color, cut, clarity, and carat-and how hue, saturation, and tone factor into a gem's quality. Then evaluate a jewel stone, either yours or a family member's.
FOR MORE FUN: Take your stone to an appraiser to find out how on target your evaluation is.</t>
        </r>
      </text>
    </comment>
    <comment ref="C83" authorId="0">
      <text>
        <r>
          <rPr>
            <b/>
            <sz val="9"/>
            <color indexed="81"/>
            <rFont val="Tahoma"/>
            <family val="2"/>
          </rPr>
          <t>Get into outdoor-fashion fabrics.</t>
        </r>
        <r>
          <rPr>
            <sz val="9"/>
            <color indexed="81"/>
            <rFont val="Tahoma"/>
            <family val="2"/>
          </rPr>
          <t xml:space="preserve"> Go to an outdoor-clothing store or check online for information about outdoor fabrics. Find the best layering materials for cold and hot weather. What are the properties in waterproof and thermal fabrics? How are fibers designed to draw moisture to the surface of garments? Then design the perfect outfit for three outdoor scenarios-maybe a mountain climb through several climate zones, a winter kayak adventure, and a desert hike.
FOR MORE FUN: Put your outfit to the test!</t>
        </r>
      </text>
    </comment>
    <comment ref="C84" authorId="0">
      <text>
        <r>
          <rPr>
            <b/>
            <sz val="9"/>
            <color indexed="81"/>
            <rFont val="Tahoma"/>
            <family val="2"/>
          </rPr>
          <t>Explore the science behind hair products and perfume.</t>
        </r>
        <r>
          <rPr>
            <sz val="9"/>
            <color indexed="81"/>
            <rFont val="Tahoma"/>
            <family val="2"/>
          </rPr>
          <t xml:space="preserve"> Some hair products claim to thicken hair. Others promise smoohter, shinier locks. What is the scientific truth behind these claims?And do you wonder what type of scents people are attracted to and why? Get some answers in one of these activities.</t>
        </r>
      </text>
    </comment>
    <comment ref="C85" authorId="0">
      <text>
        <r>
          <rPr>
            <b/>
            <sz val="9"/>
            <color indexed="81"/>
            <rFont val="Tahoma"/>
            <family val="2"/>
          </rPr>
          <t>Comprea ingredients in three different shampoos from the same brand.</t>
        </r>
        <r>
          <rPr>
            <sz val="9"/>
            <color indexed="81"/>
            <rFont val="Tahoma"/>
            <family val="2"/>
          </rPr>
          <t xml:space="preserve"> Look for shampoos with different claims like "shine," "volume," and "color-stay." Find the basic ingredients that shampoos share. Then compare the ingredients in those promising special effects, such as shine or volume. What compounds in the ingredients cause the effect? For instance, how do acids work on the hair cuticle to create shine? Then try each at least twice to see what ingredients produce a result you love.
FOR MORE FUN: Explore the principles behind cold-water rinsing to make hair shinier.</t>
        </r>
      </text>
    </comment>
    <comment ref="C86" authorId="0">
      <text>
        <r>
          <rPr>
            <b/>
            <sz val="9"/>
            <color indexed="81"/>
            <rFont val="Tahoma"/>
            <family val="2"/>
          </rPr>
          <t>Test hair dye.</t>
        </r>
        <r>
          <rPr>
            <sz val="9"/>
            <color indexed="81"/>
            <rFont val="Tahoma"/>
            <family val="2"/>
          </rPr>
          <t xml:space="preserve"> Speak to a dye expert about which chemicals are used in dyes to prevent damage to hair. How might leaving a hair dye on for too long create hair damage? At home, take a sample of five strands of hair (perhaps from your hairbrush) and submerge it in hair dye for 20 minutes. Submerge another sample for 40 minutes, and anotehr sample for 80 minutes. Wash and dry the samples in distilled water after each process. Analyze the hair under a microscope at 100X. What are the average number of breaks for each? What can you conclude?
FOR MORE FUN: Find out how dyes vary depending on the color. What is differenta bout permanent, semi-permanent, and wash-out dyes?</t>
        </r>
      </text>
    </comment>
    <comment ref="C87" authorId="0">
      <text>
        <r>
          <rPr>
            <b/>
            <sz val="9"/>
            <color indexed="81"/>
            <rFont val="Tahoma"/>
            <family val="2"/>
          </rPr>
          <t>Create a scent.</t>
        </r>
        <r>
          <rPr>
            <sz val="9"/>
            <color indexed="81"/>
            <rFont val="Tahoma"/>
            <family val="2"/>
          </rPr>
          <t xml:space="preserve"> There are many ways to make your own scent. Here's one: Remove the stem from a flower you like, combine the flower with odorless oil, and let sit for a few weeks-orfind a flower's essentail oil at a store. Then pour the oil only into a perfume bottle and spritz! Test your fragrance on your friends. Ask them: What does it smell like? Is it pleasing to you? What image does it conjure up?
FOR MORE FUN: Based on your results, design a print or video ad for your perfume.</t>
        </r>
      </text>
    </comment>
    <comment ref="C88" authorId="0">
      <text>
        <r>
          <rPr>
            <sz val="9"/>
            <color indexed="81"/>
            <rFont val="Tahoma"/>
            <family val="2"/>
          </rPr>
          <t>In what ways do fashion and beauty mirror our society or reflect social order? Throughout history, fashion and beauty have played significant roles in politics, psychology, and culture. Find out more.</t>
        </r>
      </text>
    </comment>
    <comment ref="C89" authorId="0">
      <text>
        <r>
          <rPr>
            <b/>
            <sz val="9"/>
            <color indexed="81"/>
            <rFont val="Tahoma"/>
            <family val="2"/>
          </rPr>
          <t>Make a timeline of fashion trends.</t>
        </r>
        <r>
          <rPr>
            <sz val="9"/>
            <color indexed="81"/>
            <rFont val="Tahoma"/>
            <family val="2"/>
          </rPr>
          <t xml:space="preserve"> During World War II, Americans turned to patriotic fashion. After the Chinese Revolution, Communist leaders issued citizens dark blue uniforms. When rock and roll emerged in the 1950s, young people popularized rebellious styles, such as tight sweaters for girls and black leather jackets for boys. Put together a fashion timeline that shows how the political and social developments of the 20th century were reflected in the styles of the day. Use what you uncover to develop and sketch your vision for a future fashion trend.</t>
        </r>
      </text>
    </comment>
    <comment ref="C90" authorId="0">
      <text>
        <r>
          <rPr>
            <b/>
            <sz val="9"/>
            <color indexed="81"/>
            <rFont val="Tahoma"/>
            <family val="2"/>
          </rPr>
          <t>Conduct a social style experiment.</t>
        </r>
        <r>
          <rPr>
            <sz val="9"/>
            <color indexed="81"/>
            <rFont val="Tahoma"/>
            <family val="2"/>
          </rPr>
          <t xml:space="preserve"> Photograph people you know in outfits that reflect how they normally dress. Then ask two separate groups to give you one-word impressions of each person, such as "sporty," "preppy," or "smart." For your first survey, ask people who don't know your subjects. For survey two, talk only to those who know the subjects. Next ask your subjects to describe themselves. How do all three surveys stack up? Are the impressions different? What were the common descriptions? Share you opinion on whether what you wear shows who you are.</t>
        </r>
      </text>
    </comment>
    <comment ref="C91" authorId="0">
      <text>
        <r>
          <rPr>
            <b/>
            <sz val="9"/>
            <color indexed="81"/>
            <rFont val="Tahoma"/>
            <family val="2"/>
          </rPr>
          <t>Host a wear-a-thon.</t>
        </r>
        <r>
          <rPr>
            <sz val="9"/>
            <color indexed="81"/>
            <rFont val="Tahoma"/>
            <family val="2"/>
          </rPr>
          <t xml:space="preserve"> Wear the same-or a very similar-outfit to school for one week (for instance, khaki pants and a blue sweater). You can accessorize your outfit however you want. The challenge is to learn how to make a wardrobe sustainable. Take photos of your outfits and post your findings on a blog: How did you make the same think look different each day? Did this experiment make you more aware of reuse? Were you more creative with accessorizing and how you wore your hair or makeup? What comments did you get from classmates?
FOR MORE FUN: Ask friends to join you and get creative together.</t>
        </r>
      </text>
    </comment>
    <comment ref="C92" authorId="0">
      <text>
        <r>
          <rPr>
            <sz val="9"/>
            <color indexed="81"/>
            <rFont val="Tahoma"/>
            <family val="2"/>
          </rPr>
          <t>Where is style going to lead us? What will some of the digital and electrical components in the future of style? Unleash your imagination and become a part of where we might be headed.</t>
        </r>
      </text>
    </comment>
    <comment ref="C93" authorId="0">
      <text>
        <r>
          <rPr>
            <b/>
            <sz val="9"/>
            <color indexed="81"/>
            <rFont val="Tahoma"/>
            <family val="2"/>
          </rPr>
          <t>Make something eco friendly.</t>
        </r>
        <r>
          <rPr>
            <sz val="9"/>
            <color indexed="81"/>
            <rFont val="Tahoma"/>
            <family val="2"/>
          </rPr>
          <t xml:space="preserve"> Create a piece of jewelry or an outfit using only recycled, reused, or compostable materials.</t>
        </r>
      </text>
    </comment>
    <comment ref="C94" authorId="0">
      <text>
        <r>
          <rPr>
            <b/>
            <sz val="9"/>
            <color indexed="81"/>
            <rFont val="Tahoma"/>
            <family val="2"/>
          </rPr>
          <t>Create your own science-of-style project.</t>
        </r>
        <r>
          <rPr>
            <sz val="9"/>
            <color indexed="81"/>
            <rFont val="Tahoma"/>
            <family val="2"/>
          </rPr>
          <t xml:space="preserve"> Check out the sidebar for inspirational projects. Find out about nanotechnology in textiles and the industries it may impact: the military, aerospace, health care, skin care, and sports. Come up with one idea of what you would develop. Draw your design and write up the idea in detail.</t>
        </r>
      </text>
    </comment>
    <comment ref="C95" authorId="0">
      <text>
        <r>
          <rPr>
            <b/>
            <sz val="9"/>
            <color indexed="81"/>
            <rFont val="Tahoma"/>
            <family val="2"/>
          </rPr>
          <t>Forecast fashion, beauty, or hair trends.</t>
        </r>
        <r>
          <rPr>
            <sz val="9"/>
            <color indexed="81"/>
            <rFont val="Tahoma"/>
            <family val="2"/>
          </rPr>
          <t xml:space="preserve"> Fashion forecasting is big business. Experts study manufacturers, color trends, fashion shows, global influences, and consumer appetites to predict tomorrow's looks. First, research trends in one area-fashion, makeup, or hair-by talking to experts, going on trade websites, looking at global trends, reading industry news, and studying images from major runway shows. Then share what you predict for one year from now and five years from now-it might be a sketch, digital slide show, or a fashion show.</t>
        </r>
      </text>
    </comment>
    <comment ref="C99" authorId="0">
      <text>
        <r>
          <rPr>
            <sz val="9"/>
            <color indexed="81"/>
            <rFont val="Tahoma"/>
            <family val="2"/>
          </rPr>
          <t>Select a novel of at least 200 pages in a genre you might like to write in. For ideas, check out what your favorite authors are reading on an online book-based discussion site, look at reviews on literature blogs, or find the latest exciting novels on publishers' websites. Then choose the activity you think will most help you as a writer.</t>
        </r>
      </text>
    </comment>
    <comment ref="C100" authorId="0">
      <text>
        <r>
          <rPr>
            <b/>
            <sz val="9"/>
            <color indexed="81"/>
            <rFont val="Tahoma"/>
            <family val="2"/>
          </rPr>
          <t>Review the novel.</t>
        </r>
        <r>
          <rPr>
            <sz val="9"/>
            <color indexed="81"/>
            <rFont val="Tahoma"/>
            <family val="2"/>
          </rPr>
          <t xml:space="preserve"> As you read, get a sense of what appeals to you as a reader. Note passages and moments that you love (or really don't). Then write your review and share it.
FOR MORE FUN: Find other reviews of the novel and see if you agree.</t>
        </r>
      </text>
    </comment>
    <comment ref="C101" authorId="0">
      <text>
        <r>
          <rPr>
            <b/>
            <sz val="9"/>
            <color indexed="81"/>
            <rFont val="Tahoma"/>
            <family val="2"/>
          </rPr>
          <t>Chart the plot.</t>
        </r>
        <r>
          <rPr>
            <sz val="9"/>
            <color indexed="81"/>
            <rFont val="Tahoma"/>
            <family val="2"/>
          </rPr>
          <t xml:space="preserve"> Chart your novel's plot to discover how authors balance action and character development. Focus on the rise and fall of the action and how the characters grow and change. You can find examples of plot charts in books about writing or online.</t>
        </r>
      </text>
    </comment>
    <comment ref="C102" authorId="0">
      <text>
        <r>
          <rPr>
            <b/>
            <sz val="9"/>
            <color indexed="81"/>
            <rFont val="Tahoma"/>
            <family val="2"/>
          </rPr>
          <t>Read like an editor.</t>
        </r>
        <r>
          <rPr>
            <sz val="9"/>
            <color indexed="81"/>
            <rFont val="Tahoma"/>
            <family val="2"/>
          </rPr>
          <t xml:space="preserve"> When assesing a manuscript, editor's write a "reader's report." Imagine the novel is a manuscript, and make notes in the margins about scenes, characters, and sentences you like or don't like. Then write your report, including a plot summary, whether you think the book would sell, and whether you'd publish it.</t>
        </r>
      </text>
    </comment>
    <comment ref="C103" authorId="0">
      <text>
        <r>
          <rPr>
            <sz val="9"/>
            <color indexed="81"/>
            <rFont val="Tahoma"/>
            <family val="2"/>
          </rPr>
          <t>Characters are the heart of a great novel. If you have a story concept already, keep that in mind during this step. If not, build your characters and see what happens. Many novelists start with characters, and then figure out what should happen to them-and a story idea blooms from there.</t>
        </r>
      </text>
    </comment>
    <comment ref="C104" authorId="0">
      <text>
        <r>
          <rPr>
            <b/>
            <sz val="9"/>
            <color indexed="81"/>
            <rFont val="Tahoma"/>
            <family val="2"/>
          </rPr>
          <t>Let real people inspire your characters.</t>
        </r>
        <r>
          <rPr>
            <sz val="9"/>
            <color indexed="81"/>
            <rFont val="Tahoma"/>
            <family val="2"/>
          </rPr>
          <t xml:space="preserve"> Create a character profile (see page 4) for three real people-if you don't know all the answers, make your best guess. Or create a character who is a composite of three different people you know. Try exaggerating some qualitites of real people to create more fascinating fictional characters.</t>
        </r>
      </text>
    </comment>
    <comment ref="C105" authorId="0">
      <text>
        <r>
          <rPr>
            <b/>
            <sz val="9"/>
            <color indexed="81"/>
            <rFont val="Tahoma"/>
            <family val="2"/>
          </rPr>
          <t>Use your favorite novels for inspiration.</t>
        </r>
        <r>
          <rPr>
            <sz val="9"/>
            <color indexed="81"/>
            <rFont val="Tahoma"/>
            <family val="2"/>
          </rPr>
          <t xml:space="preserve"> Fill out profiles for three characters from a favorite novel or series of novels (choose a book besides the one you read in step 1). Use your findings to add to the personalities of your novel's characters.</t>
        </r>
      </text>
    </comment>
    <comment ref="C106" authorId="0">
      <text>
        <r>
          <rPr>
            <b/>
            <sz val="9"/>
            <color indexed="81"/>
            <rFont val="Tahoma"/>
            <family val="2"/>
          </rPr>
          <t>Use character profiles to create a hero and a villain.</t>
        </r>
        <r>
          <rPr>
            <sz val="9"/>
            <color indexed="81"/>
            <rFont val="Tahoma"/>
            <family val="2"/>
          </rPr>
          <t xml:space="preserve"> Their conflict will drive your plot, so think about how their personalities interact. What drives the hero to be good? What drives the villain to be evil? And how will your story define good and evil?</t>
        </r>
      </text>
    </comment>
    <comment ref="C107" authorId="0">
      <text>
        <r>
          <rPr>
            <sz val="9"/>
            <color indexed="81"/>
            <rFont val="Tahoma"/>
            <family val="2"/>
          </rPr>
          <t>The plot is a story's sequence of events. The plot draws the reader into the characters' lives and moves the story along. Use one of these activities to help you develop a plot starring your characters.</t>
        </r>
      </text>
    </comment>
    <comment ref="C108" authorId="0">
      <text>
        <r>
          <rPr>
            <b/>
            <sz val="9"/>
            <color indexed="81"/>
            <rFont val="Tahoma"/>
            <family val="2"/>
          </rPr>
          <t>Explore character-driven and action-driven plots.</t>
        </r>
        <r>
          <rPr>
            <sz val="9"/>
            <color indexed="81"/>
            <rFont val="Tahoma"/>
            <family val="2"/>
          </rPr>
          <t xml:space="preserve"> Find three examples of a character-driven plot and three examples of an action-driven plot. Which do you like better or do you prefer a balance of both?</t>
        </r>
      </text>
    </comment>
    <comment ref="C109" authorId="0">
      <text>
        <r>
          <rPr>
            <b/>
            <sz val="9"/>
            <color indexed="81"/>
            <rFont val="Tahoma"/>
            <family val="2"/>
          </rPr>
          <t>Interview a novelist or writing teacher.</t>
        </r>
        <r>
          <rPr>
            <sz val="9"/>
            <color indexed="81"/>
            <rFont val="Tahoma"/>
            <family val="2"/>
          </rPr>
          <t xml:space="preserve"> Ask an expert how to create a great plot. Do they suggest outlining the plot, or just starting with page one and going wherever the characters take them? Do they create a synopsis of their story before writing? Do they always know how it will end?</t>
        </r>
      </text>
    </comment>
    <comment ref="C110" authorId="0">
      <text>
        <r>
          <rPr>
            <b/>
            <sz val="9"/>
            <color indexed="81"/>
            <rFont val="Tahoma"/>
            <family val="2"/>
          </rPr>
          <t>Read five interviews with novelists who describe creating a plot.</t>
        </r>
        <r>
          <rPr>
            <sz val="9"/>
            <color indexed="81"/>
            <rFont val="Tahoma"/>
            <family val="2"/>
          </rPr>
          <t xml:space="preserve"> You might find these interviews online or in magazines. How different or similar is each writer's process?</t>
        </r>
      </text>
    </comment>
    <comment ref="C111" authorId="0">
      <text>
        <r>
          <rPr>
            <sz val="9"/>
            <color indexed="81"/>
            <rFont val="Tahoma"/>
            <family val="2"/>
          </rPr>
          <t>Before you delve into writing, look through your writer's notebook for ideas and inspiration. And remember, a first draft is a first draft-a time to write whatever flows from you, without judgement.</t>
        </r>
      </text>
    </comment>
    <comment ref="C112" authorId="0">
      <text>
        <r>
          <rPr>
            <b/>
            <sz val="9"/>
            <color indexed="81"/>
            <rFont val="Tahoma"/>
            <family val="2"/>
          </rPr>
          <t>Write the first 20 pages.</t>
        </r>
        <r>
          <rPr>
            <sz val="9"/>
            <color indexed="81"/>
            <rFont val="Tahoma"/>
            <family val="2"/>
          </rPr>
          <t xml:space="preserve"> Create a great first scene that pulls the reader in. That usually means starting with juicy action or dialogue and saving details like hair color for later. If you get stuck, add your characters to the first scene of a book you love and see what happens.</t>
        </r>
      </text>
    </comment>
    <comment ref="C113" authorId="0">
      <text>
        <r>
          <rPr>
            <b/>
            <sz val="9"/>
            <color indexed="81"/>
            <rFont val="Tahoma"/>
            <family val="2"/>
          </rPr>
          <t>Write important scenes.</t>
        </r>
        <r>
          <rPr>
            <sz val="9"/>
            <color indexed="81"/>
            <rFont val="Tahoma"/>
            <family val="2"/>
          </rPr>
          <t xml:space="preserve"> You might not know how the story begins, but you're bound to come up with at least one crucial moment-the first time characters meet, a big discovery, or a watershed event. Write 20 pages of one big scene, or five pages of four scenes - whatever makes sense and keeps you inspired.</t>
        </r>
      </text>
    </comment>
    <comment ref="C114" authorId="0">
      <text>
        <r>
          <rPr>
            <b/>
            <sz val="9"/>
            <color indexed="81"/>
            <rFont val="Tahoma"/>
            <family val="2"/>
          </rPr>
          <t>Write the last 20 pages.</t>
        </r>
        <r>
          <rPr>
            <sz val="9"/>
            <color indexed="81"/>
            <rFont val="Tahoma"/>
            <family val="2"/>
          </rPr>
          <t xml:space="preserve"> Some writers swear you have to know where you'll end up before you can work out how to get there. So write that final homecoming, the end of the quest, the moment of victory-the place where the curtain will fall.</t>
        </r>
      </text>
    </comment>
    <comment ref="C115" authorId="0">
      <text>
        <r>
          <rPr>
            <sz val="9"/>
            <color indexed="81"/>
            <rFont val="Tahoma"/>
            <family val="2"/>
          </rPr>
          <t>Editing is the most essential step in writing. It gives you the chance to improve and polish your work. Even the most seasoned writers go through several drafts of revising and rewriting, and soemtimes two or three more drafts after a publisher has bought their book. Editing can mean the difference between a mediocre novel and a truly great one.
Before you show your pages to anyone, give them a first-pass edit. First, put away your work for at least a day-the break will give you a chance to look at it with fresh eyes. When you're ready, print out the pages and grab a pencil. Read your work aloud. Polish your sentences. Examine your word choices. Mark any issues you find. (Would your character really say that? Does the timeline make sense?)</t>
        </r>
      </text>
    </comment>
    <comment ref="C116" authorId="0">
      <text>
        <r>
          <rPr>
            <b/>
            <sz val="9"/>
            <color indexed="81"/>
            <rFont val="Tahoma"/>
            <family val="2"/>
          </rPr>
          <t>Share your pages with two people.</t>
        </r>
        <r>
          <rPr>
            <sz val="9"/>
            <color indexed="81"/>
            <rFont val="Tahoma"/>
            <family val="2"/>
          </rPr>
          <t xml:space="preserve"> Once you've revised, show your work to a friend, a teacher, or anyone else who'll give you constructive feedback. Getting two opinions can reveal what's an issue for every reader versus what's particular to one person.
FOR MORE FUN: Review their ideas and keep editing.</t>
        </r>
      </text>
    </comment>
    <comment ref="C117" authorId="0">
      <text>
        <r>
          <rPr>
            <b/>
            <sz val="9"/>
            <color indexed="81"/>
            <rFont val="Tahoma"/>
            <family val="2"/>
          </rPr>
          <t>Use a critique group.</t>
        </r>
        <r>
          <rPr>
            <sz val="9"/>
            <color indexed="81"/>
            <rFont val="Tahoma"/>
            <family val="2"/>
          </rPr>
          <t xml:space="preserve"> Find a writing group, either through school, online, or by starting your own. Share your pages for feedback and edits. An English class is a good place to find peers to critique your pages, or ask a creative-writing teacher for their thoughts.</t>
        </r>
      </text>
    </comment>
    <comment ref="C118" authorId="0">
      <text>
        <r>
          <rPr>
            <b/>
            <sz val="9"/>
            <color indexed="81"/>
            <rFont val="Tahoma"/>
            <family val="2"/>
          </rPr>
          <t>Ask a mentor to write you an editorial letter.</t>
        </r>
        <r>
          <rPr>
            <sz val="9"/>
            <color indexed="81"/>
            <rFont val="Tahoma"/>
            <family val="2"/>
          </rPr>
          <t xml:space="preserve"> Find an editor, novelist, teacher, or knowledgeable friend and ask them to write you an editorial letter (see sidebar).
FOR MORE FUN: Exchange pages with a friend working on her Novelist badge and write editorial letters for each other.</t>
        </r>
      </text>
    </comment>
    <comment ref="C123" authorId="0">
      <text>
        <r>
          <rPr>
            <sz val="9"/>
            <color indexed="81"/>
            <rFont val="Tahoma"/>
            <family val="2"/>
          </rPr>
          <t>Find out about the many varieties of textiles, from intricate embroidery to colorful quilts to cozy knitted scarves.  Through this step you'll choose one textile art to learn, so decide if certain materials appeal to you more than others or if one art's history inspires you to create today.</t>
        </r>
      </text>
    </comment>
    <comment ref="C124" authorId="0">
      <text>
        <r>
          <rPr>
            <b/>
            <sz val="9"/>
            <color indexed="81"/>
            <rFont val="Tahoma"/>
            <family val="2"/>
          </rPr>
          <t xml:space="preserve">Look into two different textile arts from other cultures. </t>
        </r>
        <r>
          <rPr>
            <sz val="9"/>
            <color indexed="81"/>
            <rFont val="Tahoma"/>
            <family val="2"/>
          </rPr>
          <t>In Mexico's Oaxacan lowlands, women weave sarongs using indigo dyed thread. Among America's Amish, women make the same graphic quilts their grandmothers did. Use these or other examples you discover and then find out how did these arts begin;  how have they changed, how do artists today add a modern twist to what they make.  
FOR MORE FUN: Try this activity from the 1980s Popular Arts badge. Look for examples of woven arts from other parts of the world. What do the colors and designs tell you about the way of life of the people?</t>
        </r>
      </text>
    </comment>
    <comment ref="C125" authorId="0">
      <text>
        <r>
          <rPr>
            <b/>
            <sz val="9"/>
            <color indexed="81"/>
            <rFont val="Tahoma"/>
            <family val="2"/>
          </rPr>
          <t xml:space="preserve">Interview an artist who works with textiles. </t>
        </r>
        <r>
          <rPr>
            <sz val="9"/>
            <color indexed="81"/>
            <rFont val="Tahoma"/>
            <family val="2"/>
          </rPr>
          <t>You can find an artist by checking with a store that sells art materials or course catalogues at colleges or community centers. Find out how they started, what they love about their craft, and how their art has changed over the years.</t>
        </r>
      </text>
    </comment>
    <comment ref="C126" authorId="0">
      <text>
        <r>
          <rPr>
            <b/>
            <sz val="9"/>
            <color indexed="81"/>
            <rFont val="Tahoma"/>
            <family val="2"/>
          </rPr>
          <t xml:space="preserve">Visit an art gallery or museum with a textile exhibit. </t>
        </r>
        <r>
          <rPr>
            <sz val="9"/>
            <color indexed="81"/>
            <rFont val="Tahoma"/>
            <family val="2"/>
          </rPr>
          <t>Study the different patterns, materials, and colors you see.  Do any inspire you to create a work of your own?   
FOR MORE FUN: Create a "look book" as you tour the exhibit.  Sketch patterns you like and add notes about each piece.</t>
        </r>
      </text>
    </comment>
    <comment ref="C127" authorId="0">
      <text>
        <r>
          <rPr>
            <sz val="9"/>
            <color indexed="81"/>
            <rFont val="Tahoma"/>
            <family val="2"/>
          </rPr>
          <t>To embroider, you need to know about embroidery thread, hoops, needles, types of fabric, and the stitches you might use. Quilters use quilting hoops or frames, and knitting requires different needles and types of yarn. Get inspiration and information for one of the crafts below.</t>
        </r>
      </text>
    </comment>
    <comment ref="C128" authorId="0">
      <text>
        <r>
          <rPr>
            <b/>
            <sz val="9"/>
            <color indexed="81"/>
            <rFont val="Tahoma"/>
            <family val="2"/>
          </rPr>
          <t xml:space="preserve">Thread based craft. </t>
        </r>
        <r>
          <rPr>
            <sz val="9"/>
            <color indexed="81"/>
            <rFont val="Tahoma"/>
            <family val="2"/>
          </rPr>
          <t>Visit a fabric store and find out about needles and thread. Ask for thread samples, tape them to heavy paperboard or in a journal and label them with information about texture, weight, and color. Add information on needles and you'll have a handy reference guide to use as you learn more.</t>
        </r>
      </text>
    </comment>
    <comment ref="C129" authorId="0">
      <text>
        <r>
          <rPr>
            <b/>
            <sz val="9"/>
            <color indexed="81"/>
            <rFont val="Tahoma"/>
            <family val="2"/>
          </rPr>
          <t>Yarn based craft.</t>
        </r>
        <r>
          <rPr>
            <sz val="9"/>
            <color indexed="81"/>
            <rFont val="Tahoma"/>
            <family val="2"/>
          </rPr>
          <t xml:space="preserve"> Visit a yarn or fabric store and explore types of needles and different textures, weights and colors of yarn. Make a yarn reference guide as explained in the choice above.</t>
        </r>
      </text>
    </comment>
    <comment ref="C130" authorId="0">
      <text>
        <r>
          <rPr>
            <b/>
            <sz val="9"/>
            <color indexed="81"/>
            <rFont val="Tahoma"/>
            <family val="2"/>
          </rPr>
          <t xml:space="preserve">Quilting Project.  </t>
        </r>
        <r>
          <rPr>
            <sz val="9"/>
            <color indexed="81"/>
            <rFont val="Tahoma"/>
            <family val="2"/>
          </rPr>
          <t>Visit a fabric store and explore needles, threads, fabrics, tools, and racks for quilting. Ask for fabric swatches for the reference guide as explained in the first choice.</t>
        </r>
      </text>
    </comment>
    <comment ref="C131" authorId="0">
      <text>
        <r>
          <rPr>
            <sz val="9"/>
            <color indexed="81"/>
            <rFont val="Tahoma"/>
            <family val="2"/>
          </rPr>
          <t>Now that you have your materials and tools, it's time to try them out. Get started in one of these ways.</t>
        </r>
      </text>
    </comment>
    <comment ref="C132" authorId="1">
      <text>
        <r>
          <rPr>
            <b/>
            <sz val="9"/>
            <color indexed="81"/>
            <rFont val="Tahoma"/>
            <family val="2"/>
          </rPr>
          <t>Find a Mentor.</t>
        </r>
        <r>
          <rPr>
            <sz val="9"/>
            <color indexed="81"/>
            <rFont val="Tahoma"/>
            <family val="2"/>
          </rPr>
          <t xml:space="preserve"> Use your networking skills and find a textile artist willing to teach you the basics-maybe another girl who has already learned the craft, a neighbor, or someone who works at a craft store.</t>
        </r>
      </text>
    </comment>
    <comment ref="C133" authorId="1">
      <text>
        <r>
          <rPr>
            <b/>
            <sz val="9"/>
            <color indexed="81"/>
            <rFont val="Tahoma"/>
            <family val="2"/>
          </rPr>
          <t>Find a class.</t>
        </r>
        <r>
          <rPr>
            <sz val="9"/>
            <color indexed="81"/>
            <rFont val="Tahoma"/>
            <family val="2"/>
          </rPr>
          <t xml:space="preserve"> Check your local community center, fabric store, art center, or school to see if they offer a beginner's class in the textile art you want to learn.</t>
        </r>
      </text>
    </comment>
    <comment ref="C134" authorId="1">
      <text>
        <r>
          <rPr>
            <b/>
            <sz val="9"/>
            <color indexed="81"/>
            <rFont val="Tahoma"/>
            <family val="2"/>
          </rPr>
          <t>Learn the basics on your own.</t>
        </r>
        <r>
          <rPr>
            <sz val="9"/>
            <color indexed="81"/>
            <rFont val="Tahoma"/>
            <family val="2"/>
          </rPr>
          <t xml:space="preserve"> Find out all you can by delving into books, magazines, or on line communities that specialize in your craft.</t>
        </r>
      </text>
    </comment>
    <comment ref="C135" authorId="0">
      <text>
        <r>
          <rPr>
            <sz val="9"/>
            <color indexed="81"/>
            <rFont val="Tahoma"/>
            <family val="2"/>
          </rPr>
          <t>In this step, make a functional, useful item that serves an everyday purpose. Perhaps knitted mittens to keep your hands warm, a phone holder to attach to your backpack, or patchwork curtains to shade a window.</t>
        </r>
      </text>
    </comment>
    <comment ref="C136" authorId="0">
      <text>
        <r>
          <rPr>
            <b/>
            <sz val="9"/>
            <color indexed="81"/>
            <rFont val="Tahoma"/>
            <family val="2"/>
          </rPr>
          <t>Make something to wear.</t>
        </r>
        <r>
          <rPr>
            <sz val="9"/>
            <color indexed="81"/>
            <rFont val="Tahoma"/>
            <family val="2"/>
          </rPr>
          <t xml:space="preserve"> Check magazines, online sites, or clothing stores for inspiration. Try making a hat or scarf, or "knit either a muffler, sweater or baby's jacket and cap" like a girl earning her Needlewoman badge in 1925 might have done.</t>
        </r>
      </text>
    </comment>
    <comment ref="C137" authorId="0">
      <text>
        <r>
          <rPr>
            <b/>
            <sz val="9"/>
            <color indexed="81"/>
            <rFont val="Tahoma"/>
            <family val="2"/>
          </rPr>
          <t>Create something useful for your home or meeting place.</t>
        </r>
        <r>
          <rPr>
            <sz val="9"/>
            <color indexed="81"/>
            <rFont val="Tahoma"/>
            <family val="2"/>
          </rPr>
          <t xml:space="preserve"> You might make a patchwork tablecloth, embroider napkins, cross-stitch a pillow cover, macramé a plant hanger, or make a quilt.
FOR MORE FUN: Make a T-shirt quilt. Use old t-shirts that meant a lot to you but that you cannot wear anymore. The memories will keep you warm in more ways than one.</t>
        </r>
      </text>
    </comment>
    <comment ref="C138" authorId="0">
      <text>
        <r>
          <rPr>
            <b/>
            <sz val="9"/>
            <color indexed="81"/>
            <rFont val="Tahoma"/>
            <family val="2"/>
          </rPr>
          <t>Make an accessory</t>
        </r>
        <r>
          <rPr>
            <sz val="9"/>
            <color indexed="81"/>
            <rFont val="Tahoma"/>
            <family val="2"/>
          </rPr>
          <t xml:space="preserve"> Create a phone holder, purse or reusable tote bag.  If you want to decorate like a Girl Scout from 1947, you might add an embroidery design "suitable for a needlepoint bag."</t>
        </r>
      </text>
    </comment>
    <comment ref="C139" authorId="0">
      <text>
        <r>
          <rPr>
            <b/>
            <sz val="9"/>
            <color indexed="81"/>
            <rFont val="Tahoma"/>
            <family val="2"/>
          </rPr>
          <t xml:space="preserve">Create a gift or item for a special occasion. </t>
        </r>
        <r>
          <rPr>
            <sz val="9"/>
            <color indexed="81"/>
            <rFont val="Tahoma"/>
            <family val="2"/>
          </rPr>
          <t>Put your new crafting skills to good use and create something lovely for someone else.  You'll learn more if you make something different than what you made in step 4.</t>
        </r>
      </text>
    </comment>
    <comment ref="C140" authorId="0">
      <text>
        <r>
          <rPr>
            <b/>
            <sz val="9"/>
            <color indexed="81"/>
            <rFont val="Tahoma"/>
            <family val="2"/>
          </rPr>
          <t xml:space="preserve">Make a gift for an anniversary, baby shower, birthday or as a Thank You. </t>
        </r>
        <r>
          <rPr>
            <sz val="9"/>
            <color indexed="81"/>
            <rFont val="Tahoma"/>
            <family val="2"/>
          </rPr>
          <t>If the gift recipient loves a particular place, you might try this from the 1947 Needlecraft badge: "in cross stitch make a picture map of some familiar locale, such as your camp, community, home, or school grounds." Or you might make a special thank you for adults who help you in Girl Scouts.</t>
        </r>
      </text>
    </comment>
    <comment ref="C141" authorId="0">
      <text>
        <r>
          <rPr>
            <b/>
            <sz val="9"/>
            <color indexed="81"/>
            <rFont val="Tahoma"/>
            <family val="2"/>
          </rPr>
          <t>Create something to mark a special occasion.</t>
        </r>
        <r>
          <rPr>
            <sz val="9"/>
            <color indexed="81"/>
            <rFont val="Tahoma"/>
            <family val="2"/>
          </rPr>
          <t xml:space="preserve"> For example, you might embroider napkins for a holiday or family event.</t>
        </r>
      </text>
    </comment>
    <comment ref="C142" authorId="0">
      <text>
        <r>
          <rPr>
            <b/>
            <sz val="9"/>
            <color indexed="81"/>
            <rFont val="Tahoma"/>
            <family val="2"/>
          </rPr>
          <t>Make something to give to a  charity.</t>
        </r>
        <r>
          <rPr>
            <sz val="9"/>
            <color indexed="81"/>
            <rFont val="Tahoma"/>
            <family val="2"/>
          </rPr>
          <t xml:space="preserve"> You might donate a raffle prize or something for a specific need -- caps for cancer patients or blankets for homeless animals. You could create a quilt or panel for an organization that raises awareness about breast cancer or AIDS-and make it at a quilting bee with family and friends.</t>
        </r>
      </text>
    </comment>
    <comment ref="C146" authorId="0">
      <text>
        <r>
          <rPr>
            <sz val="9"/>
            <color indexed="81"/>
            <rFont val="Tahoma"/>
            <family val="2"/>
          </rPr>
          <t>Assess your space and get ideas for your makeover. Do you want to give the room a theme, like "the rain forest?" If not, how will your projects coordinate? Spend two hours on one of the following, and remember, these are opportunities to build your network of coaches to guide you through the steps in the badge.</t>
        </r>
      </text>
    </comment>
    <comment ref="C147" authorId="0">
      <text>
        <r>
          <rPr>
            <b/>
            <sz val="9"/>
            <color indexed="81"/>
            <rFont val="Tahoma"/>
            <family val="2"/>
          </rPr>
          <t xml:space="preserve">Craft an inspiration board. </t>
        </r>
        <r>
          <rPr>
            <sz val="9"/>
            <color indexed="81"/>
            <rFont val="Tahoma"/>
            <family val="2"/>
          </rPr>
          <t>Attach anything that inspires your color, texture and design ideas-fabric swatches, paint samples, photographs from magazines-to a piece of cardboard to see how they fit together.
FOR MORE FUN: Take a home tour or attend real estate open houses or furnished model homes to see how people decorate.</t>
        </r>
      </text>
    </comment>
    <comment ref="C148" authorId="0">
      <text>
        <r>
          <rPr>
            <b/>
            <sz val="9"/>
            <color indexed="81"/>
            <rFont val="Tahoma"/>
            <family val="2"/>
          </rPr>
          <t>Shadow an interior designer or attend a decorating course.</t>
        </r>
        <r>
          <rPr>
            <sz val="9"/>
            <color indexed="81"/>
            <rFont val="Tahoma"/>
            <family val="2"/>
          </rPr>
          <t xml:space="preserve"> Check with a home improvements store-some offer basic interior design classes. You might explore space relationships, how to use color and lighting to set a mood, or how textures can create themes and patterns in a space.</t>
        </r>
      </text>
    </comment>
    <comment ref="C149" authorId="0">
      <text>
        <r>
          <rPr>
            <b/>
            <sz val="9"/>
            <color indexed="81"/>
            <rFont val="Tahoma"/>
            <family val="2"/>
          </rPr>
          <t>Look at design around the world</t>
        </r>
        <r>
          <rPr>
            <sz val="9"/>
            <color indexed="81"/>
            <rFont val="Tahoma"/>
            <family val="2"/>
          </rPr>
          <t xml:space="preserve">. A design idea often has a cultural origin. Japanese sometimes sleep on tatami mats that allow a room to be a space for both gathering and sleeping. Canopies in Moroccan bedrooms were once used to keep bugs away. Examine one culture's design ideas for inspiration.
FOR MORE FUN: As girls did to earn the home badge in 1980, find out how people from a culture other than yours decorate their homes for one of the holidays. Make or demonstrate how to make one decoration or craft you have learned. </t>
        </r>
      </text>
    </comment>
    <comment ref="C150" authorId="0">
      <text>
        <r>
          <rPr>
            <sz val="9"/>
            <color indexed="81"/>
            <rFont val="Tahoma"/>
            <family val="2"/>
          </rPr>
          <t>Choose something to paint. See the sidebar (in the badge pamphlet) for tips, and ask for advice from experts and help from friends-especially if you are planning an ambitious project.</t>
        </r>
      </text>
    </comment>
    <comment ref="C151" authorId="0">
      <text>
        <r>
          <rPr>
            <b/>
            <sz val="9"/>
            <color indexed="81"/>
            <rFont val="Tahoma"/>
            <family val="2"/>
          </rPr>
          <t xml:space="preserve">Paint a wall. </t>
        </r>
        <r>
          <rPr>
            <sz val="9"/>
            <color indexed="81"/>
            <rFont val="Tahoma"/>
            <family val="2"/>
          </rPr>
          <t>Go to a home improvement or paint store and talk to an expert about the differences between oil-based, acrylic, and water-based paints. Bring color swatches home to consider for your project. Research paint tricks on line or in design magazines. 
FOR MORE FUN: Paint a mural or trompe l'oeil.</t>
        </r>
      </text>
    </comment>
    <comment ref="C152" authorId="0">
      <text>
        <r>
          <rPr>
            <b/>
            <sz val="9"/>
            <color indexed="81"/>
            <rFont val="Tahoma"/>
            <family val="2"/>
          </rPr>
          <t xml:space="preserve">Paint furniture. </t>
        </r>
        <r>
          <rPr>
            <sz val="9"/>
            <color indexed="81"/>
            <rFont val="Tahoma"/>
            <family val="2"/>
          </rPr>
          <t>Use one of your pieces or something from a flea market or thrift shop. Older objects sometimes need special preparation before painting.  (Make sure the object was not originally painted with lead paint.) Find out when you would apply enamel, wood stains, and varnish. Decide whether to use a roller, brush or spray paint.</t>
        </r>
      </text>
    </comment>
    <comment ref="C153" authorId="0">
      <text>
        <r>
          <rPr>
            <b/>
            <sz val="9"/>
            <color indexed="81"/>
            <rFont val="Tahoma"/>
            <family val="2"/>
          </rPr>
          <t xml:space="preserve">Paint accents. </t>
        </r>
        <r>
          <rPr>
            <sz val="9"/>
            <color indexed="81"/>
            <rFont val="Tahoma"/>
            <family val="2"/>
          </rPr>
          <t>What about shelves, molding, window frames or a lamp base? Or you might want to paint a canvas to hang  that complements your room's color scheme. Before you start, research color wheels on line and find out about complementary and contrasting colors. Base your color choices on what you learn.</t>
        </r>
      </text>
    </comment>
    <comment ref="C154" authorId="0">
      <text>
        <r>
          <rPr>
            <sz val="9"/>
            <color indexed="81"/>
            <rFont val="Tahoma"/>
            <family val="2"/>
          </rPr>
          <t>Look around your space and think about what you can create to help lift the environment. Find out about a community center, sewing class or a fabric store that offers sewing clinics and/or machines you can use to work on your project. Sew or glue one of the following:</t>
        </r>
      </text>
    </comment>
    <comment ref="C155" authorId="0">
      <text>
        <r>
          <rPr>
            <b/>
            <sz val="9"/>
            <color indexed="81"/>
            <rFont val="Tahoma"/>
            <family val="2"/>
          </rPr>
          <t xml:space="preserve">Curtains for windows or to delineate new space.  </t>
        </r>
        <r>
          <rPr>
            <sz val="9"/>
            <color indexed="81"/>
            <rFont val="Tahoma"/>
            <family val="2"/>
          </rPr>
          <t>For instance, you could turn an unused corner into a cozy study nook. You'll want to consider where and how you'll attach curtain rods-or devise another creative way to hang your curtains.</t>
        </r>
      </text>
    </comment>
    <comment ref="C156" authorId="0">
      <text>
        <r>
          <rPr>
            <b/>
            <sz val="9"/>
            <color indexed="81"/>
            <rFont val="Tahoma"/>
            <family val="2"/>
          </rPr>
          <t xml:space="preserve">A table runner, decorative wall hanging, or throw rug. </t>
        </r>
        <r>
          <rPr>
            <sz val="9"/>
            <color indexed="81"/>
            <rFont val="Tahoma"/>
            <family val="2"/>
          </rPr>
          <t>You might find remnants for cheap or free at a fabric store to sew together, or you could recycle old t-shirts, bedspreads, sheets and tablecloths.</t>
        </r>
      </text>
    </comment>
    <comment ref="C157" authorId="0">
      <text>
        <r>
          <rPr>
            <b/>
            <sz val="9"/>
            <color indexed="81"/>
            <rFont val="Tahoma"/>
            <family val="2"/>
          </rPr>
          <t xml:space="preserve">A pillow cover or duvet cover. </t>
        </r>
        <r>
          <rPr>
            <sz val="9"/>
            <color indexed="81"/>
            <rFont val="Tahoma"/>
            <family val="2"/>
          </rPr>
          <t>You might do an activity Girl Scouts enjoyed in recent years: invite a clothier, dressmaker, tailor or fashion design student to advise your group on stitching. While creating a personalized pillow, practice four kinds of stitches:  backstitch, blanket (also known as buttonhole), cross stitch and running stitch.</t>
        </r>
      </text>
    </comment>
    <comment ref="C158" authorId="0">
      <text>
        <r>
          <rPr>
            <sz val="9"/>
            <color indexed="81"/>
            <rFont val="Tahoma"/>
            <family val="2"/>
          </rPr>
          <t>Refurbish, repurpose, repair, refinish, reupholster, -- take something you already have and make it new.</t>
        </r>
      </text>
    </comment>
    <comment ref="C159" authorId="0">
      <text>
        <r>
          <rPr>
            <b/>
            <sz val="9"/>
            <color indexed="81"/>
            <rFont val="Tahoma"/>
            <family val="2"/>
          </rPr>
          <t xml:space="preserve">Refurbish one item. </t>
        </r>
        <r>
          <rPr>
            <sz val="9"/>
            <color indexed="81"/>
            <rFont val="Tahoma"/>
            <family val="2"/>
          </rPr>
          <t>Perhaps you could:  update an old dresser by switching out the drawer pulls or changing the legs; dye or tie dye a curtain or bedspread a different color; find a metalwork expert to help you bend and wire old cutlery to drawers to use as pulls.</t>
        </r>
      </text>
    </comment>
    <comment ref="C160" authorId="0">
      <text>
        <r>
          <rPr>
            <b/>
            <sz val="9"/>
            <color indexed="81"/>
            <rFont val="Tahoma"/>
            <family val="2"/>
          </rPr>
          <t xml:space="preserve">Repurpose one item. </t>
        </r>
        <r>
          <rPr>
            <sz val="9"/>
            <color indexed="81"/>
            <rFont val="Tahoma"/>
            <family val="2"/>
          </rPr>
          <t>What about varnishing an old door to transform into a table; painting a chalkboard or dry erase paint on a door or dresser top to be used for family memos; turning old dresser drawers and bricks into a shelf.</t>
        </r>
      </text>
    </comment>
    <comment ref="C161" authorId="0">
      <text>
        <r>
          <rPr>
            <b/>
            <sz val="9"/>
            <color indexed="81"/>
            <rFont val="Tahoma"/>
            <family val="2"/>
          </rPr>
          <t xml:space="preserve">Repair one item: </t>
        </r>
        <r>
          <rPr>
            <sz val="9"/>
            <color indexed="81"/>
            <rFont val="Tahoma"/>
            <family val="2"/>
          </rPr>
          <t>You might: recane a broken chair seat or back; learn how to use wood putty to fill in gouges or holes in wood furniture and then refinish the piece; repair a broken shelf of a bookcase or a broken or stuck drawer.</t>
        </r>
      </text>
    </comment>
    <comment ref="C162" authorId="0">
      <text>
        <r>
          <rPr>
            <sz val="9"/>
            <color indexed="81"/>
            <rFont val="Tahoma"/>
            <family val="2"/>
          </rPr>
          <t>Bring some flair to the room with an object that was not there before. If you'd like to bring some nature inside, use this step to build something for a plant or flowers. (Think hanging plants, floating flowers, or a wooden or metal sculpture that incorporates a planter.)</t>
        </r>
      </text>
    </comment>
    <comment ref="C163" authorId="0">
      <text>
        <r>
          <rPr>
            <b/>
            <sz val="9"/>
            <color indexed="81"/>
            <rFont val="Tahoma"/>
            <family val="2"/>
          </rPr>
          <t xml:space="preserve">Build something out of wood or metal. </t>
        </r>
        <r>
          <rPr>
            <sz val="9"/>
            <color indexed="81"/>
            <rFont val="Tahoma"/>
            <family val="2"/>
          </rPr>
          <t>It might be a simple wooden bench or desk, a side table, a headboard, a picture frame, framed mirror, or room divider. What about a metal magazine rack, coat racks, candleholder or jewelry holder?  
FOR MORE FUN: prep and paint or finish your piece.</t>
        </r>
      </text>
    </comment>
    <comment ref="C164" authorId="0">
      <text>
        <r>
          <rPr>
            <b/>
            <sz val="9"/>
            <color indexed="81"/>
            <rFont val="Tahoma"/>
            <family val="2"/>
          </rPr>
          <t xml:space="preserve">Build something from found items. </t>
        </r>
        <r>
          <rPr>
            <sz val="9"/>
            <color indexed="81"/>
            <rFont val="Tahoma"/>
            <family val="2"/>
          </rPr>
          <t>Try a simple table from an old wagon or sled, shelves constructed from old books, or a curtain rod made out of an old ski.</t>
        </r>
      </text>
    </comment>
    <comment ref="C165" authorId="0">
      <text>
        <r>
          <rPr>
            <b/>
            <sz val="9"/>
            <color indexed="81"/>
            <rFont val="Tahoma"/>
            <family val="2"/>
          </rPr>
          <t xml:space="preserve">Build an art piece. </t>
        </r>
        <r>
          <rPr>
            <sz val="9"/>
            <color indexed="81"/>
            <rFont val="Tahoma"/>
            <family val="2"/>
          </rPr>
          <t xml:space="preserve">Maybe a vase, bowl, or planter from clay, a decorative sculpture from wood or metal or woven basket, or a window box? </t>
        </r>
      </text>
    </comment>
    <comment ref="C169" authorId="0">
      <text>
        <r>
          <rPr>
            <sz val="9"/>
            <color indexed="81"/>
            <rFont val="Tahoma"/>
            <family val="2"/>
          </rPr>
          <t>See how different news outlets and different ways of delivering information compare when it comes to accuracy and reliability.</t>
        </r>
      </text>
    </comment>
    <comment ref="C170" authorId="0">
      <text>
        <r>
          <rPr>
            <b/>
            <sz val="9"/>
            <color indexed="81"/>
            <rFont val="Tahoma"/>
            <family val="2"/>
          </rPr>
          <t xml:space="preserve">Monitor the news. </t>
        </r>
        <r>
          <rPr>
            <sz val="9"/>
            <color indexed="81"/>
            <rFont val="Tahoma"/>
            <family val="2"/>
          </rPr>
          <t>Choose a news story and follow the same story in two forms of media</t>
        </r>
        <r>
          <rPr>
            <b/>
            <sz val="9"/>
            <color indexed="81"/>
            <rFont val="Tahoma"/>
            <family val="2"/>
          </rPr>
          <t>:</t>
        </r>
        <r>
          <rPr>
            <sz val="9"/>
            <color indexed="81"/>
            <rFont val="Tahoma"/>
            <family val="2"/>
          </rPr>
          <t xml:space="preserve"> newspaper, news magazine, Internet, TV or news radio. Do different outlets report the story differently? Which one provided the most in-depth coverage? Which one seemed more reliable?</t>
        </r>
      </text>
    </comment>
    <comment ref="C171" authorId="0">
      <text>
        <r>
          <rPr>
            <b/>
            <sz val="9"/>
            <color indexed="81"/>
            <rFont val="Tahoma"/>
            <family val="2"/>
          </rPr>
          <t xml:space="preserve">Evaluate the same story on three websites. </t>
        </r>
        <r>
          <rPr>
            <sz val="9"/>
            <color indexed="81"/>
            <rFont val="Tahoma"/>
            <family val="2"/>
          </rPr>
          <t>Pick a news story, a health issue, an entertainment article, or a story on the topic of your choice. Use the CARS checklist (Credibility, Accuracy, Reasonableness, Support) to evaluate each. Once you have evaluated each site, rank them in order of how much you trust them, from most to least.</t>
        </r>
      </text>
    </comment>
    <comment ref="C172" authorId="0">
      <text>
        <r>
          <rPr>
            <b/>
            <sz val="9"/>
            <color indexed="81"/>
            <rFont val="Tahoma"/>
            <family val="2"/>
          </rPr>
          <t>Categorize sources of information.</t>
        </r>
        <r>
          <rPr>
            <sz val="9"/>
            <color indexed="81"/>
            <rFont val="Tahoma"/>
            <family val="2"/>
          </rPr>
          <t xml:space="preserve"> Find a magazine, newspaper, or on line source that fits each of the following categories:</t>
        </r>
        <r>
          <rPr>
            <b/>
            <sz val="9"/>
            <color indexed="81"/>
            <rFont val="Tahoma"/>
            <family val="2"/>
          </rPr>
          <t xml:space="preserve"> </t>
        </r>
        <r>
          <rPr>
            <sz val="9"/>
            <color indexed="81"/>
            <rFont val="Tahoma"/>
            <family val="2"/>
          </rPr>
          <t>Substantive (verified information, often published in newspapers or news magazines); Scholarly (information from academic sources such as a medical journal or a college literature website); Popular (reflecting a consumer-based audience, such as a fashion magazine) or Sensational (arousing strong curiosity, most likely gossip-based such as a celebrity-focused magazine).  The categories may not be clear cut, so go with what makes the most sense if you were to describe the media outlet to a friend. Now figure out what is different about each of the categories. Is academic content displayed in a serious way with fewer graphics?  What are visuals like for a sensational publication? Why do different sources use different visuals and language?</t>
        </r>
      </text>
    </comment>
    <comment ref="C173" authorId="0">
      <text>
        <r>
          <rPr>
            <sz val="9"/>
            <color indexed="81"/>
            <rFont val="Tahoma"/>
            <family val="2"/>
          </rPr>
          <t>Find out if people who make headlines have their facts straight. Check numbers, figures, and statistical assertions using websites like factcheck.org and politifact.com or another qualified source.</t>
        </r>
      </text>
    </comment>
    <comment ref="C174" authorId="0">
      <text>
        <r>
          <rPr>
            <b/>
            <sz val="9"/>
            <color indexed="81"/>
            <rFont val="Tahoma"/>
            <family val="2"/>
          </rPr>
          <t xml:space="preserve">Choose an article from a political blog or a newspaper opinion page. </t>
        </r>
        <r>
          <rPr>
            <sz val="9"/>
            <color indexed="81"/>
            <rFont val="Tahoma"/>
            <family val="2"/>
          </rPr>
          <t>Highlight passages with figures or statistics, or statements that are delivered as fact but might be opinion. Then check them out.</t>
        </r>
      </text>
    </comment>
    <comment ref="C175" authorId="0">
      <text>
        <r>
          <rPr>
            <b/>
            <sz val="9"/>
            <color indexed="81"/>
            <rFont val="Tahoma"/>
            <family val="2"/>
          </rPr>
          <t xml:space="preserve">Monitor a news based or political talk show. </t>
        </r>
        <r>
          <rPr>
            <sz val="9"/>
            <color indexed="81"/>
            <rFont val="Tahoma"/>
            <family val="2"/>
          </rPr>
          <t>Test the statements of the guests for accuracy.</t>
        </r>
      </text>
    </comment>
    <comment ref="C176" authorId="0">
      <text>
        <r>
          <rPr>
            <b/>
            <sz val="9"/>
            <color indexed="81"/>
            <rFont val="Tahoma"/>
            <family val="2"/>
          </rPr>
          <t xml:space="preserve">Analyze a speech given by a public figure. </t>
        </r>
        <r>
          <rPr>
            <sz val="9"/>
            <color indexed="81"/>
            <rFont val="Tahoma"/>
            <family val="2"/>
          </rPr>
          <t>Check facts and figures and note how they are used to support the speaker's views.</t>
        </r>
      </text>
    </comment>
    <comment ref="C177" authorId="0">
      <text>
        <r>
          <rPr>
            <sz val="9"/>
            <color indexed="81"/>
            <rFont val="Tahoma"/>
            <family val="2"/>
          </rPr>
          <t>Search for the truth in advertising.</t>
        </r>
      </text>
    </comment>
    <comment ref="C178" authorId="0">
      <text>
        <r>
          <rPr>
            <b/>
            <sz val="9"/>
            <color indexed="81"/>
            <rFont val="Tahoma"/>
            <family val="2"/>
          </rPr>
          <t xml:space="preserve">Know before you buy. </t>
        </r>
        <r>
          <rPr>
            <sz val="9"/>
            <color indexed="81"/>
            <rFont val="Tahoma"/>
            <family val="2"/>
          </rPr>
          <t>Go to an online shopping site that sells something: clothes, shoes, a car, or even auto insurance. Read the fine print and claims the company makes about its product. Then check the library for issues of Consumer Reports to see whether the claims stand up.</t>
        </r>
      </text>
    </comment>
    <comment ref="C179" authorId="0">
      <text>
        <r>
          <rPr>
            <b/>
            <sz val="9"/>
            <color indexed="81"/>
            <rFont val="Tahoma"/>
            <family val="2"/>
          </rPr>
          <t xml:space="preserve">Find a vintage ad in a magazine or newspaper.  </t>
        </r>
        <r>
          <rPr>
            <sz val="9"/>
            <color indexed="81"/>
            <rFont val="Tahoma"/>
            <family val="2"/>
          </rPr>
          <t>Look for an ad from the 1960s, 1970s, or 1980s. Check out the Federal Trade Commission's policies in that ad's category and rewrite it in a way that the ad might run today.</t>
        </r>
      </text>
    </comment>
    <comment ref="C180" authorId="0">
      <text>
        <r>
          <rPr>
            <b/>
            <sz val="9"/>
            <color indexed="81"/>
            <rFont val="Tahoma"/>
            <family val="2"/>
          </rPr>
          <t xml:space="preserve">Evaluate a disclaimer from an ad. </t>
        </r>
        <r>
          <rPr>
            <sz val="9"/>
            <color indexed="81"/>
            <rFont val="Tahoma"/>
            <family val="2"/>
          </rPr>
          <t>A disclaimer is the "fine print" listing special qualifications-like a "not including taxes or fees" disclaimer next to a price. Find out how Federal Trade Commission policies govern the category of ad you choose. Does the ad satisfy the regulations? For a medical ad, check out the government policies about full disclosure. Did the company follow the rules? (What are the rules if the ad is televised?)</t>
        </r>
      </text>
    </comment>
    <comment ref="C181" authorId="0">
      <text>
        <r>
          <rPr>
            <sz val="9"/>
            <color indexed="81"/>
            <rFont val="Tahoma"/>
            <family val="2"/>
          </rPr>
          <t>Evaluate the information you pick up every day, from all sorts of sources.</t>
        </r>
      </text>
    </comment>
    <comment ref="C182" authorId="0">
      <text>
        <r>
          <rPr>
            <b/>
            <sz val="9"/>
            <color indexed="81"/>
            <rFont val="Tahoma"/>
            <family val="2"/>
          </rPr>
          <t>Become an investigative reader for a week.</t>
        </r>
        <r>
          <rPr>
            <sz val="9"/>
            <color indexed="81"/>
            <rFont val="Tahoma"/>
            <family val="2"/>
          </rPr>
          <t xml:space="preserve"> Write down interesting "facts" you hear from your circle of friends. It could be "Drinking diet sodas makes you gain weight" or "music sounds better on vinyl that on CDs." Then investigate the facts using the research tools and critical thinking you developed in the first three steps. Discuss your findings with your friends and family.</t>
        </r>
      </text>
    </comment>
    <comment ref="C183" authorId="0">
      <text>
        <r>
          <rPr>
            <b/>
            <sz val="9"/>
            <color indexed="81"/>
            <rFont val="Tahoma"/>
            <family val="2"/>
          </rPr>
          <t>Become a super searcher.</t>
        </r>
        <r>
          <rPr>
            <sz val="9"/>
            <color indexed="81"/>
            <rFont val="Tahoma"/>
            <family val="2"/>
          </rPr>
          <t xml:space="preserve"> Search five websites for information about something that interests you-where to travel in China, a camping question, the best colleges in the country, etc. Separate reliable from questionable data. Did any sites seem more believable than others?  Where does the information come from? Do ads support the sites? If not, who pays for it? Discuss your recommendations with your friends and family.</t>
        </r>
      </text>
    </comment>
    <comment ref="C184" authorId="0">
      <text>
        <r>
          <rPr>
            <b/>
            <sz val="9"/>
            <color indexed="81"/>
            <rFont val="Tahoma"/>
            <family val="2"/>
          </rPr>
          <t xml:space="preserve">Review the review. </t>
        </r>
        <r>
          <rPr>
            <sz val="9"/>
            <color indexed="81"/>
            <rFont val="Tahoma"/>
            <family val="2"/>
          </rPr>
          <t>Look at promotional materials for a movie you want to see or a book you want to read.  Compare those with reviews that have been posted on websites by people who have seen the movie or read the book, and reviews by experts who write about the subject. Then see the movie or read the book, and write your own review. Share it with your friends and family.</t>
        </r>
      </text>
    </comment>
    <comment ref="C185" authorId="0">
      <text>
        <r>
          <rPr>
            <sz val="9"/>
            <color indexed="81"/>
            <rFont val="Tahoma"/>
            <family val="2"/>
          </rPr>
          <t>Try your hand at communicating truthful information to others through an article, letter, blog post, or video. Be sure to cite several credible sources to bolster your points.</t>
        </r>
      </text>
    </comment>
    <comment ref="C186" authorId="0">
      <text>
        <r>
          <rPr>
            <b/>
            <sz val="9"/>
            <color indexed="81"/>
            <rFont val="Tahoma"/>
            <family val="2"/>
          </rPr>
          <t>Send a letter to the editor.</t>
        </r>
        <r>
          <rPr>
            <sz val="9"/>
            <color indexed="81"/>
            <rFont val="Tahoma"/>
            <family val="2"/>
          </rPr>
          <t xml:space="preserve"> Choose an issue you care about, and write a letter to your favorite magazine, newspaper, or blog. Include your sources!</t>
        </r>
      </text>
    </comment>
    <comment ref="C187" authorId="0">
      <text>
        <r>
          <rPr>
            <b/>
            <sz val="9"/>
            <color indexed="81"/>
            <rFont val="Tahoma"/>
            <family val="2"/>
          </rPr>
          <t xml:space="preserve">Research and write an article. </t>
        </r>
        <r>
          <rPr>
            <sz val="9"/>
            <color indexed="81"/>
            <rFont val="Tahoma"/>
            <family val="2"/>
          </rPr>
          <t>Choose an issue you care about or a topic that interests you. 
FOR MORE FUN: pitch it to a local newspaper, magazine, or other media outlet for possible publication.</t>
        </r>
      </text>
    </comment>
    <comment ref="C188" authorId="0">
      <text>
        <r>
          <rPr>
            <b/>
            <sz val="9"/>
            <color indexed="81"/>
            <rFont val="Tahoma"/>
            <family val="2"/>
          </rPr>
          <t xml:space="preserve">Make a video or photo slide show with captions. </t>
        </r>
        <r>
          <rPr>
            <sz val="9"/>
            <color indexed="81"/>
            <rFont val="Tahoma"/>
            <family val="2"/>
          </rPr>
          <t>Cover an event in your neighborhood or school that you think your friends or community should know about. Promote it through social media.</t>
        </r>
      </text>
    </comment>
    <comment ref="C192" authorId="0">
      <text>
        <r>
          <rPr>
            <sz val="9"/>
            <color indexed="81"/>
            <rFont val="Tahoma"/>
            <family val="2"/>
          </rPr>
          <t>Choose your adventure activity and find a location that will offer possibilities for a trip of at least two nights. Keep your Leave No Trace principles in mind as you decide where to go. (Find them on page 2 of the Badge pamphlet.) Then choose one of the following to help you enhance your adventure.</t>
        </r>
      </text>
    </comment>
    <comment ref="C193" authorId="0">
      <text>
        <r>
          <rPr>
            <b/>
            <sz val="9"/>
            <color indexed="81"/>
            <rFont val="Tahoma"/>
            <family val="2"/>
          </rPr>
          <t xml:space="preserve">Find out the background of your activity. </t>
        </r>
        <r>
          <rPr>
            <sz val="9"/>
            <color indexed="81"/>
            <rFont val="Tahoma"/>
            <family val="2"/>
          </rPr>
          <t>If you're rock climbing, you might review past expeditions: what are popular climbs, famous climbers, the challenges they face? Is there a great adventure novel on your activity?  Or if you're rafting, look into the river-what are the different rapids on the trip and what experiences have past rafters had.</t>
        </r>
      </text>
    </comment>
    <comment ref="C194" authorId="0">
      <text>
        <r>
          <rPr>
            <b/>
            <sz val="9"/>
            <color indexed="81"/>
            <rFont val="Tahoma"/>
            <family val="2"/>
          </rPr>
          <t xml:space="preserve">Get to know the ecology of your adventure area. </t>
        </r>
        <r>
          <rPr>
            <sz val="9"/>
            <color indexed="81"/>
            <rFont val="Tahoma"/>
            <family val="2"/>
          </rPr>
          <t>Dig into the science of the place-what is the geology of your destination, what are common flora and fauna? Are there environmental issues or regulations you should be aware of? Soil erosion, common pests, pollution issues? Use this information to prepare for step 4-your outdoor service project.</t>
        </r>
      </text>
    </comment>
    <comment ref="C195" authorId="0">
      <text>
        <r>
          <rPr>
            <b/>
            <sz val="9"/>
            <color indexed="81"/>
            <rFont val="Tahoma"/>
            <family val="2"/>
          </rPr>
          <t>Add an element.</t>
        </r>
        <r>
          <rPr>
            <sz val="9"/>
            <color indexed="81"/>
            <rFont val="Tahoma"/>
            <family val="2"/>
          </rPr>
          <t xml:space="preserve"> Plan an activity within your adventure. For example, if you are kayaking, find a fun hike to take one afternoon after you've set up camp. Or if you're biking, figure out an indoor adventure in case rain takes you off the road for the day.</t>
        </r>
      </text>
    </comment>
    <comment ref="C196" authorId="0">
      <text>
        <r>
          <rPr>
            <b/>
            <sz val="9"/>
            <color indexed="81"/>
            <rFont val="Tahoma"/>
            <family val="2"/>
          </rPr>
          <t>Get in the team spirit-and refine your teamwork.</t>
        </r>
        <r>
          <rPr>
            <sz val="9"/>
            <color indexed="81"/>
            <rFont val="Tahoma"/>
            <family val="2"/>
          </rPr>
          <t xml:space="preserve"> On your adventure, you'll need to divide tasks and function as a group. You'll need to keep everyone involved and excited. Try one of these for motivation and team building to promote-and learn to manage-team spirit in challenging situations.</t>
        </r>
      </text>
    </comment>
    <comment ref="C197" authorId="0">
      <text>
        <r>
          <rPr>
            <b/>
            <sz val="9"/>
            <color indexed="81"/>
            <rFont val="Tahoma"/>
            <family val="2"/>
          </rPr>
          <t xml:space="preserve">If your adventure involves a new skill or fitness level, work on it together. </t>
        </r>
        <r>
          <rPr>
            <sz val="9"/>
            <color indexed="81"/>
            <rFont val="Tahoma"/>
            <family val="2"/>
          </rPr>
          <t>This could be an entirely new skill, such as learning to spelunk or kayak, or it could be building endurance for a mountain-climbing or biking adventure.</t>
        </r>
      </text>
    </comment>
    <comment ref="C198" authorId="0">
      <text>
        <r>
          <rPr>
            <b/>
            <sz val="9"/>
            <color indexed="81"/>
            <rFont val="Tahoma"/>
            <family val="2"/>
          </rPr>
          <t>Attend a one day high adventure course.</t>
        </r>
        <r>
          <rPr>
            <sz val="9"/>
            <color indexed="81"/>
            <rFont val="Tahoma"/>
            <family val="2"/>
          </rPr>
          <t xml:space="preserve"> Ask for activities that will help refine the skills your group most needs to work on. Do you need to learn to work together, or could you address a team issue you have had in the past so that it does not come up on your outdoor adventure?</t>
        </r>
      </text>
    </comment>
    <comment ref="C199" authorId="0">
      <text>
        <r>
          <rPr>
            <b/>
            <sz val="9"/>
            <color indexed="81"/>
            <rFont val="Tahoma"/>
            <family val="2"/>
          </rPr>
          <t xml:space="preserve">Spend a day practicing cooperative and initiative games. </t>
        </r>
        <r>
          <rPr>
            <sz val="9"/>
            <color indexed="81"/>
            <rFont val="Tahoma"/>
            <family val="2"/>
          </rPr>
          <t xml:space="preserve">Look for ideas in publications like: Project Adventure's </t>
        </r>
        <r>
          <rPr>
            <i/>
            <sz val="9"/>
            <color indexed="81"/>
            <rFont val="Tahoma"/>
            <family val="2"/>
          </rPr>
          <t>Quicksilver, Silver Bullets, Cowtails and Cobras</t>
        </r>
        <r>
          <rPr>
            <sz val="9"/>
            <color indexed="81"/>
            <rFont val="Tahoma"/>
            <family val="2"/>
          </rPr>
          <t xml:space="preserve">, and </t>
        </r>
        <r>
          <rPr>
            <i/>
            <sz val="9"/>
            <color indexed="81"/>
            <rFont val="Tahoma"/>
            <family val="2"/>
          </rPr>
          <t>No Props</t>
        </r>
        <r>
          <rPr>
            <sz val="9"/>
            <color indexed="81"/>
            <rFont val="Tahoma"/>
            <family val="2"/>
          </rPr>
          <t>.</t>
        </r>
      </text>
    </comment>
    <comment ref="C200" authorId="0">
      <text>
        <r>
          <rPr>
            <sz val="9"/>
            <color indexed="81"/>
            <rFont val="Tahoma"/>
            <family val="2"/>
          </rPr>
          <t>Whether you're adventuring with equipment you've used before or trying out new gear, get to know it inside and out. What do you need to know to use it properly? What gear will be most effective on your adventure? Use one of the following to make your gear list and gather your equipment. As part of this step, put together your first aid kit, emergency plan and list of emergency contact numbers.</t>
        </r>
      </text>
    </comment>
    <comment ref="C201" authorId="0">
      <text>
        <r>
          <rPr>
            <b/>
            <sz val="9"/>
            <color indexed="81"/>
            <rFont val="Tahoma"/>
            <family val="2"/>
          </rPr>
          <t xml:space="preserve">Talk to an expert in your adventure area. </t>
        </r>
        <r>
          <rPr>
            <sz val="9"/>
            <color indexed="81"/>
            <rFont val="Tahoma"/>
            <family val="2"/>
          </rPr>
          <t>Find someone who often goes on your kind of adventure.  What gear do they prefer? What are their recommendations for repairing and maintaining it? Do they have any great adventure tips to share?</t>
        </r>
      </text>
    </comment>
    <comment ref="C202" authorId="0">
      <text>
        <r>
          <rPr>
            <b/>
            <sz val="9"/>
            <color indexed="81"/>
            <rFont val="Tahoma"/>
            <family val="2"/>
          </rPr>
          <t>Go to a sporting goods store.</t>
        </r>
        <r>
          <rPr>
            <sz val="9"/>
            <color indexed="81"/>
            <rFont val="Tahoma"/>
            <family val="2"/>
          </rPr>
          <t xml:space="preserve"> Find out the latest and greatest in gear for your adventure. This is a research mission! You don't have to buy new things; you can find ideas for enhancements or small additions to what you already have.</t>
        </r>
      </text>
    </comment>
    <comment ref="C203" authorId="0">
      <text>
        <r>
          <rPr>
            <b/>
            <sz val="9"/>
            <color indexed="81"/>
            <rFont val="Tahoma"/>
            <family val="2"/>
          </rPr>
          <t xml:space="preserve">Talk to a Girl Scout. </t>
        </r>
        <r>
          <rPr>
            <sz val="9"/>
            <color indexed="81"/>
            <rFont val="Tahoma"/>
            <family val="2"/>
          </rPr>
          <t>Find a Girl Scout sister who has been on a similar adventure. What did she pack? What did she wish she had? Plan accordingly and get tips for your adventure.</t>
        </r>
      </text>
    </comment>
    <comment ref="C204" authorId="0">
      <text>
        <r>
          <rPr>
            <b/>
            <sz val="9"/>
            <color indexed="81"/>
            <rFont val="Tahoma"/>
            <family val="2"/>
          </rPr>
          <t xml:space="preserve">Plan your service to the great outdoors. </t>
        </r>
        <r>
          <rPr>
            <sz val="9"/>
            <color indexed="81"/>
            <rFont val="Tahoma"/>
            <family val="2"/>
          </rPr>
          <t>Adventuring is tons of fun-help it stay that way.  Combine the natural environment and service to others into your adventure, or help other Girl Scouts before or after your trip. This step adds one more level of preparation to your badge process, but an important one:  making the world a better place.</t>
        </r>
      </text>
    </comment>
    <comment ref="C205" authorId="0">
      <text>
        <r>
          <rPr>
            <b/>
            <sz val="9"/>
            <color indexed="81"/>
            <rFont val="Tahoma"/>
            <family val="2"/>
          </rPr>
          <t xml:space="preserve">Help  the natural environment: </t>
        </r>
        <r>
          <rPr>
            <sz val="9"/>
            <color indexed="81"/>
            <rFont val="Tahoma"/>
            <family val="2"/>
          </rPr>
          <t xml:space="preserve"> If you'll be in a park or natural wilderness, work with area managers to find a service project to help the environment.  You might maintain a trail or haul out trash.  What are the needs of your location?</t>
        </r>
      </text>
    </comment>
    <comment ref="C206" authorId="0">
      <text>
        <r>
          <rPr>
            <b/>
            <sz val="9"/>
            <color indexed="81"/>
            <rFont val="Tahoma"/>
            <family val="2"/>
          </rPr>
          <t xml:space="preserve">Be a guide for younger Girl Scouts. </t>
        </r>
        <r>
          <rPr>
            <sz val="9"/>
            <color indexed="81"/>
            <rFont val="Tahoma"/>
            <family val="2"/>
          </rPr>
          <t>In their Outdoors badges, Brownies learn to hike, Juniors take a camping trip, and Cadettes backpack. Use your skills to help younger Girl Scouts become outdoor adventurers, either by going along or helping train the girls before they go.</t>
        </r>
      </text>
    </comment>
    <comment ref="C207" authorId="0">
      <text>
        <r>
          <rPr>
            <b/>
            <sz val="9"/>
            <color indexed="81"/>
            <rFont val="Tahoma"/>
            <family val="2"/>
          </rPr>
          <t xml:space="preserve">Teach Leave No Trace principles. </t>
        </r>
        <r>
          <rPr>
            <sz val="9"/>
            <color indexed="81"/>
            <rFont val="Tahoma"/>
            <family val="2"/>
          </rPr>
          <t>There are some great LNT activities available on line that will help you show kids how to have responsible fun outdoors. You might plan a workshop for other groups on your trip, or teach younger Girl Scouts or other campers how to protect and respect natural surroundings. (These principles are listed on page 2 of the badge pamphlet.)</t>
        </r>
      </text>
    </comment>
    <comment ref="C208" authorId="0">
      <text>
        <r>
          <rPr>
            <sz val="9"/>
            <color indexed="81"/>
            <rFont val="Tahoma"/>
            <family val="2"/>
          </rPr>
          <t>You know your location and have your teamwork down, your gear prepared, and your service project planned.  Time to set out! Choose one of these ways to capture the amazing days. Use what you make to remember details and talk with your friends about how everything went-and what you'd do differently on your next adventure.</t>
        </r>
      </text>
    </comment>
    <comment ref="C209" authorId="0">
      <text>
        <r>
          <rPr>
            <b/>
            <sz val="9"/>
            <color indexed="81"/>
            <rFont val="Tahoma"/>
            <family val="2"/>
          </rPr>
          <t xml:space="preserve">Shoot a digital photo series. </t>
        </r>
        <r>
          <rPr>
            <sz val="9"/>
            <color indexed="81"/>
            <rFont val="Tahoma"/>
            <family val="2"/>
          </rPr>
          <t xml:space="preserve">When you return, make a gallery on a photo sharing service.  </t>
        </r>
        <r>
          <rPr>
            <b/>
            <sz val="9"/>
            <color indexed="81"/>
            <rFont val="Tahoma"/>
            <family val="2"/>
          </rPr>
          <t xml:space="preserve">
</t>
        </r>
        <r>
          <rPr>
            <sz val="9"/>
            <color indexed="81"/>
            <rFont val="Tahoma"/>
            <family val="2"/>
          </rPr>
          <t>FOR MORE FUN:</t>
        </r>
        <r>
          <rPr>
            <b/>
            <sz val="9"/>
            <color indexed="81"/>
            <rFont val="Tahoma"/>
            <family val="2"/>
          </rPr>
          <t xml:space="preserve"> </t>
        </r>
        <r>
          <rPr>
            <sz val="9"/>
            <color indexed="81"/>
            <rFont val="Tahoma"/>
            <family val="2"/>
          </rPr>
          <t>Choose an inexpensive option to get prints for every girl, or make T-shirts or calendars of your favorite shot.</t>
        </r>
      </text>
    </comment>
    <comment ref="C210" authorId="0">
      <text>
        <r>
          <rPr>
            <b/>
            <sz val="9"/>
            <color indexed="81"/>
            <rFont val="Tahoma"/>
            <family val="2"/>
          </rPr>
          <t>Write it down.</t>
        </r>
        <r>
          <rPr>
            <sz val="9"/>
            <color indexed="81"/>
            <rFont val="Tahoma"/>
            <family val="2"/>
          </rPr>
          <t xml:space="preserve"> Take a sketch pad, keep a journal, or put together a field diary. If you have a cell phone and can connect to the internet, you could even blog about your adventures while you're off the beaten path. </t>
        </r>
      </text>
    </comment>
    <comment ref="C211" authorId="0">
      <text>
        <r>
          <rPr>
            <b/>
            <sz val="9"/>
            <color indexed="81"/>
            <rFont val="Tahoma"/>
            <family val="2"/>
          </rPr>
          <t>Make a video</t>
        </r>
        <r>
          <rPr>
            <sz val="9"/>
            <color indexed="81"/>
            <rFont val="Tahoma"/>
            <family val="2"/>
          </rPr>
          <t xml:space="preserve"> If you are carrying a video enabled cell phone or camera, record highlights of your trip. If it's OK with your companions, share the video on social media when you get back.</t>
        </r>
      </text>
    </comment>
    <comment ref="C215" authorId="0">
      <text>
        <r>
          <rPr>
            <b/>
            <sz val="9"/>
            <color theme="1"/>
            <rFont val="Tahoma"/>
            <family val="2"/>
          </rPr>
          <t xml:space="preserve">Get a handle on basic car maintenance. </t>
        </r>
        <r>
          <rPr>
            <sz val="9"/>
            <color theme="1"/>
            <rFont val="Tahoma"/>
            <family val="2"/>
          </rPr>
          <t>Find out about basic maintenance procedures-check the list (in the badge pamphlet) for ideas. While you're working around cars, tie back loose hair, don't wear loose clothes or jewelry, and put on safety goggles and gloves when necessary.</t>
        </r>
      </text>
    </comment>
    <comment ref="C216" authorId="0">
      <text>
        <r>
          <rPr>
            <b/>
            <sz val="9"/>
            <color indexed="81"/>
            <rFont val="Tahoma"/>
            <family val="2"/>
          </rPr>
          <t xml:space="preserve">Talk to a pro. </t>
        </r>
        <r>
          <rPr>
            <sz val="9"/>
            <color indexed="81"/>
            <rFont val="Tahoma"/>
            <family val="2"/>
          </rPr>
          <t>Ask a mechanic, driving teacher, or someone you know with knowledge of cars to show you three basic car care techniques.</t>
        </r>
      </text>
    </comment>
    <comment ref="C217" authorId="0">
      <text>
        <r>
          <rPr>
            <b/>
            <sz val="9"/>
            <color indexed="81"/>
            <rFont val="Tahoma"/>
            <family val="2"/>
          </rPr>
          <t xml:space="preserve">Spend two hours at a local car repair shop. </t>
        </r>
        <r>
          <rPr>
            <sz val="9"/>
            <color indexed="81"/>
            <rFont val="Tahoma"/>
            <family val="2"/>
          </rPr>
          <t>Take notes on the various repairs. Find out what the most common repair is and how to perform it.</t>
        </r>
      </text>
    </comment>
    <comment ref="C218" authorId="0">
      <text>
        <r>
          <rPr>
            <b/>
            <sz val="9"/>
            <color indexed="81"/>
            <rFont val="Tahoma"/>
            <family val="2"/>
          </rPr>
          <t xml:space="preserve">Watch instructional car care videos to learn three maintenance techniques. </t>
        </r>
        <r>
          <rPr>
            <sz val="9"/>
            <color indexed="81"/>
            <rFont val="Tahoma"/>
            <family val="2"/>
          </rPr>
          <t>Find the videos on line or ask a driving teacher or mechanic for recommendations.</t>
        </r>
      </text>
    </comment>
    <comment ref="C219" authorId="0">
      <text>
        <r>
          <rPr>
            <sz val="9"/>
            <color indexed="81"/>
            <rFont val="Tahoma"/>
            <family val="2"/>
          </rPr>
          <t>The National Highway Traffic Safety Administration is a great resource for gathering accident statistics and learning about features that make cars safer. Once you've completed your choice, share your knowledge with your peers.</t>
        </r>
      </text>
    </comment>
    <comment ref="C220" authorId="0">
      <text>
        <r>
          <rPr>
            <b/>
            <sz val="9"/>
            <color indexed="81"/>
            <rFont val="Tahoma"/>
            <family val="2"/>
          </rPr>
          <t xml:space="preserve">Determine which cars are safest. </t>
        </r>
        <r>
          <rPr>
            <sz val="9"/>
            <color indexed="81"/>
            <rFont val="Tahoma"/>
            <family val="2"/>
          </rPr>
          <t>Find data on handling characteristics and safety features, and ask local dealerships which five car models they consider safest and why. Areas with driving challenges such as severe weather or mountainous roads may have a different top five list than somewhere sunny and flat</t>
        </r>
      </text>
    </comment>
    <comment ref="C221" authorId="0">
      <text>
        <r>
          <rPr>
            <b/>
            <sz val="9"/>
            <color indexed="81"/>
            <rFont val="Tahoma"/>
            <family val="2"/>
          </rPr>
          <t xml:space="preserve">Learn which factors affect insurance cost. </t>
        </r>
        <r>
          <rPr>
            <sz val="9"/>
            <color indexed="81"/>
            <rFont val="Tahoma"/>
            <family val="2"/>
          </rPr>
          <t>The safety features a car has can affect how much it costs to insure it. So can the local geography and  ages and genders of the drivers. Find out what safety features are required and which are preferred by two different insurance agencies.</t>
        </r>
      </text>
    </comment>
    <comment ref="C222" authorId="0">
      <text>
        <r>
          <rPr>
            <b/>
            <sz val="9"/>
            <color indexed="81"/>
            <rFont val="Tahoma"/>
            <family val="2"/>
          </rPr>
          <t>Let crash test dummies teach you.</t>
        </r>
        <r>
          <rPr>
            <sz val="9"/>
            <color indexed="81"/>
            <rFont val="Tahoma"/>
            <family val="2"/>
          </rPr>
          <t xml:space="preserve"> Learn how crash test dummies are used, and how to read and understand crash and rollover ratings. Then, find the safety ratings of three different cars that interest you.</t>
        </r>
      </text>
    </comment>
    <comment ref="C223" authorId="0">
      <text>
        <r>
          <rPr>
            <sz val="9"/>
            <color indexed="81"/>
            <rFont val="Tahoma"/>
            <family val="2"/>
          </rPr>
          <t>Pay extra attention to how people in your community drive. How can they drive more safely? If you drive, keep your own driving practices in mind as you do one of these choices. And remember-you're learning about driving safety not only to ensure that you are safe, but also to help keep the roads safe for other drivers.</t>
        </r>
      </text>
    </comment>
    <comment ref="C224" authorId="0">
      <text>
        <r>
          <rPr>
            <b/>
            <sz val="9"/>
            <color indexed="81"/>
            <rFont val="Tahoma"/>
            <family val="2"/>
          </rPr>
          <t xml:space="preserve">Create a top ten list of safe driving tips. </t>
        </r>
        <r>
          <rPr>
            <sz val="9"/>
            <color indexed="81"/>
            <rFont val="Tahoma"/>
            <family val="2"/>
          </rPr>
          <t>Get information from your DMV, a driver's ed teacher, or a safe driving seminar. Share your tips with others.</t>
        </r>
        <r>
          <rPr>
            <b/>
            <sz val="9"/>
            <color indexed="81"/>
            <rFont val="Tahoma"/>
            <family val="2"/>
          </rPr>
          <t xml:space="preserve">
</t>
        </r>
        <r>
          <rPr>
            <sz val="9"/>
            <color indexed="81"/>
            <rFont val="Tahoma"/>
            <family val="2"/>
          </rPr>
          <t>FOR MORE FUN:</t>
        </r>
        <r>
          <rPr>
            <b/>
            <sz val="9"/>
            <color indexed="81"/>
            <rFont val="Tahoma"/>
            <family val="2"/>
          </rPr>
          <t xml:space="preserve"> </t>
        </r>
        <r>
          <rPr>
            <sz val="9"/>
            <color indexed="81"/>
            <rFont val="Tahoma"/>
            <family val="2"/>
          </rPr>
          <t>Take a practice driver's ed test online or in a sample test booklet from the DMV.</t>
        </r>
      </text>
    </comment>
    <comment ref="C225" authorId="0">
      <text>
        <r>
          <rPr>
            <b/>
            <sz val="9"/>
            <color indexed="81"/>
            <rFont val="Tahoma"/>
            <family val="2"/>
          </rPr>
          <t xml:space="preserve">Interview a highway patrol officer to get safe driving tips and stories about what drivers do right (and wrong). </t>
        </r>
        <r>
          <rPr>
            <sz val="9"/>
            <color indexed="81"/>
            <rFont val="Tahoma"/>
            <family val="2"/>
          </rPr>
          <t>What are the most common safety issues among teens in your area?</t>
        </r>
        <r>
          <rPr>
            <b/>
            <sz val="9"/>
            <color indexed="81"/>
            <rFont val="Tahoma"/>
            <family val="2"/>
          </rPr>
          <t xml:space="preserve">
</t>
        </r>
        <r>
          <rPr>
            <sz val="9"/>
            <color indexed="81"/>
            <rFont val="Tahoma"/>
            <family val="2"/>
          </rPr>
          <t>FOR MORE FUN.</t>
        </r>
        <r>
          <rPr>
            <b/>
            <sz val="9"/>
            <color indexed="81"/>
            <rFont val="Tahoma"/>
            <family val="2"/>
          </rPr>
          <t xml:space="preserve"> </t>
        </r>
        <r>
          <rPr>
            <sz val="9"/>
            <color indexed="81"/>
            <rFont val="Tahoma"/>
            <family val="2"/>
          </rPr>
          <t>Film the interview and create an informational video.</t>
        </r>
      </text>
    </comment>
    <comment ref="C226" authorId="0">
      <text>
        <r>
          <rPr>
            <b/>
            <sz val="9"/>
            <color indexed="81"/>
            <rFont val="Tahoma"/>
            <family val="2"/>
          </rPr>
          <t xml:space="preserve">Observe a traffic intersection. </t>
        </r>
        <r>
          <rPr>
            <sz val="9"/>
            <color indexed="81"/>
            <rFont val="Tahoma"/>
            <family val="2"/>
          </rPr>
          <t>Pick a safe place to watch traffic for 30 minutes three different times during the day. Count the vehicles that pass and keep track of safety violations. What percentage of drivers made violations, and which violations are the most common?  (Could your stats help you think of a take action project?)</t>
        </r>
      </text>
    </comment>
    <comment ref="C227" authorId="0">
      <text>
        <r>
          <rPr>
            <b/>
            <sz val="9"/>
            <color indexed="81"/>
            <rFont val="Tahoma"/>
            <family val="2"/>
          </rPr>
          <t xml:space="preserve">Find out what to do in case of emergency. </t>
        </r>
        <r>
          <rPr>
            <sz val="9"/>
            <color indexed="81"/>
            <rFont val="Tahoma"/>
            <family val="2"/>
          </rPr>
          <t xml:space="preserve">What should you do in case of an accident? A little forethought goes a long way towards providing the safest journey possible. </t>
        </r>
      </text>
    </comment>
    <comment ref="C228" authorId="0">
      <text>
        <r>
          <rPr>
            <b/>
            <sz val="9"/>
            <color indexed="81"/>
            <rFont val="Tahoma"/>
            <family val="2"/>
          </rPr>
          <t xml:space="preserve">Compile an emergency kit. </t>
        </r>
        <r>
          <rPr>
            <sz val="9"/>
            <color indexed="81"/>
            <rFont val="Tahoma"/>
            <family val="2"/>
          </rPr>
          <t>Research roadside emergency kits, collect the items and tools they typically include, and learn how to use them.</t>
        </r>
      </text>
    </comment>
    <comment ref="C229" authorId="0">
      <text>
        <r>
          <rPr>
            <b/>
            <sz val="9"/>
            <color indexed="81"/>
            <rFont val="Tahoma"/>
            <family val="2"/>
          </rPr>
          <t xml:space="preserve">Interview a roadside service person. </t>
        </r>
        <r>
          <rPr>
            <sz val="9"/>
            <color indexed="81"/>
            <rFont val="Tahoma"/>
            <family val="2"/>
          </rPr>
          <t>Perhaps this is someone who works at a local service station or for one of the many roadside service organizations. What are the most common emergencies in your area? How do they suggest preparing for and preventing such emergencies?</t>
        </r>
      </text>
    </comment>
    <comment ref="C230" authorId="0">
      <text>
        <r>
          <rPr>
            <b/>
            <sz val="9"/>
            <color indexed="81"/>
            <rFont val="Tahoma"/>
            <family val="2"/>
          </rPr>
          <t>Research how to handle five common driving hazards or automotive breakdowns.</t>
        </r>
        <r>
          <rPr>
            <sz val="9"/>
            <color indexed="81"/>
            <rFont val="Tahoma"/>
            <family val="2"/>
          </rPr>
          <t xml:space="preserve"> Examples:  slippery roads, flat tires, an overheated engine, and foggy conditions.</t>
        </r>
      </text>
    </comment>
    <comment ref="C231" authorId="0">
      <text>
        <r>
          <rPr>
            <sz val="9"/>
            <color indexed="81"/>
            <rFont val="Tahoma"/>
            <family val="2"/>
          </rPr>
          <t>You can boost the fuel efficiency of a car by as much as 30% through simple vehicle maintenance and attention to your driving style.</t>
        </r>
      </text>
    </comment>
    <comment ref="C232" authorId="0">
      <text>
        <r>
          <rPr>
            <b/>
            <sz val="9"/>
            <color indexed="81"/>
            <rFont val="Tahoma"/>
            <family val="2"/>
          </rPr>
          <t xml:space="preserve">Compare car efficiencies. </t>
        </r>
        <r>
          <rPr>
            <sz val="9"/>
            <color indexed="81"/>
            <rFont val="Tahoma"/>
            <family val="2"/>
          </rPr>
          <t>Choose three cars with high fuel efficiency ratings, including one hybrid or electric vehicle. If you were going to recommend purchasing one of the cars, what are the top three selling points you would tell the potential buyer?</t>
        </r>
      </text>
    </comment>
    <comment ref="C233" authorId="0">
      <text>
        <r>
          <rPr>
            <b/>
            <sz val="9"/>
            <color indexed="81"/>
            <rFont val="Tahoma"/>
            <family val="2"/>
          </rPr>
          <t>Practice energy efficient driving or help an adult family member do so.</t>
        </r>
        <r>
          <rPr>
            <sz val="9"/>
            <color indexed="81"/>
            <rFont val="Tahoma"/>
            <family val="2"/>
          </rPr>
          <t xml:space="preserve"> For one week, drive as you normally do, recording your car's fuel efficiency (in miles per gallon) for the week. During week two, practice the methods in the Energy Efficient Driving Tips sidebar (in the badge pamphlet). Did you get better mileage?</t>
        </r>
      </text>
    </comment>
    <comment ref="C234" authorId="0">
      <text>
        <r>
          <rPr>
            <b/>
            <sz val="9"/>
            <color indexed="81"/>
            <rFont val="Tahoma"/>
            <family val="2"/>
          </rPr>
          <t xml:space="preserve">Drive less. </t>
        </r>
        <r>
          <rPr>
            <sz val="9"/>
            <color indexed="81"/>
            <rFont val="Tahoma"/>
            <family val="2"/>
          </rPr>
          <t xml:space="preserve">Almost half the trips we make are to locations within three miles of our homes. On a map, draw a three mile radius around your home. Come up with at least three ways to cut your number of car trips by half. </t>
        </r>
      </text>
    </comment>
    <comment ref="C239" authorId="0">
      <text>
        <r>
          <rPr>
            <sz val="9"/>
            <color indexed="81"/>
            <rFont val="Tahoma"/>
            <family val="2"/>
          </rPr>
          <t>Find information about life after dark. If the cultural institution or science center you choose offers overnight events, you might arrange with your family or Girl Scout sisters to spend the night. Whatever the hours of your visit, use it to become better acquainted with the night.</t>
        </r>
      </text>
    </comment>
    <comment ref="C240" authorId="0">
      <text>
        <r>
          <rPr>
            <b/>
            <sz val="9"/>
            <color indexed="81"/>
            <rFont val="Tahoma"/>
            <family val="2"/>
          </rPr>
          <t>Share the night.</t>
        </r>
        <r>
          <rPr>
            <sz val="9"/>
            <color indexed="81"/>
            <rFont val="Tahoma"/>
            <family val="2"/>
          </rPr>
          <t xml:space="preserve"> At an art museum or library, find three paintings of famous nighttime scenes, or three bedtime books or poems about the night. Tell your friends the stories behind the pictures, or read the poems or stories together.</t>
        </r>
      </text>
    </comment>
    <comment ref="C241" authorId="0">
      <text>
        <r>
          <rPr>
            <b/>
            <sz val="9"/>
            <color indexed="81"/>
            <rFont val="Tahoma"/>
            <family val="2"/>
          </rPr>
          <t>Get into nightlife.</t>
        </r>
        <r>
          <rPr>
            <sz val="9"/>
            <color indexed="81"/>
            <rFont val="Tahoma"/>
            <family val="2"/>
          </rPr>
          <t xml:space="preserve"> At a zoo or aquarium, gather three fun facts about one creature's nocturnal habits. If you can, talk about what you've learned as you watch the creature in action.</t>
        </r>
      </text>
    </comment>
    <comment ref="C242" authorId="0">
      <text>
        <r>
          <rPr>
            <b/>
            <sz val="9"/>
            <color indexed="81"/>
            <rFont val="Tahoma"/>
            <family val="2"/>
          </rPr>
          <t>Go solar (or lunar, or extraterrestrial…).</t>
        </r>
        <r>
          <rPr>
            <sz val="9"/>
            <color indexed="81"/>
            <rFont val="Tahoma"/>
            <family val="2"/>
          </rPr>
          <t xml:space="preserve"> At a planetarium, find five fun facts about stars, planets, and the night sky. Share them as you enjoy a planetary show or display.</t>
        </r>
      </text>
    </comment>
    <comment ref="C243" authorId="0">
      <text>
        <r>
          <rPr>
            <sz val="9"/>
            <color indexed="81"/>
            <rFont val="Tahoma"/>
            <family val="2"/>
          </rPr>
          <t>Get out and enjoy how the cloak of darkness and the glitter of stars make the ordinary extraordinary. How do things change after dark? Scribble thoughts in a journal by flashlight, record audio or video, or find your own way to document your experience so you can share the night mysteries with others.</t>
        </r>
      </text>
    </comment>
    <comment ref="C244" authorId="0">
      <text>
        <r>
          <rPr>
            <b/>
            <sz val="9"/>
            <color indexed="81"/>
            <rFont val="Tahoma"/>
            <family val="2"/>
          </rPr>
          <t>Tour your neighborhood at night.</t>
        </r>
        <r>
          <rPr>
            <sz val="9"/>
            <color indexed="81"/>
            <rFont val="Tahoma"/>
            <family val="2"/>
          </rPr>
          <t xml:space="preserve"> First, map out your route and follow it during the day. Then travel the same route after dark. Note what's different, from shapes to sounds to creatures to your feelings about your surroundings.</t>
        </r>
      </text>
    </comment>
    <comment ref="C245" authorId="0">
      <text>
        <r>
          <rPr>
            <b/>
            <sz val="9"/>
            <color indexed="81"/>
            <rFont val="Tahoma"/>
            <family val="2"/>
          </rPr>
          <t>Visit a park, trail, lake, stream, or other natural environment.</t>
        </r>
        <r>
          <rPr>
            <sz val="9"/>
            <color indexed="81"/>
            <rFont val="Tahoma"/>
            <family val="2"/>
          </rPr>
          <t xml:space="preserve"> Use all five senses to notice what's different after dark.
FOR MORE FUN: Put on a pair of inexpensive nighttime goggles (sold by toy or science stores) to see how they change the view of the world.</t>
        </r>
      </text>
    </comment>
    <comment ref="C246" authorId="0">
      <text>
        <r>
          <rPr>
            <b/>
            <sz val="9"/>
            <color indexed="81"/>
            <rFont val="Tahoma"/>
            <family val="2"/>
          </rPr>
          <t>Visit a place that's open 24 hours.</t>
        </r>
        <r>
          <rPr>
            <sz val="9"/>
            <color indexed="81"/>
            <rFont val="Tahoma"/>
            <family val="2"/>
          </rPr>
          <t xml:space="preserve"> Perhaps it's a grocery store, restaurant, hotel, or airport. How is the place different after dark? Do you feel any different being there?</t>
        </r>
      </text>
    </comment>
    <comment ref="C247" authorId="0">
      <text>
        <r>
          <rPr>
            <sz val="9"/>
            <color indexed="81"/>
            <rFont val="Tahoma"/>
            <family val="2"/>
          </rPr>
          <t>Many people are on the job while the rest of the world sleeps-check out all the examples in the sidebar. Find out what it's like to be employed as a night owl, and capture your experience in one of these ways.</t>
        </r>
      </text>
    </comment>
    <comment ref="C248" authorId="0">
      <text>
        <r>
          <rPr>
            <b/>
            <sz val="9"/>
            <color indexed="81"/>
            <rFont val="Tahoma"/>
            <family val="2"/>
          </rPr>
          <t>Be an investigative reporter.</t>
        </r>
        <r>
          <rPr>
            <sz val="9"/>
            <color indexed="81"/>
            <rFont val="Tahoma"/>
            <family val="2"/>
          </rPr>
          <t xml:space="preserve"> Interview someone who works the night shift and record audio to share, or write your interview and share it in your local paper or on a Girl Scout or family website.
FOR MORE FUN: Make and share an old-fashioned radio show that dramatizes a scene at the interviewee's workplace.</t>
        </r>
      </text>
    </comment>
    <comment ref="C249" authorId="0">
      <text>
        <r>
          <rPr>
            <b/>
            <sz val="9"/>
            <color indexed="81"/>
            <rFont val="Tahoma"/>
            <family val="2"/>
          </rPr>
          <t>Take part in the night shift.</t>
        </r>
        <r>
          <rPr>
            <sz val="9"/>
            <color indexed="81"/>
            <rFont val="Tahoma"/>
            <family val="2"/>
          </rPr>
          <t xml:space="preserve"> Visit the person at their workplace and imagine yourself in the job. What is a typical shift like? How does having a nighttime job affect other parts of your life?
FOR MORE FUN: Take video of your visit and share it with your community or school.</t>
        </r>
      </text>
    </comment>
    <comment ref="C250" authorId="0">
      <text>
        <r>
          <rPr>
            <b/>
            <sz val="9"/>
            <color indexed="81"/>
            <rFont val="Tahoma"/>
            <family val="2"/>
          </rPr>
          <t>Create a photo essay.</t>
        </r>
        <r>
          <rPr>
            <sz val="9"/>
            <color indexed="81"/>
            <rFont val="Tahoma"/>
            <family val="2"/>
          </rPr>
          <t xml:space="preserve"> If you can visit a night worker, take pictures of the person to include. Or find nighttime work pictures in magazines or online. Put together a photo essay or photo collage that captures your feelings about what it's like to work at night.</t>
        </r>
      </text>
    </comment>
    <comment ref="C251" authorId="0">
      <text>
        <r>
          <rPr>
            <sz val="9"/>
            <color indexed="81"/>
            <rFont val="Tahoma"/>
            <family val="2"/>
          </rPr>
          <t>From planets to constellations, from moonflower to evening primrose, from bats to owls to annacondas, some parts of the natural world come alive-or only appear-at night. Become more familiar with the natural night world.</t>
        </r>
      </text>
    </comment>
    <comment ref="C252" authorId="0">
      <text>
        <r>
          <rPr>
            <b/>
            <sz val="9"/>
            <color indexed="81"/>
            <rFont val="Tahoma"/>
            <family val="2"/>
          </rPr>
          <t>Examine the night sky.</t>
        </r>
        <r>
          <rPr>
            <sz val="9"/>
            <color indexed="81"/>
            <rFont val="Tahoma"/>
            <family val="2"/>
          </rPr>
          <t xml:space="preserve"> Take this chance to learn more about an astronomy topic that interests you. You might make a drawing of the Big Dipper and North Star twice in on evening three hours apart as Cadettes in 1963 did to earn their Star badge. Or you could look through a telescope at three or more heavenly objects, such as a star cluster, a galaxy, or a moon, as girls did to earn their Aerospace badge in 1980.</t>
        </r>
      </text>
    </comment>
    <comment ref="C253" authorId="0">
      <text>
        <r>
          <rPr>
            <b/>
            <sz val="9"/>
            <color indexed="81"/>
            <rFont val="Tahoma"/>
            <family val="2"/>
          </rPr>
          <t>Create a nocturnal animal.</t>
        </r>
        <r>
          <rPr>
            <sz val="9"/>
            <color indexed="81"/>
            <rFont val="Tahoma"/>
            <family val="2"/>
          </rPr>
          <t xml:space="preserve"> How do cats see in the dark? How do bats navigate? Design your own super-night-sense animal, combining aspects of real animals and your own ideas. Share it as a sketch, sculpture, or collage.</t>
        </r>
      </text>
    </comment>
    <comment ref="C254" authorId="0">
      <text>
        <r>
          <rPr>
            <b/>
            <sz val="9"/>
            <color indexed="81"/>
            <rFont val="Tahoma"/>
            <family val="2"/>
          </rPr>
          <t>Sketch a landscape plan for your own "midnight garden."</t>
        </r>
        <r>
          <rPr>
            <sz val="9"/>
            <color indexed="81"/>
            <rFont val="Tahoma"/>
            <family val="2"/>
          </rPr>
          <t xml:space="preserve"> These gardens are full of night-blooming flowers and flowers that simmer in moonlight. For inspiration, try to see at least one such flower in the dark. A nursery is a good place to start!</t>
        </r>
      </text>
    </comment>
    <comment ref="C255" authorId="0">
      <text>
        <r>
          <rPr>
            <sz val="9"/>
            <color indexed="81"/>
            <rFont val="Tahoma"/>
            <family val="2"/>
          </rPr>
          <t>Get to know even more about those wee hours by ramping up a nighttime or slumber party with one of these activities. (Even if it's your family in sleeping bags in the living room, it can still be an adventure!)</t>
        </r>
      </text>
    </comment>
    <comment ref="C256" authorId="0">
      <text>
        <r>
          <rPr>
            <b/>
            <sz val="9"/>
            <color indexed="81"/>
            <rFont val="Tahoma"/>
            <family val="2"/>
          </rPr>
          <t>A "night" activity for younger Girl Scouts.</t>
        </r>
        <r>
          <rPr>
            <sz val="9"/>
            <color indexed="81"/>
            <rFont val="Tahoma"/>
            <family val="2"/>
          </rPr>
          <t xml:space="preserve"> You might make a planet or Star Finder (find instructions on the NASA website), paing glow-in-the-dark T-shirts or create constellations from star stickers. Make fun snacks to share (star-shaped cookes?).
FOR MORE FUN: Ask older girls to stay latger and watch space-themed movies.</t>
        </r>
      </text>
    </comment>
    <comment ref="C257" authorId="0">
      <text>
        <r>
          <rPr>
            <b/>
            <sz val="9"/>
            <color indexed="81"/>
            <rFont val="Tahoma"/>
            <family val="2"/>
          </rPr>
          <t>A "Power Down!" night.</t>
        </r>
        <r>
          <rPr>
            <sz val="9"/>
            <color indexed="81"/>
            <rFont val="Tahoma"/>
            <family val="2"/>
          </rPr>
          <t xml:space="preserve"> Pretend you live before electricity. Spend at least three hours with your family using no lights, television, or other electronics. Figure out how to light and heat your house, cook food, and entertain yourselves.
FOR MORE FUN: Give the night a theme-pretend you're living during pionee days or the Renaissance. </t>
        </r>
      </text>
    </comment>
    <comment ref="C258" authorId="0">
      <text>
        <r>
          <rPr>
            <b/>
            <sz val="9"/>
            <color indexed="81"/>
            <rFont val="Tahoma"/>
            <family val="2"/>
          </rPr>
          <t>A nighttime legend.</t>
        </r>
        <r>
          <rPr>
            <sz val="9"/>
            <color indexed="81"/>
            <rFont val="Tahoma"/>
            <family val="2"/>
          </rPr>
          <t xml:space="preserve"> For centures, storytellers invented legends about the night, like how constellations came to live in the sky. Find one of these stories to tell friends and family-or find your own constellation and tell how yours came to be.</t>
        </r>
      </text>
    </comment>
    <comment ref="C262" authorId="0">
      <text>
        <r>
          <rPr>
            <b/>
            <sz val="9"/>
            <color indexed="81"/>
            <rFont val="Tahoma"/>
            <family val="2"/>
          </rPr>
          <t>Explore the connection between humans and animals.</t>
        </r>
        <r>
          <rPr>
            <sz val="9"/>
            <color indexed="81"/>
            <rFont val="Tahoma"/>
            <family val="2"/>
          </rPr>
          <t xml:space="preserve"> The lives of humans and other animals have been linked for thousands of years-and the connection keeps getting stronger!</t>
        </r>
      </text>
    </comment>
    <comment ref="C263" authorId="0">
      <text>
        <r>
          <rPr>
            <b/>
            <sz val="9"/>
            <color indexed="81"/>
            <rFont val="Tahoma"/>
            <family val="2"/>
          </rPr>
          <t>Find out how views of animals have changed over the centuries.</t>
        </r>
        <r>
          <rPr>
            <sz val="9"/>
            <color indexed="81"/>
            <rFont val="Tahoma"/>
            <family val="2"/>
          </rPr>
          <t xml:space="preserve"> People used to think animals had no feelings, and they didn't always let cats and dogs sleep on their beds! Find 10 examples of how and why the human-animal connection has changed over time, then share what you've learned with friends, classmates, or a group of younger girls.</t>
        </r>
      </text>
    </comment>
    <comment ref="C264" authorId="0">
      <text>
        <r>
          <rPr>
            <b/>
            <sz val="9"/>
            <color indexed="81"/>
            <rFont val="Tahoma"/>
            <family val="2"/>
          </rPr>
          <t>Watch a documentary series on the human-animal connection.</t>
        </r>
        <r>
          <rPr>
            <sz val="9"/>
            <color indexed="81"/>
            <rFont val="Tahoma"/>
            <family val="2"/>
          </rPr>
          <t xml:space="preserve"> Then host a screening party about it. Come up with five topics or questions to discuss. For instance: How are certain animals, such as dogs and cows, viewed and treated in different parts of the world? Why?</t>
        </r>
      </text>
    </comment>
    <comment ref="C265" authorId="0">
      <text>
        <r>
          <rPr>
            <b/>
            <sz val="9"/>
            <color indexed="81"/>
            <rFont val="Tahoma"/>
            <family val="2"/>
          </rPr>
          <t>Show how animals helped at key points in history.</t>
        </r>
        <r>
          <rPr>
            <sz val="9"/>
            <color indexed="81"/>
            <rFont val="Tahoma"/>
            <family val="2"/>
          </rPr>
          <t xml:space="preserve"> Where would humans be if we hadn't began to use oxen to plow fields? What would have happened in 1776 if Paul Rever hadn't been able to ride his horse? Pinpoint five moments when animals took a role in human history, then share one-or all-in a skit or video show for friends and family.</t>
        </r>
      </text>
    </comment>
    <comment ref="C266" authorId="0">
      <text>
        <r>
          <rPr>
            <b/>
            <sz val="9"/>
            <color indexed="81"/>
            <rFont val="Tahoma"/>
            <family val="2"/>
          </rPr>
          <t>Find out how animals help keep people safe.</t>
        </r>
        <r>
          <rPr>
            <sz val="9"/>
            <color indexed="81"/>
            <rFont val="Tahoma"/>
            <family val="2"/>
          </rPr>
          <t xml:space="preserve"> If you're ever in danger, an animal may truly be your best friend. Fire departments still use canine units to find fire victims. Police work with dogs (and sometimes pigs and ferrets) to detect drugs, bombs, and unexploded mines. And in disasters such as earthquakes, tornadoes, floods, or explosions, animals often help find survivors.</t>
        </r>
      </text>
    </comment>
    <comment ref="C267" authorId="0">
      <text>
        <r>
          <rPr>
            <b/>
            <sz val="9"/>
            <color indexed="81"/>
            <rFont val="Tahoma"/>
            <family val="2"/>
          </rPr>
          <t>Check out a safety team that uses animals.</t>
        </r>
        <r>
          <rPr>
            <sz val="9"/>
            <color indexed="81"/>
            <rFont val="Tahoma"/>
            <family val="2"/>
          </rPr>
          <t xml:space="preserve"> You might visit a fire department, police department, or search-and-rescue team. How do the animals help them? What special skills do people need to work with these animals?</t>
        </r>
      </text>
    </comment>
    <comment ref="C268" authorId="0">
      <text>
        <r>
          <rPr>
            <b/>
            <sz val="9"/>
            <color indexed="81"/>
            <rFont val="Tahoma"/>
            <family val="2"/>
          </rPr>
          <t>Talk to a trainer.</t>
        </r>
        <r>
          <rPr>
            <sz val="9"/>
            <color indexed="81"/>
            <rFont val="Tahoma"/>
            <family val="2"/>
          </rPr>
          <t xml:space="preserve"> Find someone who trains animals to work with firefighters, police officers, or search-and-rescue teams. Which animals are best for this kind of work? How are they trained? What kind of educational background would you need for this career?</t>
        </r>
      </text>
    </comment>
    <comment ref="C269" authorId="0">
      <text>
        <r>
          <rPr>
            <b/>
            <sz val="9"/>
            <color indexed="81"/>
            <rFont val="Tahoma"/>
            <family val="2"/>
          </rPr>
          <t>Read stories about animal heroes.</t>
        </r>
        <r>
          <rPr>
            <sz val="9"/>
            <color indexed="81"/>
            <rFont val="Tahoma"/>
            <family val="2"/>
          </rPr>
          <t xml:space="preserve"> Even animals that haven't been trained to save people often rise to the occasion. Cats have alerted sleeping families to house fires. Dogs have carried out of collapsing buildings. Find five animal-hero stories and share them with others.
FOR MORE FUN: Find out if there are any animal heroes in your own community.</t>
        </r>
      </text>
    </comment>
    <comment ref="C270" authorId="0">
      <text>
        <r>
          <rPr>
            <b/>
            <sz val="9"/>
            <color indexed="81"/>
            <rFont val="Tahoma"/>
            <family val="2"/>
          </rPr>
          <t>Know how animals help people emotionally.</t>
        </r>
        <r>
          <rPr>
            <sz val="9"/>
            <color indexed="81"/>
            <rFont val="Tahoma"/>
            <family val="2"/>
          </rPr>
          <t xml:space="preserve"> Studies show that just being around an animal can reduce stress, lower blood pressure, and make people feel happier. Find out more about the mood-boosting effect of animals!</t>
        </r>
      </text>
    </comment>
    <comment ref="C271" authorId="0">
      <text>
        <r>
          <rPr>
            <b/>
            <sz val="9"/>
            <color indexed="81"/>
            <rFont val="Tahoma"/>
            <family val="2"/>
          </rPr>
          <t>Talk to a vet or psychologist.</t>
        </r>
        <r>
          <rPr>
            <sz val="9"/>
            <color indexed="81"/>
            <rFont val="Tahoma"/>
            <family val="2"/>
          </rPr>
          <t xml:space="preserve"> Find out how caring for a pet affects people's emotional and mental health, and read some of the research being done in this area. How are the studies created? How can someone put the findings to use in her own life?</t>
        </r>
      </text>
    </comment>
    <comment ref="C272" authorId="0">
      <text>
        <r>
          <rPr>
            <b/>
            <sz val="9"/>
            <color indexed="81"/>
            <rFont val="Tahoma"/>
            <family val="2"/>
          </rPr>
          <t>Visit an organization that uses animals to help people emotionally.</t>
        </r>
        <r>
          <rPr>
            <sz val="9"/>
            <color indexed="81"/>
            <rFont val="Tahoma"/>
            <family val="2"/>
          </rPr>
          <t xml:space="preserve"> For example, special horse-riding programs help people with autism or post-traumatic stress disorder. Other organizations take pets to senior centers, rehab facilities, or hospitals. Find out about the studies that were used to create these programs, how the animals are trained, and what volunteers have to know before working with the animals.</t>
        </r>
      </text>
    </comment>
    <comment ref="C273" authorId="0">
      <text>
        <r>
          <rPr>
            <b/>
            <sz val="9"/>
            <color indexed="81"/>
            <rFont val="Tahoma"/>
            <family val="2"/>
          </rPr>
          <t>Interview at least five pet owners.</t>
        </r>
        <r>
          <rPr>
            <sz val="9"/>
            <color indexed="81"/>
            <rFont val="Tahoma"/>
            <family val="2"/>
          </rPr>
          <t xml:space="preserve"> Ask how their pet helps them feel better, and capture their stories in writing, audio, or video. If you want to share their stories on a blog or in a short film, get their permission first.</t>
        </r>
      </text>
    </comment>
    <comment ref="C274" authorId="0">
      <text>
        <r>
          <rPr>
            <b/>
            <sz val="9"/>
            <color indexed="81"/>
            <rFont val="Tahoma"/>
            <family val="2"/>
          </rPr>
          <t>Check out how animals help people with disabilities.</t>
        </r>
        <r>
          <rPr>
            <sz val="9"/>
            <color indexed="81"/>
            <rFont val="Tahoma"/>
            <family val="2"/>
          </rPr>
          <t xml:space="preserve"> Most people know about Seeing Eye dogs, which are trained to help people who are visually impaired live independent lives. Many other animals, including monkeys, parrots, and miniature horses, help people with physical disabilities.</t>
        </r>
      </text>
    </comment>
    <comment ref="C275" authorId="0">
      <text>
        <r>
          <rPr>
            <b/>
            <sz val="9"/>
            <color indexed="81"/>
            <rFont val="Tahoma"/>
            <family val="2"/>
          </rPr>
          <t>Talk to someone who trains assistance animals.</t>
        </r>
        <r>
          <rPr>
            <sz val="9"/>
            <color indexed="81"/>
            <rFont val="Tahoma"/>
            <family val="2"/>
          </rPr>
          <t xml:space="preserve"> It could be animals that help people with disabilities or health conditions like visual or hearing impairment, epilepsy, or paralysis. What's involved in training the animal? Why is their animal particularly suited to helping people in a certain way? What kind of preparation is needed to go into this type of career?</t>
        </r>
      </text>
    </comment>
    <comment ref="C276" authorId="0">
      <text>
        <r>
          <rPr>
            <b/>
            <sz val="9"/>
            <color indexed="81"/>
            <rFont val="Tahoma"/>
            <family val="2"/>
          </rPr>
          <t>Speak to someone who has an assistance animal.</t>
        </r>
        <r>
          <rPr>
            <sz val="9"/>
            <color indexed="81"/>
            <rFont val="Tahoma"/>
            <family val="2"/>
          </rPr>
          <t xml:space="preserve"> How has it changed their life? How easy or difficult was it to learn how to work with the animal? If you can, meet the animal, too!
FOR MORE FUN: Take video or audio of your interview and share it with other Girl Scouts.</t>
        </r>
      </text>
    </comment>
    <comment ref="C277" authorId="0">
      <text>
        <r>
          <rPr>
            <b/>
            <sz val="9"/>
            <color indexed="81"/>
            <rFont val="Tahoma"/>
            <family val="2"/>
          </rPr>
          <t>Research the pros and cons of training assistance animals.</t>
        </r>
        <r>
          <rPr>
            <sz val="9"/>
            <color indexed="81"/>
            <rFont val="Tahoma"/>
            <family val="2"/>
          </rPr>
          <t xml:space="preserve"> As more kinds of animals are being trained to help humans, some people are questioning how and why the animals are selected. Look into different sides of this issue, and share your opinion in writing or artwork.</t>
        </r>
      </text>
    </comment>
    <comment ref="C278" authorId="0">
      <text>
        <r>
          <rPr>
            <b/>
            <sz val="9"/>
            <color indexed="81"/>
            <rFont val="Tahoma"/>
            <family val="2"/>
          </rPr>
          <t>Look at how animals might help us in the future.</t>
        </r>
        <r>
          <rPr>
            <sz val="9"/>
            <color indexed="81"/>
            <rFont val="Tahoma"/>
            <family val="2"/>
          </rPr>
          <t xml:space="preserve"> Scientists continue to work with animals, hoping to find new ways to use their special skills.</t>
        </r>
      </text>
    </comment>
    <comment ref="C279" authorId="0">
      <text>
        <r>
          <rPr>
            <b/>
            <sz val="9"/>
            <color indexed="81"/>
            <rFont val="Tahoma"/>
            <family val="2"/>
          </rPr>
          <t>Get a sense of different animals' unique skills and abilities.</t>
        </r>
        <r>
          <rPr>
            <sz val="9"/>
            <color indexed="81"/>
            <rFont val="Tahoma"/>
            <family val="2"/>
          </rPr>
          <t xml:space="preserve"> Rats have an excellent sense of smell. Pigeons posses phenomenal eyesight. Goldfish are experts at detecting water pollution. Research the senses and abilities of five animals, and create a chart comparing them with humans. Can you think of a way to someday train an animal to use those skills to help people?</t>
        </r>
      </text>
    </comment>
    <comment ref="C280" authorId="0">
      <text>
        <r>
          <rPr>
            <b/>
            <sz val="9"/>
            <color indexed="81"/>
            <rFont val="Tahoma"/>
            <family val="2"/>
          </rPr>
          <t>Talk to an animal expert at a zoo or university.</t>
        </r>
        <r>
          <rPr>
            <sz val="9"/>
            <color indexed="81"/>
            <rFont val="Tahoma"/>
            <family val="2"/>
          </rPr>
          <t xml:space="preserve"> Ask about how researchers are finding new and different ways animals may help humans in the future. For example, bees are being trained to find land mines, rats are being taught to detect tuberculosis, and whales are being tagged to help collect data from the ocean. Find at least three more examples.</t>
        </r>
      </text>
    </comment>
    <comment ref="C281" authorId="0">
      <text>
        <r>
          <rPr>
            <b/>
            <sz val="9"/>
            <color indexed="81"/>
            <rFont val="Tahoma"/>
            <family val="2"/>
          </rPr>
          <t>Practice being a scientist.</t>
        </r>
        <r>
          <rPr>
            <sz val="9"/>
            <color indexed="81"/>
            <rFont val="Tahoma"/>
            <family val="2"/>
          </rPr>
          <t xml:space="preserve"> Conduct your own observation of an animal's behavior. Whether you're watching a raccoon in the backyard or your own pet, train your eye to notice details about the animal-how it moves, eats, and sleeps; how it reacts to humans; when it seems tired or energetic. Keep a log book of your observations for a week.
FOR MORE FUN: Ask an animal expert or scientist to review your work and talk to you about how a researcher could use your observatioins to set up an experiment with that animal.</t>
        </r>
      </text>
    </comment>
    <comment ref="C285" authorId="0">
      <text>
        <r>
          <rPr>
            <sz val="9"/>
            <color indexed="81"/>
            <rFont val="Tahoma"/>
            <family val="2"/>
          </rPr>
          <t>Your field day is a team competition. Ideally, you should have at least four teams with five players each. Each team should have a name and a captain to explain rules and keep things organized. Use this step to gather your team (see sidebar for ideas). Tehn, as a show of team unity and to get everyone excited, pick one of the choices to ehlp you create a uniform.</t>
        </r>
      </text>
    </comment>
    <comment ref="C286" authorId="0">
      <text>
        <r>
          <rPr>
            <b/>
            <sz val="9"/>
            <color indexed="81"/>
            <rFont val="Tahoma"/>
            <family val="2"/>
          </rPr>
          <t>Go Blue! Go, Red!</t>
        </r>
        <r>
          <rPr>
            <sz val="9"/>
            <color indexed="81"/>
            <rFont val="Tahoma"/>
            <family val="2"/>
          </rPr>
          <t xml:space="preserve"> One great way to make each team stand out is to color-coordinate them. You might host a captains' meeting before the competition and have a random color raffle. Each team must dress in the color its captain draws.</t>
        </r>
      </text>
    </comment>
    <comment ref="C287" authorId="0">
      <text>
        <r>
          <rPr>
            <b/>
            <sz val="9"/>
            <color indexed="81"/>
            <rFont val="Tahoma"/>
            <family val="2"/>
          </rPr>
          <t>Unique uniforms.</t>
        </r>
        <r>
          <rPr>
            <sz val="9"/>
            <color indexed="81"/>
            <rFont val="Tahoma"/>
            <family val="2"/>
          </rPr>
          <t xml:space="preserve"> Host a T-shirt-making party before your field day kicks off. Ask everyone playing to bring a plain white T-shirt to decorate with markers, fabric paints, sparkles, and aything else that represents your team spirit.</t>
        </r>
      </text>
    </comment>
    <comment ref="C288" authorId="0">
      <text>
        <r>
          <rPr>
            <b/>
            <sz val="9"/>
            <color indexed="81"/>
            <rFont val="Tahoma"/>
            <family val="2"/>
          </rPr>
          <t>Theme costumes.</t>
        </r>
        <r>
          <rPr>
            <sz val="9"/>
            <color indexed="81"/>
            <rFont val="Tahoma"/>
            <family val="2"/>
          </rPr>
          <t xml:space="preserve"> Give each team captain a set of rules for costumes-for example, they shouldn't cost a lot, and players need to be able to run and jump in their outfits. Then let each team's imagination run wild! (How great would it be to watch a team of superheroes competitng against a team of cowgirls?)</t>
        </r>
      </text>
    </comment>
    <comment ref="C289" authorId="0">
      <text>
        <r>
          <rPr>
            <sz val="9"/>
            <color indexed="81"/>
            <rFont val="Tahoma"/>
            <family val="2"/>
          </rPr>
          <t>Make the first event a blast from the past! Pick a game or event that used to be played but isn't popular anymore. Then give it a modern twist (and explain to everyone the historical inspiration behind your game). If you're having trouble coming up with an event, talk it over with your gym teacher or research games from the past.</t>
        </r>
      </text>
    </comment>
    <comment ref="C290" authorId="0">
      <text>
        <r>
          <rPr>
            <b/>
            <sz val="9"/>
            <color indexed="81"/>
            <rFont val="Tahoma"/>
            <family val="2"/>
          </rPr>
          <t>An amazing race.</t>
        </r>
        <r>
          <rPr>
            <sz val="9"/>
            <color indexed="81"/>
            <rFont val="Tahoma"/>
            <family val="2"/>
          </rPr>
          <t xml:space="preserve"> Re-create a historical racing event. For example, the ancient Greeks and Romans couldn't live without their chariot races. You could replace the chariots with wagons filled with stuffed animals. Each team could take turns pulling the wagon, stopping to replace any animals that fall out along the way.</t>
        </r>
      </text>
    </comment>
    <comment ref="C291" authorId="0">
      <text>
        <r>
          <rPr>
            <b/>
            <sz val="9"/>
            <color indexed="81"/>
            <rFont val="Tahoma"/>
            <family val="2"/>
          </rPr>
          <t>Target practice.</t>
        </r>
        <r>
          <rPr>
            <sz val="9"/>
            <color indexed="81"/>
            <rFont val="Tahoma"/>
            <family val="2"/>
          </rPr>
          <t xml:space="preserve"> Everyone from Egyptians to Alaskan Inuits held archery competitions. Create your own target game by setting up 10 objects-soda cans, dolls, paper bull's-eyes strung from branches - and see how many objects players from each team can hit with a water balloon or tennis ball.</t>
        </r>
      </text>
    </comment>
    <comment ref="C292" authorId="0">
      <text>
        <r>
          <rPr>
            <b/>
            <sz val="9"/>
            <color indexed="81"/>
            <rFont val="Tahoma"/>
            <family val="2"/>
          </rPr>
          <t>Tests of strength.</t>
        </r>
        <r>
          <rPr>
            <sz val="9"/>
            <color indexed="81"/>
            <rFont val="Tahoma"/>
            <family val="2"/>
          </rPr>
          <t xml:space="preserve"> From hammer throws to log-tossing competitions, the Scottish Highland games are famed for their strength competitions. Create your own match of might! Perhaps you could challenge teams to kick a soccer ball or throw a Frisgbee the farthest?</t>
        </r>
      </text>
    </comment>
    <comment ref="C293" authorId="0">
      <text>
        <r>
          <rPr>
            <sz val="9"/>
            <color indexed="81"/>
            <rFont val="Tahoma"/>
            <family val="2"/>
          </rPr>
          <t>Give the next big event at your field day an unexpected twist by getting players to exercise their brains with a unique, science-based game. If you're stuck trying to design a winning game, try speaking with a high school teacher-they'll likely have plenty of great ideas.</t>
        </r>
      </text>
    </comment>
    <comment ref="C294" authorId="0">
      <text>
        <r>
          <rPr>
            <b/>
            <sz val="9"/>
            <color indexed="81"/>
            <rFont val="Tahoma"/>
            <family val="2"/>
          </rPr>
          <t>Construction challenge.</t>
        </r>
        <r>
          <rPr>
            <sz val="9"/>
            <color indexed="81"/>
            <rFont val="Tahoma"/>
            <family val="2"/>
          </rPr>
          <t xml:space="preserve"> One popular construction project is the egg drop, where teams get identical amounts of straws and tape to create a protective shell for an egg. Drop the egg from escalating heights, and the team whose egg remains unbroken the longest wins.
FOR MORE FUN: Make this a team-building activity taht starts before the field day. Every team mails you a potato chip. Open the packages at the field day-the team whose chip arrives unbroken wins!</t>
        </r>
      </text>
    </comment>
    <comment ref="C295" authorId="0">
      <text>
        <r>
          <rPr>
            <b/>
            <sz val="9"/>
            <color indexed="81"/>
            <rFont val="Tahoma"/>
            <family val="2"/>
          </rPr>
          <t>Soar winners.</t>
        </r>
        <r>
          <rPr>
            <sz val="9"/>
            <color indexed="81"/>
            <rFont val="Tahoma"/>
            <family val="2"/>
          </rPr>
          <t xml:space="preserve"> Challenge each team to create a flying object! You could give each team an identical piece of paper to create a paper airplane, and whoever gets the longest toss wins the game. Or maybe the challenge is to create a water-balloon catapult? (Girl Scouts in 1980 staged a kite-flying contest to earn their World of Today and Tomorrow badge.)</t>
        </r>
      </text>
    </comment>
    <comment ref="C296" authorId="0">
      <text>
        <r>
          <rPr>
            <b/>
            <sz val="9"/>
            <color indexed="81"/>
            <rFont val="Tahoma"/>
            <family val="2"/>
          </rPr>
          <t>Make it "flink."</t>
        </r>
        <r>
          <rPr>
            <sz val="9"/>
            <color indexed="81"/>
            <rFont val="Tahoma"/>
            <family val="2"/>
          </rPr>
          <t xml:space="preserve"> A "flinker" is a fun name for an object that doesn't float to the top or sink to the bottom of a container of water-it stays in the middle and "flinks." See which team can make an object flink for the longest time. Each team needs a plastic, see-through container filled with water (like a wid-mouthed two-liter bottle), something to be the flinker (like a packing peanut or cork), heavier things to attach to the flinker (like washers, pennies, beads, or paper clips), and something to attach them with (string, waterproof tape, or pipe cleaners).</t>
        </r>
      </text>
    </comment>
    <comment ref="C297" authorId="0">
      <text>
        <r>
          <rPr>
            <sz val="9"/>
            <color indexed="81"/>
            <rFont val="Tahoma"/>
            <family val="2"/>
          </rPr>
          <t>Now it's time to make fiction a reality for an amazing event that your competitors might have read about or seen played, but never experienced in real life. Your challenge is to bring to life a fictional game from a favorite book, movie, TV show, song, video game, or other sources of inspiration.</t>
        </r>
      </text>
    </comment>
    <comment ref="C298" authorId="0">
      <text>
        <r>
          <rPr>
            <b/>
            <sz val="9"/>
            <color indexed="81"/>
            <rFont val="Tahoma"/>
            <family val="2"/>
          </rPr>
          <t>From read to reality.</t>
        </r>
        <r>
          <rPr>
            <sz val="9"/>
            <color indexed="81"/>
            <rFont val="Tahoma"/>
            <family val="2"/>
          </rPr>
          <t xml:space="preserve"> Pick a game from a book and find a way to turn it into a competition. For example, everyone knows about Quidditch from the </t>
        </r>
        <r>
          <rPr>
            <i/>
            <sz val="9"/>
            <color indexed="81"/>
            <rFont val="Tahoma"/>
            <family val="2"/>
          </rPr>
          <t>Harry Potter</t>
        </r>
        <r>
          <rPr>
            <sz val="9"/>
            <color indexed="81"/>
            <rFont val="Tahoma"/>
            <family val="2"/>
          </rPr>
          <t xml:space="preserve"> series. But until someone invents a flying broom, Muggles need to find another way to play (see sidebar). What about naming someone as Snitch and turning Quidditch into a game of tag?</t>
        </r>
      </text>
    </comment>
    <comment ref="C299" authorId="0">
      <text>
        <r>
          <rPr>
            <b/>
            <sz val="9"/>
            <color indexed="81"/>
            <rFont val="Tahoma"/>
            <family val="2"/>
          </rPr>
          <t>From virtual to reality.</t>
        </r>
        <r>
          <rPr>
            <sz val="9"/>
            <color indexed="81"/>
            <rFont val="Tahoma"/>
            <family val="2"/>
          </rPr>
          <t xml:space="preserve"> Pick a favorite video game and turn it into a field-day event. Take the arcade classic Pac-Man, for example. You could make a maze filled with tennis balls to collect. The team that collects the most tennis balls without being tagged out by "ghosts" wins!</t>
        </r>
      </text>
    </comment>
    <comment ref="C300" authorId="0">
      <text>
        <r>
          <rPr>
            <b/>
            <sz val="9"/>
            <color indexed="81"/>
            <rFont val="Tahoma"/>
            <family val="2"/>
          </rPr>
          <t>From board to reality.</t>
        </r>
        <r>
          <rPr>
            <sz val="9"/>
            <color indexed="81"/>
            <rFont val="Tahoma"/>
            <family val="2"/>
          </rPr>
          <t xml:space="preserve"> Turn a favorite board game into a field-day sport. For example, how would you turn Scrabble into an event? One way would be to create a pile of cardboard cutout letters, and challenge each team to create as many words as possible in two minutes.</t>
        </r>
      </text>
    </comment>
    <comment ref="C301" authorId="0">
      <text>
        <r>
          <rPr>
            <sz val="9"/>
            <color indexed="81"/>
            <rFont val="Tahoma"/>
            <family val="2"/>
          </rPr>
          <t>End your competition with the wildest, craziest event yet-a wacky pentathlon that requires every competitor on every team to take part. A pentathlon is an event made up of five different competitions. Your challenge? Create a five-step end to your field day that the world has never seen before!</t>
        </r>
      </text>
    </comment>
    <comment ref="C302" authorId="0">
      <text>
        <r>
          <rPr>
            <b/>
            <sz val="9"/>
            <color indexed="81"/>
            <rFont val="Tahoma"/>
            <family val="2"/>
          </rPr>
          <t>A puzzle pentathlon.</t>
        </r>
        <r>
          <rPr>
            <sz val="9"/>
            <color indexed="81"/>
            <rFont val="Tahoma"/>
            <family val="2"/>
          </rPr>
          <t xml:space="preserve"> Combine speed and smarts with a series of five puzzle-based challenges. You could start by having captains race to put shuffled decks of cards in numerical order, then have the next team member build a foot-tall house of cards. You have plenty of ways to go-just pick puzzles that can be completed relatively quickly.</t>
        </r>
      </text>
    </comment>
    <comment ref="C303" authorId="0">
      <text>
        <r>
          <rPr>
            <b/>
            <sz val="9"/>
            <color indexed="81"/>
            <rFont val="Tahoma"/>
            <family val="2"/>
          </rPr>
          <t>A relay pentathlon.</t>
        </r>
        <r>
          <rPr>
            <sz val="9"/>
            <color indexed="81"/>
            <rFont val="Tahoma"/>
            <family val="2"/>
          </rPr>
          <t xml:space="preserve"> There are dozens - if not hundreds - of wacky race games. Your challenge is to pick five that work well in order. On the first leg, you could make players race while balancing an egg on a wooden spoon. Then teammates could partner up for a three-legged race, followed by a 50-yard dash with books balanced on their heads!</t>
        </r>
      </text>
    </comment>
    <comment ref="C304" authorId="0">
      <text>
        <r>
          <rPr>
            <b/>
            <sz val="9"/>
            <color indexed="81"/>
            <rFont val="Tahoma"/>
            <family val="2"/>
          </rPr>
          <t>A wheel pentathlon.</t>
        </r>
        <r>
          <rPr>
            <sz val="9"/>
            <color indexed="81"/>
            <rFont val="Tahoma"/>
            <family val="2"/>
          </rPr>
          <t xml:space="preserve"> Get pulses racing - and competitors laughing - ith five wacky wheel-based events. You could start with a triccle race, with one player from each team required to pedal a lap on a tiny tricycle. Then you could move onto the likes of a scooter dash followed by limbo on roller skates or a unicycle challenge.</t>
        </r>
      </text>
    </comment>
    <comment ref="C308" authorId="0">
      <text>
        <r>
          <rPr>
            <sz val="9"/>
            <color indexed="81"/>
            <rFont val="Tahoma"/>
            <family val="2"/>
          </rPr>
          <t>Being an entrepreneur isn't just about making money. It's also about providing people with a product or service that helps improve their lives. Business can be a powerful way to make the world we live in a better place. In this step, pick a choice to help you identify issues your clients face. Then brainstorm 25 ideas for products or services that might help solve those issues-and improve their lives!</t>
        </r>
      </text>
    </comment>
    <comment ref="C309" authorId="0">
      <text>
        <r>
          <rPr>
            <b/>
            <sz val="9"/>
            <color indexed="81"/>
            <rFont val="Tahoma"/>
            <family val="2"/>
          </rPr>
          <t>Interview your client.</t>
        </r>
        <r>
          <rPr>
            <sz val="9"/>
            <color indexed="81"/>
            <rFont val="Tahoma"/>
            <family val="2"/>
          </rPr>
          <t xml:space="preserve"> For example, if you chose "classmates eating lunch at school," your client could be another classmate or one of the people who work in the cafeteria. Identify issues and brainstorm together.</t>
        </r>
      </text>
    </comment>
    <comment ref="C310" authorId="0">
      <text>
        <r>
          <rPr>
            <b/>
            <sz val="9"/>
            <color indexed="81"/>
            <rFont val="Tahoma"/>
            <family val="2"/>
          </rPr>
          <t>Become a keen observer.</t>
        </r>
        <r>
          <rPr>
            <sz val="9"/>
            <color indexed="81"/>
            <rFont val="Tahoma"/>
            <family val="2"/>
          </rPr>
          <t xml:space="preserve"> Watch people doing the activity in the place you've chosen. You could do this in one sitting, one day, or over the course of a few days. Keep your notebook close by to capture your ideas when they come to you.</t>
        </r>
      </text>
    </comment>
    <comment ref="C311" authorId="0">
      <text>
        <r>
          <rPr>
            <b/>
            <sz val="9"/>
            <color indexed="81"/>
            <rFont val="Tahoma"/>
            <family val="2"/>
          </rPr>
          <t>Group brainstorm.</t>
        </r>
        <r>
          <rPr>
            <sz val="9"/>
            <color indexed="81"/>
            <rFont val="Tahoma"/>
            <family val="2"/>
          </rPr>
          <t xml:space="preserve"> Put together a brainstorm session with fellow Girl Scouts, friends, or family. This choice works best if the people in the group have firsthand experience-either they are clients or know the clientts' situation well.</t>
        </r>
      </text>
    </comment>
    <comment ref="C312" authorId="0">
      <text>
        <r>
          <rPr>
            <sz val="9"/>
            <color indexed="81"/>
            <rFont val="Tahoma"/>
            <family val="2"/>
          </rPr>
          <t>Now that you've come up with a bunch of different ideas, take a critical look at them. Choose the idea you think is best, pick one of the following techniques to make it better, and fill out information about your improved idea in the chart on page 5.</t>
        </r>
      </text>
    </comment>
    <comment ref="C313" authorId="0">
      <text>
        <r>
          <rPr>
            <b/>
            <sz val="9"/>
            <color indexed="81"/>
            <rFont val="Tahoma"/>
            <family val="2"/>
          </rPr>
          <t>Divide your idea into different parts and improve each part.</t>
        </r>
        <r>
          <rPr>
            <sz val="9"/>
            <color indexed="81"/>
            <rFont val="Tahoma"/>
            <family val="2"/>
          </rPr>
          <t xml:space="preserve"> For example, if one of your ideas for "classmates eating lunch at school" is a lunch box that attaches onto a backpack, you could separate it into attaching, closing, and materials. Then you'd design a strong attachment method, a reliable closure, and an environmentally friendly fabric.</t>
        </r>
      </text>
    </comment>
    <comment ref="C314" authorId="0">
      <text>
        <r>
          <rPr>
            <b/>
            <sz val="9"/>
            <color indexed="81"/>
            <rFont val="Tahoma"/>
            <family val="2"/>
          </rPr>
          <t>Beat your competitors!</t>
        </r>
        <r>
          <rPr>
            <sz val="9"/>
            <color indexed="81"/>
            <rFont val="Tahoma"/>
            <family val="2"/>
          </rPr>
          <t xml:space="preserve"> Look at how others have innovated for your client-and make your innovation even better. See the box on page 5 for tips on how to do this.</t>
        </r>
      </text>
    </comment>
    <comment ref="C315" authorId="0">
      <text>
        <r>
          <rPr>
            <b/>
            <sz val="9"/>
            <color indexed="81"/>
            <rFont val="Tahoma"/>
            <family val="2"/>
          </rPr>
          <t>Use a "guideline."</t>
        </r>
        <r>
          <rPr>
            <sz val="9"/>
            <color indexed="81"/>
            <rFont val="Tahoma"/>
            <family val="2"/>
          </rPr>
          <t xml:space="preserve"> Creating guidelines that you must follow can help you focus-and result in a better idea. Use one of these guidelines to help you improve your idea, or come up with a guideline of your own:
</t>
        </r>
        <r>
          <rPr>
            <sz val="9"/>
            <color indexed="81"/>
            <rFont val="Wingdings"/>
            <charset val="2"/>
          </rPr>
          <t></t>
        </r>
        <r>
          <rPr>
            <sz val="9"/>
            <color indexed="81"/>
            <rFont val="Tahoma"/>
            <family val="2"/>
          </rPr>
          <t xml:space="preserve">An older person should be able to use it
</t>
        </r>
        <r>
          <rPr>
            <sz val="9"/>
            <color indexed="81"/>
            <rFont val="Wingdings"/>
            <charset val="2"/>
          </rPr>
          <t></t>
        </r>
        <r>
          <rPr>
            <sz val="9"/>
            <color indexed="81"/>
            <rFont val="Tahoma"/>
            <family val="2"/>
          </rPr>
          <t xml:space="preserve">A small child should be able to use it
</t>
        </r>
        <r>
          <rPr>
            <sz val="9"/>
            <color indexed="81"/>
            <rFont val="Wingdings"/>
            <charset val="2"/>
          </rPr>
          <t></t>
        </r>
        <r>
          <rPr>
            <sz val="9"/>
            <color indexed="81"/>
            <rFont val="Tahoma"/>
            <family val="2"/>
          </rPr>
          <t xml:space="preserve">It should be very affordable
</t>
        </r>
        <r>
          <rPr>
            <sz val="9"/>
            <color indexed="81"/>
            <rFont val="Wingdings"/>
            <charset val="2"/>
          </rPr>
          <t></t>
        </r>
        <r>
          <rPr>
            <sz val="9"/>
            <color indexed="81"/>
            <rFont val="Tahoma"/>
            <family val="2"/>
          </rPr>
          <t>Someone living 50 years from now should be able to use it</t>
        </r>
      </text>
    </comment>
    <comment ref="C316" authorId="0">
      <text>
        <r>
          <rPr>
            <sz val="9"/>
            <color indexed="81"/>
            <rFont val="Tahoma"/>
            <family val="2"/>
          </rPr>
          <t>Coming up with a good idea is only the first part of starting a business. Entrepreneurs have to consider things like what their product or service might cost to make, what customers might pay for it, and how to let people know it exists.</t>
        </r>
      </text>
    </comment>
    <comment ref="C317" authorId="0">
      <text>
        <r>
          <rPr>
            <b/>
            <sz val="9"/>
            <color indexed="81"/>
            <rFont val="Tahoma"/>
            <family val="2"/>
          </rPr>
          <t>Seed money.</t>
        </r>
        <r>
          <rPr>
            <sz val="9"/>
            <color indexed="81"/>
            <rFont val="Tahoma"/>
            <family val="2"/>
          </rPr>
          <t xml:space="preserve"> "Seed money" is the money you need to get your business started. Use the Seed Money Worksheet on the next page to figure out what it would take to make your idea and sell it.</t>
        </r>
      </text>
    </comment>
    <comment ref="C318" authorId="0">
      <text>
        <r>
          <rPr>
            <b/>
            <sz val="9"/>
            <color indexed="81"/>
            <rFont val="Tahoma"/>
            <family val="2"/>
          </rPr>
          <t>Business models.</t>
        </r>
        <r>
          <rPr>
            <sz val="9"/>
            <color indexed="81"/>
            <rFont val="Tahoma"/>
            <family val="2"/>
          </rPr>
          <t xml:space="preserve"> A "business model" is how an entrepreneur sells a product or service. Mall stores make money by selling a product that you pay for. Magazines make money by putting ads in the magazine. Use the Business Models Worksheet on page 8 to help you imagine ways your idea could make money.</t>
        </r>
      </text>
    </comment>
    <comment ref="C319" authorId="0">
      <text>
        <r>
          <rPr>
            <b/>
            <sz val="9"/>
            <color indexed="81"/>
            <rFont val="Tahoma"/>
            <family val="2"/>
          </rPr>
          <t>Merchandising.</t>
        </r>
        <r>
          <rPr>
            <sz val="9"/>
            <color indexed="81"/>
            <rFont val="Tahoma"/>
            <family val="2"/>
          </rPr>
          <t xml:space="preserve"> If your innovation is a product, go to a store that might sell it. Decide where your product could be displayed, or "merchandised." If you've invented a new dog leash, it would go do the pet section. But where else could it be merchandised? Maybe next to the running shoes, because people like to go running with their dogs. Write down at least five places your product might be sold.
FOR MORE FUN: Design eco-friendly packaging. Would your leash be sold wound around recycled cardboard? Or would it hang with a price tag attached?</t>
        </r>
      </text>
    </comment>
    <comment ref="C320" authorId="0">
      <text>
        <r>
          <rPr>
            <sz val="9"/>
            <color indexed="81"/>
            <rFont val="Tahoma"/>
            <family val="2"/>
          </rPr>
          <t>You've researched your client, improved your product, and considered how your business idea might make money. Now it's time to practice what it would be like to pull it all together, pitch it, and take part in the most important step of innovation-getting feedback! Use one of these methods to prepare for the share.</t>
        </r>
      </text>
    </comment>
    <comment ref="C321" authorId="0">
      <text>
        <r>
          <rPr>
            <b/>
            <sz val="9"/>
            <color indexed="81"/>
            <rFont val="Tahoma"/>
            <family val="2"/>
          </rPr>
          <t>Write up a five-point business plan.</t>
        </r>
        <r>
          <rPr>
            <sz val="9"/>
            <color indexed="81"/>
            <rFont val="Tahoma"/>
            <family val="2"/>
          </rPr>
          <t xml:space="preserve"> Creating a business plan should help you develop your idea more fully and get it ready to show to others for feedback. Check out the box for more about what you should include.</t>
        </r>
      </text>
    </comment>
    <comment ref="C322" authorId="0">
      <text>
        <r>
          <rPr>
            <b/>
            <sz val="9"/>
            <color indexed="81"/>
            <rFont val="Tahoma"/>
            <family val="2"/>
          </rPr>
          <t>Develop your "pitch."</t>
        </r>
        <r>
          <rPr>
            <sz val="9"/>
            <color indexed="81"/>
            <rFont val="Tahoma"/>
            <family val="2"/>
          </rPr>
          <t xml:space="preserve"> Create at least five slides to explain what your product or service would be, who would use it, and the research and development you've done to refine yoru business idea.</t>
        </r>
      </text>
    </comment>
    <comment ref="C323" authorId="0">
      <text>
        <r>
          <rPr>
            <b/>
            <sz val="9"/>
            <color indexed="81"/>
            <rFont val="Tahoma"/>
            <family val="2"/>
          </rPr>
          <t>Make a mock up of an advertisement or commercial.</t>
        </r>
        <r>
          <rPr>
            <sz val="9"/>
            <color indexed="81"/>
            <rFont val="Tahoma"/>
            <family val="2"/>
          </rPr>
          <t xml:space="preserve"> This could be a print ad, a storyboard or script for a commercial, or the filmed commercial itself.</t>
        </r>
      </text>
    </comment>
    <comment ref="C324" authorId="0">
      <text>
        <r>
          <rPr>
            <b/>
            <sz val="9"/>
            <color indexed="81"/>
            <rFont val="Tahoma"/>
            <family val="2"/>
          </rPr>
          <t>Practice sharing your business ideas.</t>
        </r>
        <r>
          <rPr>
            <sz val="9"/>
            <color indexed="81"/>
            <rFont val="Tahoma"/>
            <family val="2"/>
          </rPr>
          <t xml:space="preserve"> A good innovator asks for and listens to constructive feedback. In fact, "failure" is encouraged-if you don't mess up at first, how will you know what can be improved? Try to shaek the feeling that you should get it all right and enjoy this step. Share what you made in step 4, and learn from others how your business ideas-and the way you present them-can get even better.</t>
        </r>
      </text>
    </comment>
    <comment ref="C325" authorId="0">
      <text>
        <r>
          <rPr>
            <b/>
            <sz val="9"/>
            <color indexed="81"/>
            <rFont val="Tahoma"/>
            <family val="2"/>
          </rPr>
          <t>Present your idea to someone who hasn't seen it yet.</t>
        </r>
        <r>
          <rPr>
            <sz val="9"/>
            <color indexed="81"/>
            <rFont val="Tahoma"/>
            <family val="2"/>
          </rPr>
          <t xml:space="preserve"> It may be one of your parents, an older sibling, one of your teachers, or a neighbor. Because they haven't yet heard about your innovation, they'll have new reactions.</t>
        </r>
      </text>
    </comment>
    <comment ref="C326" authorId="0">
      <text>
        <r>
          <rPr>
            <b/>
            <sz val="9"/>
            <color indexed="81"/>
            <rFont val="Tahoma"/>
            <family val="2"/>
          </rPr>
          <t>Present to an expert.</t>
        </r>
        <r>
          <rPr>
            <sz val="9"/>
            <color indexed="81"/>
            <rFont val="Tahoma"/>
            <family val="2"/>
          </rPr>
          <t xml:space="preserve"> Find someone who has experience with the subject area of your idea. Does your idea have to do with taking care of a sick person? Then share it with a nurse. Does your idea have to do with gardening? Then share it with someone who runs a nursery.</t>
        </r>
      </text>
    </comment>
    <comment ref="C327" authorId="0">
      <text>
        <r>
          <rPr>
            <b/>
            <sz val="9"/>
            <color indexed="81"/>
            <rFont val="Tahoma"/>
            <family val="2"/>
          </rPr>
          <t>Gather a group of clients.</t>
        </r>
        <r>
          <rPr>
            <sz val="9"/>
            <color indexed="81"/>
            <rFont val="Tahoma"/>
            <family val="2"/>
          </rPr>
          <t xml:space="preserve"> Share your idea with the people who would use your idea if it were to be turned into a real business.</t>
        </r>
      </text>
    </comment>
    <comment ref="C331" authorId="0">
      <text>
        <r>
          <rPr>
            <sz val="9"/>
            <color indexed="81"/>
            <rFont val="Tahoma"/>
            <family val="2"/>
          </rPr>
          <t>Oops! It happens every day-somebody hits "send" or posts something that causes anger, hurt, or embarrassment for herself and others. To kick off this badge, explore the impact of an "oops." Look for the "wow" moments, too: Online communications can cause as much good as not-so-good. Add to your list the tips you find on avoiding the oopses and increasing the wows.</t>
        </r>
      </text>
    </comment>
    <comment ref="C332" authorId="0">
      <text>
        <r>
          <rPr>
            <b/>
            <sz val="9"/>
            <color indexed="81"/>
            <rFont val="Tahoma"/>
            <family val="2"/>
          </rPr>
          <t>Brainstorm some "oops" and "wow" tips with friends.</t>
        </r>
        <r>
          <rPr>
            <sz val="9"/>
            <color indexed="81"/>
            <rFont val="Tahoma"/>
            <family val="2"/>
          </rPr>
          <t xml:space="preserve"> Spend at least a half hour sharing these two kinds of moments-those you've heard about from friends or family or those you've read about. Then discuss what tips you can learn from these real-life stories, and add them to your list.
FOR MORE FUN: Survey your friends and family before your discussion, and bring the stories they share. (You could also do a survey in class or at lunch, asking for anonyous responses.)</t>
        </r>
      </text>
    </comment>
    <comment ref="C333" authorId="0">
      <text>
        <r>
          <rPr>
            <b/>
            <sz val="9"/>
            <color indexed="81"/>
            <rFont val="Tahoma"/>
            <family val="2"/>
          </rPr>
          <t>Interview someone with a job that involves sending lots of e-mails.</t>
        </r>
        <r>
          <rPr>
            <sz val="9"/>
            <color indexed="81"/>
            <rFont val="Tahoma"/>
            <family val="2"/>
          </rPr>
          <t xml:space="preserve"> Find out their stories of "oops" in the workplace. What happened, and what were the consequences? Do they have any tips on avoiding the "oops" moments? Ask for an on-the-job moment when digital communication has caused good.
FOR MORE FUN: It's hard to tell the tone of a messsage when you can't hear someone's voice. Read an e-mail out loud three times, using different intonation each time (such as friendly, angry, or busy). Does it seem like a different message each time? Brainstorm ideas for adding emotional cues to written messages so they come across as "wow" instead of "ouch."</t>
        </r>
      </text>
    </comment>
    <comment ref="C334" authorId="0">
      <text>
        <r>
          <rPr>
            <b/>
            <sz val="9"/>
            <color indexed="81"/>
            <rFont val="Tahoma"/>
            <family val="2"/>
          </rPr>
          <t>Read four published stories.</t>
        </r>
        <r>
          <rPr>
            <sz val="9"/>
            <color indexed="81"/>
            <rFont val="Tahoma"/>
            <family val="2"/>
          </rPr>
          <t xml:space="preserve"> First, find two stories about people who've sent or posted messages that caused hurt-for themselves, for others, for family, or for their job. What have those involved learned? Now look for two stories about how online communication has caused good. (Ask a librarian for some recommendations if you need help finding stories.)</t>
        </r>
      </text>
    </comment>
    <comment ref="C335" authorId="0">
      <text>
        <r>
          <rPr>
            <b/>
            <sz val="9"/>
            <color indexed="81"/>
            <rFont val="Tahoma"/>
            <family val="2"/>
          </rPr>
          <t>Dig into stories of "ouch"-and repair some hurt if necessary.</t>
        </r>
        <r>
          <rPr>
            <sz val="9"/>
            <color indexed="81"/>
            <rFont val="Tahoma"/>
            <family val="2"/>
          </rPr>
          <t xml:space="preserve"> Take a closer look at how online communications can be misunderstood, resulting in some "ouch" moments. Texting and IMing in particular can be culprits since it's so quick and easy to send a message. As you do one of these choices, add to your list of netiquette tips.</t>
        </r>
      </text>
    </comment>
    <comment ref="C336" authorId="0">
      <text>
        <r>
          <rPr>
            <b/>
            <sz val="9"/>
            <color indexed="81"/>
            <rFont val="Tahoma"/>
            <family val="2"/>
          </rPr>
          <t>Go through your last 50 texts. Quiz yourself about each one.</t>
        </r>
        <r>
          <rPr>
            <sz val="9"/>
            <color indexed="81"/>
            <rFont val="Tahoma"/>
            <family val="2"/>
          </rPr>
          <t xml:space="preserve"> Are there any you feel ashamed about sending or that might have caused hurt? Would any cause hurt if they got forwarded? And would you be comfortable saying each thing to the recipient's face? After your review, clear the air with a live conversation if necessary!</t>
        </r>
      </text>
    </comment>
    <comment ref="C337" authorId="0">
      <text>
        <r>
          <rPr>
            <b/>
            <sz val="9"/>
            <color indexed="81"/>
            <rFont val="Tahoma"/>
            <family val="2"/>
          </rPr>
          <t>Interview a psychologist, guidance counselor, minister, or expert in emotional health.</t>
        </r>
        <r>
          <rPr>
            <sz val="9"/>
            <color indexed="81"/>
            <rFont val="Tahoma"/>
            <family val="2"/>
          </rPr>
          <t xml:space="preserve"> Find out about how they've seen digital "ouches" impact young people. With this expert's guidance, brainstorm with your group to get ideas for helping people stop these behaviors and for helping someone who's been hurt by them. Add the ideas to your netiquette list. If this process makes you realize where some miscommunication might have happened in your life, take this chance to clear the air.</t>
        </r>
      </text>
    </comment>
    <comment ref="C338" authorId="0">
      <text>
        <r>
          <rPr>
            <b/>
            <sz val="9"/>
            <color indexed="81"/>
            <rFont val="Tahoma"/>
            <family val="2"/>
          </rPr>
          <t>Start a kindness practice.</t>
        </r>
        <r>
          <rPr>
            <sz val="9"/>
            <color indexed="81"/>
            <rFont val="Tahoma"/>
            <family val="2"/>
          </rPr>
          <t xml:space="preserve"> Every day for two weeks, go out of your way to send a message via text, e-mail, or social media praising others for something well done. Notice how other people respond, and use that information to add tips to your list. This is a great chance to repair some "ouch" moments in your own life, if any have cropped up!</t>
        </r>
      </text>
    </comment>
    <comment ref="C339" authorId="0">
      <text>
        <r>
          <rPr>
            <b/>
            <sz val="9"/>
            <color indexed="81"/>
            <rFont val="Tahoma"/>
            <family val="2"/>
          </rPr>
          <t>Look at e-mail, commenting, or blogging.</t>
        </r>
        <r>
          <rPr>
            <sz val="9"/>
            <color indexed="81"/>
            <rFont val="Tahoma"/>
            <family val="2"/>
          </rPr>
          <t xml:space="preserve"> Everyoen uses the Internet in their own way. You may post a lot of comments, belong to a gaming community, have your own blog, or share information in tweets or via e-mail. Do the choice below that's most relevant to your net self. Use what you find out to add to your netiquette rules. If you're in a Cadette group, share your new tips with them.</t>
        </r>
      </text>
    </comment>
    <comment ref="C340" authorId="0">
      <text>
        <r>
          <rPr>
            <b/>
            <sz val="9"/>
            <color indexed="81"/>
            <rFont val="Tahoma"/>
            <family val="2"/>
          </rPr>
          <t>Get into e-mail etiquette.</t>
        </r>
        <r>
          <rPr>
            <sz val="9"/>
            <color indexed="81"/>
            <rFont val="Tahoma"/>
            <family val="2"/>
          </rPr>
          <t xml:space="preserve"> E-mail is used for business and more formal online communications, and being able to use it considerately and correctly is an important part of your online persona. You'll want to know how to be effective when you land that first internship. Give five businesspeople the e-mail etiquette quiz on the next page to find out what they prefer.
FOR MORE FUN: Create a top 10 list of e-mail dos and don'ts to share with your online network-you might forward it to those who are interested!</t>
        </r>
      </text>
    </comment>
    <comment ref="C341" authorId="0">
      <text>
        <r>
          <rPr>
            <b/>
            <sz val="9"/>
            <color indexed="81"/>
            <rFont val="Tahoma"/>
            <family val="2"/>
          </rPr>
          <t>Find your best commenting voice.</t>
        </r>
        <r>
          <rPr>
            <sz val="9"/>
            <color indexed="81"/>
            <rFont val="Tahoma"/>
            <family val="2"/>
          </rPr>
          <t xml:space="preserve"> At best, threads of commentary following blog posts or on social media profiles can be like a Q and A session after a talk, offering more ideas or support for someone's accomplishment or idea. At worst, they're places for people to have fun at others' expense. In the middle ground are comments like "cool"-they're positive, but don't encourage discussion. Find five examples of useful comments and five not-so-great comments. Review them-what do they have in common? What rules would you add to your list about useful commenting?</t>
        </r>
      </text>
    </comment>
    <comment ref="C342" authorId="0">
      <text>
        <r>
          <rPr>
            <b/>
            <sz val="9"/>
            <color indexed="81"/>
            <rFont val="Tahoma"/>
            <family val="2"/>
          </rPr>
          <t>Good net sportsmanship.</t>
        </r>
        <r>
          <rPr>
            <sz val="9"/>
            <color indexed="81"/>
            <rFont val="Tahoma"/>
            <family val="2"/>
          </rPr>
          <t xml:space="preserve"> Poll gamers about the kind of online sportsmanship they like to see. You might look at recent articles about gaming etiquette for ideas. Then add some tips to your growing list.</t>
        </r>
      </text>
    </comment>
    <comment ref="C343" authorId="0">
      <text>
        <r>
          <rPr>
            <b/>
            <sz val="9"/>
            <color indexed="81"/>
            <rFont val="Tahoma"/>
            <family val="2"/>
          </rPr>
          <t>Decide what makes a great social media profile.</t>
        </r>
        <r>
          <rPr>
            <sz val="9"/>
            <color indexed="81"/>
            <rFont val="Tahoma"/>
            <family val="2"/>
          </rPr>
          <t xml:space="preserve"> Consumer organizations find that teenagers tend not to use privacy settings on social media wisely. Often it's because they assume the information is for friends only (that's true only if you set it that way). Then there's the issue of whether friends of friends can see your info-and if you want them to. How would you feel if you went on a friend's Facebook page and saw she posted "Bored to death right now" while she was hanging out with you? Use the questions in the sidebar to guide you in this step.</t>
        </r>
      </text>
    </comment>
    <comment ref="C344" authorId="0">
      <text>
        <r>
          <rPr>
            <b/>
            <sz val="9"/>
            <color indexed="81"/>
            <rFont val="Tahoma"/>
            <family val="2"/>
          </rPr>
          <t>Discuss some character profiles.</t>
        </r>
        <r>
          <rPr>
            <sz val="9"/>
            <color indexed="81"/>
            <rFont val="Tahoma"/>
            <family val="2"/>
          </rPr>
          <t xml:space="preserve"> Before a meeting with your Cadette group, have everyone create a pretend social media profile for a character from a book or movie. Use the same template for everyone-decide beforehand which bits of information to include. Think up some good and not-so-good details to share in your character's profile. At your meeting, discuss each, and come up with dos and don'ts for creating social media profiles.</t>
        </r>
      </text>
    </comment>
    <comment ref="C345" authorId="0">
      <text>
        <r>
          <rPr>
            <b/>
            <sz val="9"/>
            <color indexed="81"/>
            <rFont val="Tahoma"/>
            <family val="2"/>
          </rPr>
          <t>Get feedback on a profile of your own.</t>
        </r>
        <r>
          <rPr>
            <sz val="9"/>
            <color indexed="81"/>
            <rFont val="Tahoma"/>
            <family val="2"/>
          </rPr>
          <t xml:space="preserve"> Create a profile you might use for an online group. Then ask for feedback from friends your age, older girls, and adults. (If you already have an online profile, use this choice to ask for feedback on your profile, then edit it with advice from others in your network.)</t>
        </r>
      </text>
    </comment>
    <comment ref="C346" authorId="0">
      <text>
        <r>
          <rPr>
            <b/>
            <sz val="9"/>
            <color indexed="81"/>
            <rFont val="Tahoma"/>
            <family val="2"/>
          </rPr>
          <t>Read three stories that discuss profiles.</t>
        </r>
        <r>
          <rPr>
            <sz val="9"/>
            <color indexed="81"/>
            <rFont val="Tahoma"/>
            <family val="2"/>
          </rPr>
          <t xml:space="preserve"> These could be personal or news stories about creating them, choosing pictures for them, what they say about you, or how companies use them when hiring. Add some tips to your "rules to live by," and then use the advice to edit or create your online presence.</t>
        </r>
      </text>
    </comment>
    <comment ref="C347" authorId="0">
      <text>
        <r>
          <rPr>
            <sz val="9"/>
            <color indexed="81"/>
            <rFont val="Tahoma"/>
            <family val="2"/>
          </rPr>
          <t>Chances are, you've got a lot of notes after the last four steps. That's a lot of great advice to share with others to help them stay safe, sound, and successful online. Spread the word about best practices in netiquette through one of these choices.</t>
        </r>
      </text>
    </comment>
    <comment ref="C348" authorId="0">
      <text>
        <r>
          <rPr>
            <b/>
            <sz val="9"/>
            <color indexed="81"/>
            <rFont val="Tahoma"/>
            <family val="2"/>
          </rPr>
          <t>Make it a pledge.</t>
        </r>
        <r>
          <rPr>
            <sz val="9"/>
            <color indexed="81"/>
            <rFont val="Tahoma"/>
            <family val="2"/>
          </rPr>
          <t xml:space="preserve"> Turn your tips into a netiquette pledge. Sign the bottom to commit to putting the pledge into action-and to inspire others to do so. Then share it with friends, family, teachers, Girl Scout friends-anyone in your community, both on-and offline, who could benefit from your insights.
FOR MORE FUN: Take the best of everyone's lists, and merge them together to make a team list iwth your Cadette group. Share as a group, too!</t>
        </r>
      </text>
    </comment>
    <comment ref="C349" authorId="0">
      <text>
        <r>
          <rPr>
            <b/>
            <sz val="9"/>
            <color indexed="81"/>
            <rFont val="Tahoma"/>
            <family val="2"/>
          </rPr>
          <t>Edit into a top 10.</t>
        </r>
        <r>
          <rPr>
            <sz val="9"/>
            <color indexed="81"/>
            <rFont val="Tahoma"/>
            <family val="2"/>
          </rPr>
          <t xml:space="preserve"> Review the tips you've gathered, and see if they fit into larger categories. Can you edit them into 10 top rules-then add some pizzazz? Include, art, stories that illustrate your points, anecdotes-anything that will help others understand why each tip is important. Share your list in a slide show, blog post, social media posting, PDF to an e-mail network, or in another appropriate way.</t>
        </r>
      </text>
    </comment>
    <comment ref="C350" authorId="0">
      <text>
        <r>
          <rPr>
            <b/>
            <sz val="9"/>
            <color indexed="81"/>
            <rFont val="Tahoma"/>
            <family val="2"/>
          </rPr>
          <t>Present it.</t>
        </r>
        <r>
          <rPr>
            <sz val="9"/>
            <color indexed="81"/>
            <rFont val="Tahoma"/>
            <family val="2"/>
          </rPr>
          <t xml:space="preserve"> Find the common themes in your tips, and turn them into a fun monologue, scene, or skit to capture on video and post to an online community. Or present it as an in-person skit at a school or Girl Scout event, or in a puppet show for a younger audience. (If you've earned your Screenwriter or Digital Movie Maker badge, you could use your skills here!)</t>
        </r>
      </text>
    </comment>
    <comment ref="C355" authorId="0">
      <text>
        <r>
          <rPr>
            <sz val="9"/>
            <color indexed="81"/>
            <rFont val="Tahoma"/>
            <family val="2"/>
          </rPr>
          <t>As you work through this step, record thoughts, sketches, images, and ideas in an inspiration notebook-it will make a great reference to guide you through the badge. Pay attention to composition, color, material, and message, as those are the collages you'll be making in the next steps!</t>
        </r>
      </text>
    </comment>
    <comment ref="C356" authorId="0">
      <text>
        <r>
          <rPr>
            <b/>
            <sz val="9"/>
            <color indexed="81"/>
            <rFont val="Tahoma"/>
            <family val="2"/>
          </rPr>
          <t>Read about three collage time periods or styles.</t>
        </r>
        <r>
          <rPr>
            <sz val="9"/>
            <color indexed="81"/>
            <rFont val="Tahoma"/>
            <family val="2"/>
          </rPr>
          <t xml:space="preserve"> You might explore paper collages by 12th-century Japanese calligraphers, research medieval artists who enhanced religious images with fibers, gemstones, and precious metals, or look at the work of modern artists who pushed the boundaries of the medium.</t>
        </r>
      </text>
    </comment>
    <comment ref="C357" authorId="0">
      <text>
        <r>
          <rPr>
            <b/>
            <sz val="9"/>
            <color indexed="81"/>
            <rFont val="Tahoma"/>
            <family val="2"/>
          </rPr>
          <t>Visit a museum or exhibit featuring collages.</t>
        </r>
        <r>
          <rPr>
            <sz val="9"/>
            <color indexed="81"/>
            <rFont val="Tahoma"/>
            <family val="2"/>
          </rPr>
          <t xml:space="preserve"> Talk to an exhibit employee about the artists and what materials they use in their work.</t>
        </r>
      </text>
    </comment>
    <comment ref="C358" authorId="0">
      <text>
        <r>
          <rPr>
            <b/>
            <sz val="9"/>
            <color indexed="81"/>
            <rFont val="Tahoma"/>
            <family val="2"/>
          </rPr>
          <t>Find out how far back you can trace collages and then create a timeline.</t>
        </r>
        <r>
          <rPr>
            <sz val="9"/>
            <color indexed="81"/>
            <rFont val="Tahoma"/>
            <family val="2"/>
          </rPr>
          <t xml:space="preserve"> Was the technique a respected art form or a novelty? When did it begin to be taken seriously by art critics? Include at least three influential artists on your timeline.</t>
        </r>
      </text>
    </comment>
    <comment ref="C359" authorId="0">
      <text>
        <r>
          <rPr>
            <sz val="9"/>
            <color indexed="81"/>
            <rFont val="Tahoma"/>
            <family val="2"/>
          </rPr>
          <t>Visualize how you want your collage to look. How do you want your viewers' eyes to travel across your work? Is there a hierarchy to the objects on your canvas? How and where you place the visual elements in your collage can change the mood and the experience the piece creates.</t>
        </r>
      </text>
    </comment>
    <comment ref="C360" authorId="0">
      <text>
        <r>
          <rPr>
            <b/>
            <sz val="9"/>
            <color indexed="81"/>
            <rFont val="Tahoma"/>
            <family val="2"/>
          </rPr>
          <t>Compose a collage using cubomania.</t>
        </r>
        <r>
          <rPr>
            <sz val="9"/>
            <color indexed="81"/>
            <rFont val="Tahoma"/>
            <family val="2"/>
          </rPr>
          <t xml:space="preserve"> This technique means cutting one image into squares, and then reassembling each however you desire. You might try to re-create the original image with some variations, or place each square randomly.</t>
        </r>
      </text>
    </comment>
    <comment ref="C361" authorId="0">
      <text>
        <r>
          <rPr>
            <b/>
            <sz val="9"/>
            <color indexed="81"/>
            <rFont val="Tahoma"/>
            <family val="2"/>
          </rPr>
          <t>Create a collage diary.</t>
        </r>
        <r>
          <rPr>
            <sz val="9"/>
            <color indexed="81"/>
            <rFont val="Tahoma"/>
            <family val="2"/>
          </rPr>
          <t xml:space="preserve"> For one week, collect things-these might be store receipts, a card from someone, restaurant menu, train ticket, movie theater stub, flyers, etc. Cut up and compose what you've collected into a composition that defines your week.</t>
        </r>
      </text>
    </comment>
    <comment ref="C362" authorId="0">
      <text>
        <r>
          <rPr>
            <b/>
            <sz val="9"/>
            <color indexed="81"/>
            <rFont val="Tahoma"/>
            <family val="2"/>
          </rPr>
          <t>Create a photo collage.</t>
        </r>
        <r>
          <rPr>
            <sz val="9"/>
            <color indexed="81"/>
            <rFont val="Tahoma"/>
            <family val="2"/>
          </rPr>
          <t xml:space="preserve"> Use physical photographs or digital scans, or find free images if you're working on the computer. You might choose a theme - "favorite Girl Scout experiences," "everything that means home to me," or "pets of everyone I love."</t>
        </r>
      </text>
    </comment>
    <comment ref="C363" authorId="0">
      <text>
        <r>
          <rPr>
            <sz val="9"/>
            <color indexed="81"/>
            <rFont val="Tahoma"/>
            <family val="2"/>
          </rPr>
          <t>Isaac Newton, during his groundbreaking study on how light is responsible for color, was the first to arrange colors in a "wheel." Scientists and artists found the concept an incredibly useful way to organize and study the effects of one color's relationship to another. Explore-andexpress-your feelings about color in collage.</t>
        </r>
      </text>
    </comment>
    <comment ref="C364" authorId="0">
      <text>
        <r>
          <rPr>
            <b/>
            <sz val="9"/>
            <color indexed="81"/>
            <rFont val="Tahoma"/>
            <family val="2"/>
          </rPr>
          <t>Create a collage using one colorr.</t>
        </r>
        <r>
          <rPr>
            <sz val="9"/>
            <color indexed="81"/>
            <rFont val="Tahoma"/>
            <family val="2"/>
          </rPr>
          <t xml:space="preserve"> If it's yellow, you might find materials in every shade of yellow from mustard to bright, pure yellow.</t>
        </r>
      </text>
    </comment>
    <comment ref="C365" authorId="0">
      <text>
        <r>
          <rPr>
            <b/>
            <sz val="9"/>
            <color indexed="81"/>
            <rFont val="Tahoma"/>
            <family val="2"/>
          </rPr>
          <t>Create a collage with a color theme.</t>
        </r>
        <r>
          <rPr>
            <sz val="9"/>
            <color indexed="81"/>
            <rFont val="Tahoma"/>
            <family val="2"/>
          </rPr>
          <t xml:space="preserve"> This might mean colors that evoke a patriotic theme: red, white, and blue. Or Victorian-era colors: gray, brown, teal, and purplish red. Or think about cool color combinations, such as turquoise and silver, or your favorite Girl Scout colors.</t>
        </r>
      </text>
    </comment>
    <comment ref="C366" authorId="0">
      <text>
        <r>
          <rPr>
            <b/>
            <sz val="9"/>
            <color indexed="81"/>
            <rFont val="Tahoma"/>
            <family val="2"/>
          </rPr>
          <t>Create a collage that's a study in color harmony.</t>
        </r>
        <r>
          <rPr>
            <sz val="9"/>
            <color indexed="81"/>
            <rFont val="Tahoma"/>
            <family val="2"/>
          </rPr>
          <t xml:space="preserve"> Harmony means the combination isn't too jarring or too bland. Colors next to each other on the wheel usually give a sense of balance and harmony. But contrasting colors-those found from different parts of the color wheel-can also seem harmonious.</t>
        </r>
      </text>
    </comment>
    <comment ref="C367" authorId="0">
      <text>
        <r>
          <rPr>
            <sz val="9"/>
            <color indexed="81"/>
            <rFont val="Tahoma"/>
            <family val="2"/>
          </rPr>
          <t>What you've tried with composition and color should help you choose objects that will fit together well. Or, you might specifically decide to pick things that don't seem to have a rhyme or reason-that depends on your vision as an artist.</t>
        </r>
      </text>
    </comment>
    <comment ref="C368" authorId="0">
      <text>
        <r>
          <rPr>
            <b/>
            <sz val="9"/>
            <color indexed="81"/>
            <rFont val="Tahoma"/>
            <family val="2"/>
          </rPr>
          <t>Create a collage using 3-D materials.</t>
        </r>
        <r>
          <rPr>
            <sz val="9"/>
            <color indexed="81"/>
            <rFont val="Tahoma"/>
            <family val="2"/>
          </rPr>
          <t xml:space="preserve"> A tech theme might have computer chips, old cell phone parts, and colored wires (and maybe a screw or lug nut as a nod to older technology)! A games theme might have Monopoly pieces, dice, and a spinner. Or you might not want a theme at all!</t>
        </r>
      </text>
    </comment>
    <comment ref="C369" authorId="0">
      <text>
        <r>
          <rPr>
            <b/>
            <sz val="9"/>
            <color indexed="81"/>
            <rFont val="Tahoma"/>
            <family val="2"/>
          </rPr>
          <t>Create a collage on a found surface.</t>
        </r>
        <r>
          <rPr>
            <sz val="9"/>
            <color indexed="81"/>
            <rFont val="Tahoma"/>
            <family val="2"/>
          </rPr>
          <t xml:space="preserve"> What about making a collage on a lampshade, a shoe that's past its prime, a piece of tire, driftwood, or even a tabletopt hat could use a creative spark?
</t>
        </r>
        <r>
          <rPr>
            <i/>
            <sz val="9"/>
            <color indexed="81"/>
            <rFont val="Tahoma"/>
            <family val="2"/>
          </rPr>
          <t>Tip:</t>
        </r>
        <r>
          <rPr>
            <sz val="9"/>
            <color indexed="81"/>
            <rFont val="Tahoma"/>
            <family val="2"/>
          </rPr>
          <t xml:space="preserve"> You can preserve your collage by painting over it with a sealant, such as a clear spray acrylic, varnish, or lacquer.</t>
        </r>
      </text>
    </comment>
    <comment ref="C370" authorId="0">
      <text>
        <r>
          <rPr>
            <b/>
            <sz val="9"/>
            <color indexed="81"/>
            <rFont val="Tahoma"/>
            <family val="2"/>
          </rPr>
          <t>Create a collage from everyday things.</t>
        </r>
        <r>
          <rPr>
            <sz val="9"/>
            <color indexed="81"/>
            <rFont val="Tahoma"/>
            <family val="2"/>
          </rPr>
          <t xml:space="preserve"> You might ask friends to give you things from their pockets that they intend to discard. Or, you might make make a foodie collage using napkins, chopsticks, cutlery, sugar packets, and other culinary items.</t>
        </r>
      </text>
    </comment>
    <comment ref="C371" authorId="0">
      <text>
        <r>
          <rPr>
            <sz val="9"/>
            <color indexed="81"/>
            <rFont val="Tahoma"/>
            <family val="2"/>
          </rPr>
          <t>A collage is a fantastic way to share a powerful message. What kind of composition, color, objects, or textures say "This is what matters to me and why"? Experiment with bringing your meaning to life.</t>
        </r>
      </text>
    </comment>
    <comment ref="C372" authorId="0">
      <text>
        <r>
          <rPr>
            <b/>
            <sz val="9"/>
            <color indexed="81"/>
            <rFont val="Tahoma"/>
            <family val="2"/>
          </rPr>
          <t>Create a self-portrait collagee.</t>
        </r>
        <r>
          <rPr>
            <sz val="9"/>
            <color indexed="81"/>
            <rFont val="Tahoma"/>
            <family val="2"/>
          </rPr>
          <t xml:space="preserve"> It doesn't have to be your face-just a piece that tells the world something about you. A girl with a sweet tooth could make art with her collection of jelly beans, an entrepreneur with coins and money. Or, create your face using Girl Scout badges and patches!</t>
        </r>
      </text>
    </comment>
    <comment ref="C373" authorId="0">
      <text>
        <r>
          <rPr>
            <b/>
            <sz val="9"/>
            <color indexed="81"/>
            <rFont val="Tahoma"/>
            <family val="2"/>
          </rPr>
          <t>Create a collage with an advocacy message.</t>
        </r>
        <r>
          <rPr>
            <sz val="9"/>
            <color indexed="81"/>
            <rFont val="Tahoma"/>
            <family val="2"/>
          </rPr>
          <t xml:space="preserve"> Collages, especially in the 1940s, were often used to express powerful social commentary. Find a way to use this art form to express your cause or a message you believe in.</t>
        </r>
      </text>
    </comment>
    <comment ref="C374" authorId="0">
      <text>
        <r>
          <rPr>
            <b/>
            <sz val="9"/>
            <color indexed="81"/>
            <rFont val="Tahoma"/>
            <family val="2"/>
          </rPr>
          <t>Create a collage advertisement.</t>
        </r>
        <r>
          <rPr>
            <sz val="9"/>
            <color indexed="81"/>
            <rFont val="Tahoma"/>
            <family val="2"/>
          </rPr>
          <t xml:space="preserve"> Perhaps it's to promote your favorite Girl Scout camp, a travel adventure, or a great book or recipe.</t>
        </r>
      </text>
    </comment>
    <comment ref="C378" authorId="0">
      <text>
        <r>
          <rPr>
            <sz val="9"/>
            <color indexed="81"/>
            <rFont val="Tahoma"/>
            <family val="2"/>
          </rPr>
          <t>A cross-training plan you'll stick to needs a firm goal--one you can keep in mind as you work up a sweat and flex your muscles.  Develop yours in this step.  Check out the sidebar for ideas as you're getting started.</t>
        </r>
      </text>
    </comment>
    <comment ref="C379" authorId="0">
      <text>
        <r>
          <rPr>
            <b/>
            <sz val="9"/>
            <color indexed="81"/>
            <rFont val="Tahoma"/>
            <family val="2"/>
          </rPr>
          <t>Get advice from a professional.</t>
        </r>
        <r>
          <rPr>
            <sz val="9"/>
            <color indexed="81"/>
            <rFont val="Tahoma"/>
            <family val="2"/>
          </rPr>
          <t xml:space="preserve"> Interview a coach, personal trainer, professional athlete, or physical education teacher.  (If you already play a sport, you could discuss possible goals with your coach.)  Talk about your strengths, weaknesses, and skills you might like to improve.  Then set your goals!</t>
        </r>
      </text>
    </comment>
    <comment ref="C380" authorId="0">
      <text>
        <r>
          <rPr>
            <b/>
            <sz val="9"/>
            <color indexed="81"/>
            <rFont val="Tahoma"/>
            <family val="2"/>
          </rPr>
          <t>Get evaluated.</t>
        </r>
        <r>
          <rPr>
            <sz val="9"/>
            <color indexed="81"/>
            <rFont val="Tahoma"/>
            <family val="2"/>
          </rPr>
          <t xml:space="preserve">  Some fitness centers offer fitness evaluations for free, or you might find a program online you could do yourself, such as the President's Fitness Test.  Record your results, and use them to develop your fitness goal.</t>
        </r>
      </text>
    </comment>
    <comment ref="C381" authorId="0">
      <text>
        <r>
          <rPr>
            <b/>
            <sz val="9"/>
            <color indexed="81"/>
            <rFont val="Tahoma"/>
            <family val="2"/>
          </rPr>
          <t>Create a fitness statement.</t>
        </r>
        <r>
          <rPr>
            <sz val="9"/>
            <color indexed="81"/>
            <rFont val="Tahoma"/>
            <family val="2"/>
          </rPr>
          <t xml:space="preserve">  Chat with friends and family, reflect on your own ideas, and then write a statement that sets out your goal.  You cold get creative and find ways to post it in places that will inspire you, such as on your bathroom mirror or as wallpaper on a computer or cell phone you use.</t>
        </r>
      </text>
    </comment>
    <comment ref="C382" authorId="0">
      <text>
        <r>
          <rPr>
            <sz val="9"/>
            <color indexed="81"/>
            <rFont val="Tahoma"/>
            <family val="2"/>
          </rPr>
          <t>Start a stretching and flexibility program.
 Stretching provides you greater flexibility and mobility.  Your program should include a stretching routine of at least 15 minutes specific to your goals.  Do one of these choices to create your routine.</t>
        </r>
      </text>
    </comment>
    <comment ref="C383" authorId="0">
      <text>
        <r>
          <rPr>
            <b/>
            <sz val="9"/>
            <color indexed="81"/>
            <rFont val="Tahoma"/>
            <family val="2"/>
          </rPr>
          <t>Ask an expert.</t>
        </r>
        <r>
          <rPr>
            <sz val="9"/>
            <color indexed="81"/>
            <rFont val="Tahoma"/>
            <family val="2"/>
          </rPr>
          <t xml:space="preserve">  This might be an athlete in your sport, a physical education teacher, personal trainer or coach, physical therapist, or sports doctor.  Discuss your goals, and ask for safe stretches targeted to your goal.</t>
        </r>
      </text>
    </comment>
    <comment ref="C384" authorId="0">
      <text>
        <r>
          <rPr>
            <b/>
            <sz val="9"/>
            <color indexed="81"/>
            <rFont val="Tahoma"/>
            <family val="2"/>
          </rPr>
          <t>Take a yoga or Pilates class.</t>
        </r>
        <r>
          <rPr>
            <sz val="9"/>
            <color indexed="81"/>
            <rFont val="Tahoma"/>
            <family val="2"/>
          </rPr>
          <t xml:space="preserve">  There might be one at your local fitness or community center, perhaps even for free.  Sign up for one, and make the class a regular part of your workout plan.  Or take the class once and ask to chat with the teacher afterward.  Tell them your gaol, and ask which of the poses you did would be appropriate to do on your own.  (The teacher may point you to additional resources to make sure you do the poses safely and correctly.</t>
        </r>
      </text>
    </comment>
    <comment ref="C385" authorId="0">
      <text>
        <r>
          <rPr>
            <b/>
            <sz val="9"/>
            <color indexed="81"/>
            <rFont val="Tahoma"/>
            <family val="2"/>
          </rPr>
          <t>Research and develop your own program.</t>
        </r>
        <r>
          <rPr>
            <sz val="9"/>
            <color indexed="81"/>
            <rFont val="Tahoma"/>
            <family val="2"/>
          </rPr>
          <t xml:space="preserve">  At the library, in books or online, find stretches to warm up and safely stretch out your body in preparation for your goals.</t>
        </r>
      </text>
    </comment>
    <comment ref="C386" authorId="0">
      <text>
        <r>
          <rPr>
            <sz val="9"/>
            <color indexed="81"/>
            <rFont val="Tahoma"/>
            <family val="2"/>
          </rPr>
          <t>Cardio is probably the most fun part of cross-training because it's about getting our body moving.  It increases your heart rate and trains your muscles to use oxygen more efficiently.  Anything that gets your heart pumping can be cardio exercise:  running, dancing, or even walking at a brisk pace.  Add a cardio component of at least 30 minutes to your routine.</t>
        </r>
      </text>
    </comment>
    <comment ref="C387" authorId="0">
      <text>
        <r>
          <rPr>
            <b/>
            <sz val="9"/>
            <color indexed="81"/>
            <rFont val="Tahoma"/>
            <family val="2"/>
          </rPr>
          <t>Head outdoors.</t>
        </r>
        <r>
          <rPr>
            <sz val="9"/>
            <color indexed="81"/>
            <rFont val="Tahoma"/>
            <family val="2"/>
          </rPr>
          <t xml:space="preserve">  You could go jogging, ride a bike, take a power walk, bounce on a trampoline, twirl around in a Hula-Hoop, snowshoe through the woods, or hike up a hill.  Whatever you choose, get your heart rate up to a level that gives you cardio benefits.  See the box for more heart rate informaiton.</t>
        </r>
      </text>
    </comment>
    <comment ref="C388" authorId="0">
      <text>
        <r>
          <rPr>
            <b/>
            <sz val="9"/>
            <color indexed="81"/>
            <rFont val="Tahoma"/>
            <family val="2"/>
          </rPr>
          <t>Try the Gym.</t>
        </r>
        <r>
          <rPr>
            <sz val="9"/>
            <color indexed="81"/>
            <rFont val="Tahoma"/>
            <family val="2"/>
          </rPr>
          <t xml:space="preserve">  You might find free courses in your community for a class in step aerobics, spinning, Zumba, water aerobics, or kickboxing.  If you can access a pool, try swimming laps!</t>
        </r>
      </text>
    </comment>
    <comment ref="C389" authorId="0">
      <text>
        <r>
          <rPr>
            <b/>
            <sz val="9"/>
            <color indexed="81"/>
            <rFont val="Tahoma"/>
            <family val="2"/>
          </rPr>
          <t>Mix it up.</t>
        </r>
        <r>
          <rPr>
            <sz val="9"/>
            <color indexed="81"/>
            <rFont val="Tahoma"/>
            <family val="2"/>
          </rPr>
          <t xml:space="preserve">  Mix swimming with biking, running, playing basketball, climbing stairs, or even jumping rope--you might switch up for each week of the badge.</t>
        </r>
      </text>
    </comment>
    <comment ref="C390" authorId="0">
      <text>
        <r>
          <rPr>
            <sz val="9"/>
            <color indexed="81"/>
            <rFont val="Tahoma"/>
            <family val="2"/>
          </rPr>
          <t>Add a toning or strengthening element.
 Toning exercises condition and strengthen muscles and can raise your metabolism (the way you burn food energy) and release stress from your body.  There are many ways to strengthen:  You can use free weights (barbells), fitness machines, or do body-weight exercises (pull-ups or lunges).  Use one of these choices to create a strength routine that's at least 15 minutes long.</t>
        </r>
      </text>
    </comment>
    <comment ref="C391" authorId="0">
      <text>
        <r>
          <rPr>
            <b/>
            <sz val="9"/>
            <color indexed="81"/>
            <rFont val="Tahoma"/>
            <family val="2"/>
          </rPr>
          <t>Get expert help.</t>
        </r>
        <r>
          <rPr>
            <sz val="9"/>
            <color indexed="81"/>
            <rFont val="Tahoma"/>
            <family val="2"/>
          </rPr>
          <t xml:space="preserve">  Seek out a certified strength and conditioning specialist to help design a strengthening program that will meet hyour goals.  You can also talk to a personal trainer, coach, or gym teacher.</t>
        </r>
      </text>
    </comment>
    <comment ref="C392" authorId="0">
      <text>
        <r>
          <rPr>
            <b/>
            <sz val="9"/>
            <color indexed="81"/>
            <rFont val="Tahoma"/>
            <family val="2"/>
          </rPr>
          <t>Circuit train.</t>
        </r>
        <r>
          <rPr>
            <sz val="9"/>
            <color indexed="81"/>
            <rFont val="Tahoma"/>
            <family val="2"/>
          </rPr>
          <t xml:space="preserve">  Many gyms or workout rooms set up their machines in a circuit, meaning that you can move from machine to machine to work out different body parts.</t>
        </r>
      </text>
    </comment>
    <comment ref="C393" authorId="0">
      <text>
        <r>
          <rPr>
            <b/>
            <sz val="9"/>
            <color indexed="81"/>
            <rFont val="Tahoma"/>
            <family val="2"/>
          </rPr>
          <t>Set up a free-weight plan.</t>
        </r>
        <r>
          <rPr>
            <sz val="9"/>
            <color indexed="81"/>
            <rFont val="Tahoma"/>
            <family val="2"/>
          </rPr>
          <t xml:space="preserve"> This is especially helpful if you don't have access to a workout room or gym.  Research five body-weight exercises, such as lungs and push-ups, and five free-weight exercises that will help you meet your goals!</t>
        </r>
      </text>
    </comment>
    <comment ref="C394" authorId="0">
      <text>
        <r>
          <rPr>
            <sz val="9"/>
            <color indexed="81"/>
            <rFont val="Tahoma"/>
            <family val="2"/>
          </rPr>
          <t>Now that you've established your workout goal and developed your program, put it into action!  (See Tips Before Takeoff for more about the two-month requirement.)  Do one of these choices to help you stay on track, stay motivated, and reach your goal.</t>
        </r>
      </text>
    </comment>
    <comment ref="C395" authorId="0">
      <text>
        <r>
          <rPr>
            <b/>
            <sz val="9"/>
            <color indexed="81"/>
            <rFont val="Tahoma"/>
            <family val="2"/>
          </rPr>
          <t>My Before and After.</t>
        </r>
        <r>
          <rPr>
            <sz val="9"/>
            <color indexed="81"/>
            <rFont val="Tahoma"/>
            <family val="2"/>
          </rPr>
          <t xml:space="preserve">  Chart your progress in a journal--fill it with words, photos, and sketches that motivate you.  At the end of every workout, record what you did, for how long, and how you feel.  Whether or not you reach your goal in two months, it will be a fantastic reference as you grow as an athlete!</t>
        </r>
      </text>
    </comment>
    <comment ref="C396" authorId="0">
      <text>
        <r>
          <rPr>
            <b/>
            <sz val="9"/>
            <color indexed="81"/>
            <rFont val="Tahoma"/>
            <family val="2"/>
          </rPr>
          <t>Find inspiration in numbers!</t>
        </r>
        <r>
          <rPr>
            <sz val="9"/>
            <color indexed="81"/>
            <rFont val="Tahoma"/>
            <family val="2"/>
          </rPr>
          <t xml:space="preserve">  Find a workout partner, fitness mentor, or friendor family menber who's interested in helping you.  Let them know about your training goals and what you hope to accomplish.  Then make a plan to work together to achieve it.</t>
        </r>
      </text>
    </comment>
    <comment ref="C397" authorId="0">
      <text>
        <r>
          <rPr>
            <b/>
            <sz val="9"/>
            <color indexed="81"/>
            <rFont val="Tahoma"/>
            <family val="2"/>
          </rPr>
          <t>Learn it to teach it.</t>
        </r>
        <r>
          <rPr>
            <sz val="9"/>
            <color indexed="81"/>
            <rFont val="Tahoma"/>
            <family val="2"/>
          </rPr>
          <t xml:space="preserve">  Sometimes the best way to find out if you truly have a skill is to try and teach it to someone else.  Who could benefit from the skills you develop here?  Keep that person or group in mind, and when you've completed the badge, teach them something you lealrned to do.  (If you plan to do the Coaching badge as a Girl Scout Ambassador, this mght be a great choice for you.)</t>
        </r>
      </text>
    </comment>
    <comment ref="C401" authorId="0">
      <text>
        <r>
          <rPr>
            <sz val="9"/>
            <color indexed="81"/>
            <rFont val="Tahoma"/>
            <family val="2"/>
          </rPr>
          <t>Elections are how we choose leaders and vote on how we want things done in our country.  Find out the basics of how elections operate with one of the following choices.</t>
        </r>
      </text>
    </comment>
    <comment ref="C402" authorId="0">
      <text>
        <r>
          <rPr>
            <b/>
            <sz val="9"/>
            <color indexed="81"/>
            <rFont val="Tahoma"/>
            <family val="2"/>
          </rPr>
          <t>Compare political platforms.</t>
        </r>
        <r>
          <rPr>
            <sz val="9"/>
            <color indexed="81"/>
            <rFont val="Tahoma"/>
            <family val="2"/>
          </rPr>
          <t xml:space="preserve">  Compare the platforms of two of our country's earliest political parties, such as the Federalists, Anti-Federalists and Whigs.  Now select two parties from a recent election and compare their platforms.  What changes or similarities do you see with the parties' beliefs from then to today?</t>
        </r>
      </text>
    </comment>
    <comment ref="C403" authorId="0">
      <text>
        <r>
          <rPr>
            <b/>
            <sz val="9"/>
            <color indexed="81"/>
            <rFont val="Tahoma"/>
            <family val="2"/>
          </rPr>
          <t>Create an election flow chart.</t>
        </r>
        <r>
          <rPr>
            <sz val="9"/>
            <color indexed="81"/>
            <rFont val="Tahoma"/>
            <family val="2"/>
          </rPr>
          <t xml:space="preserve">  What happens from the time a politician declares candidacy to Election Day?  Focus on the most recent national election, and chart one campaign from the date of declaration to Election Day.  If the candidate won, chart when they took office and what happened in between.  Watch how power is tranferred from the incumbent to the newly elected official.</t>
        </r>
      </text>
    </comment>
    <comment ref="C404" authorId="0">
      <text>
        <r>
          <rPr>
            <b/>
            <sz val="9"/>
            <color indexed="81"/>
            <rFont val="Tahoma"/>
            <family val="2"/>
          </rPr>
          <t>Compare local, state, and national elections.</t>
        </r>
        <r>
          <rPr>
            <sz val="9"/>
            <color indexed="81"/>
            <rFont val="Tahoma"/>
            <family val="2"/>
          </rPr>
          <t xml:space="preserve"> Research the basic processes for local, state, and national elections.  For one you omight be electing a mayor, another your governor or state senator, and for another, the president.  How often do you vote for each elected position?  What are the differences between the three elections?  What is the difference between a primary and a general election?  Make a chart fo ryour research.</t>
        </r>
      </text>
    </comment>
    <comment ref="C405" authorId="0">
      <text>
        <r>
          <rPr>
            <sz val="9"/>
            <color indexed="81"/>
            <rFont val="Tahoma"/>
            <family val="2"/>
          </rPr>
          <t>Discover details on the simple but very important process of voting by completing one of the choices below.</t>
        </r>
      </text>
    </comment>
    <comment ref="C406" authorId="0">
      <text>
        <r>
          <rPr>
            <b/>
            <sz val="9"/>
            <color indexed="81"/>
            <rFont val="Tahoma"/>
            <family val="2"/>
          </rPr>
          <t>Visit a voter-registration office.</t>
        </r>
        <r>
          <rPr>
            <sz val="9"/>
            <color indexed="81"/>
            <rFont val="Tahoma"/>
            <family val="2"/>
          </rPr>
          <t xml:space="preserve">  Find a place where you can get voter information, such as a voter-registration office, a government office, or the League of Women Voters.  Ask a staff member what the qualifications are for voting in your state.  Find out how to declare a party identity.  Do you need to?  What does declaring a party identity mean for your voting?</t>
        </r>
      </text>
    </comment>
    <comment ref="C407" authorId="0">
      <text>
        <r>
          <rPr>
            <b/>
            <sz val="9"/>
            <color indexed="81"/>
            <rFont val="Tahoma"/>
            <family val="2"/>
          </rPr>
          <t>Visit a polling place.</t>
        </r>
        <r>
          <rPr>
            <sz val="9"/>
            <color indexed="81"/>
            <rFont val="Tahoma"/>
            <family val="2"/>
          </rPr>
          <t xml:space="preserve">  Join someone who's eligible to vote, and go to a polling place to observe the process.  Where are the ballots filled out?  What type of ballots are they?  Talk to a polling place staff member and get the full scope of where the ballots go and how they are counted--including write-in votes and absentee ballots.</t>
        </r>
      </text>
    </comment>
    <comment ref="C408" authorId="0">
      <text>
        <r>
          <rPr>
            <b/>
            <sz val="9"/>
            <color indexed="81"/>
            <rFont val="Tahoma"/>
            <family val="2"/>
          </rPr>
          <t>Explore voter technology.</t>
        </r>
        <r>
          <rPr>
            <sz val="9"/>
            <color indexed="81"/>
            <rFont val="Tahoma"/>
            <family val="2"/>
          </rPr>
          <t xml:space="preserve">  Find out how voting technology methods vary from state to state, from the manual punch-card system to an electronic ballot marker.  What new technologies were used in the last election?  How do people who are differently abled vote?  Explore the movement toward voting on the internet.  What are the pros and cons?  You might seek information about online voting on the Governement Computer News site (GCN.com)</t>
        </r>
      </text>
    </comment>
    <comment ref="C409" authorId="0">
      <text>
        <r>
          <rPr>
            <sz val="9"/>
            <color indexed="81"/>
            <rFont val="Tahoma"/>
            <family val="2"/>
          </rPr>
          <t>Voting is the most important right we have.  If you're 18 or older, you're eligible to vote.  Yet in the 2004 election, just over half of the approximately 44 million eligible young voters (under age 30) filled out a ballot.  And in 2008, only 56.8 percent of all eligible voters turned up at the polls.  That's a lot of voices going unheard!
The Federal lElections Commission (FEC) provides statistics on voter turnout.  Look at statistics for the last three elections in your area to elp inform your work in this step.  Target a demographic that needs encouragement in your area, and do one of the choices.</t>
        </r>
      </text>
    </comment>
    <comment ref="C410" authorId="0">
      <text>
        <r>
          <rPr>
            <b/>
            <sz val="9"/>
            <color indexed="81"/>
            <rFont val="Tahoma"/>
            <family val="2"/>
          </rPr>
          <t>Research and create a poster.</t>
        </r>
        <r>
          <rPr>
            <sz val="9"/>
            <color indexed="81"/>
            <rFont val="Tahoma"/>
            <family val="2"/>
          </rPr>
          <t xml:space="preserve"> On it, explain the "Motor Voter" legislation, which makes it easy for most Americans to register.</t>
        </r>
      </text>
    </comment>
    <comment ref="C411" authorId="0">
      <text>
        <r>
          <rPr>
            <b/>
            <sz val="9"/>
            <color indexed="81"/>
            <rFont val="Tahoma"/>
            <family val="2"/>
          </rPr>
          <t>Make a voter reminder calendar showing when elections are held locally.</t>
        </r>
        <r>
          <rPr>
            <sz val="9"/>
            <color indexed="81"/>
            <rFont val="Tahoma"/>
            <family val="2"/>
          </rPr>
          <t xml:space="preserve">  On the calendar, you might include nonpartisan websites and refernce sites where new voers can get solid information about candidatesand issues.</t>
        </r>
      </text>
    </comment>
    <comment ref="C412" authorId="0">
      <text>
        <r>
          <rPr>
            <b/>
            <sz val="9"/>
            <color indexed="81"/>
            <rFont val="Tahoma"/>
            <family val="2"/>
          </rPr>
          <t>Educate!</t>
        </r>
        <r>
          <rPr>
            <sz val="9"/>
            <color indexed="81"/>
            <rFont val="Tahoma"/>
            <family val="2"/>
          </rPr>
          <t xml:space="preserve">  Take a sample ballot from a recent election, and paste it up (either online or on a poster board) with callouts to indicate what people voted for.  Highlight the winners, and include data about the number of people who voted for each candidate or issue.</t>
        </r>
      </text>
    </comment>
    <comment ref="C413" authorId="0">
      <text>
        <r>
          <rPr>
            <sz val="9"/>
            <color indexed="81"/>
            <rFont val="Tahoma"/>
            <family val="2"/>
          </rPr>
          <t>Get an up-close look at what it's like to campaign for an elected office with one of the choices below.</t>
        </r>
      </text>
    </comment>
    <comment ref="C414" authorId="0">
      <text>
        <r>
          <rPr>
            <b/>
            <sz val="9"/>
            <color indexed="81"/>
            <rFont val="Tahoma"/>
            <family val="2"/>
          </rPr>
          <t>Make a sample campaign budget.</t>
        </r>
        <r>
          <rPr>
            <sz val="9"/>
            <color indexed="81"/>
            <rFont val="Tahoma"/>
            <family val="2"/>
          </rPr>
          <t xml:space="preserve">  Include travel costs, staff and polling costs, and potential contributors.  Ask for advice from someone knowledgable about campaign finance--or check ot the Federal Election Commission website to see how much money your senator or representative raised and spent for his or her most recent campaign.</t>
        </r>
      </text>
    </comment>
    <comment ref="C415" authorId="0">
      <text>
        <r>
          <rPr>
            <b/>
            <sz val="9"/>
            <color indexed="81"/>
            <rFont val="Tahoma"/>
            <family val="2"/>
          </rPr>
          <t>Create a campaign ad.</t>
        </r>
        <r>
          <rPr>
            <sz val="9"/>
            <color indexed="81"/>
            <rFont val="Tahoma"/>
            <family val="2"/>
          </rPr>
          <t xml:space="preserve">  First study campaign ads from three recent elections.  Are they negative?  Warm and fuzzy?  Or a bit of both?  Now develop your own print or video campaign ad--and make a campaign slogan!</t>
        </r>
      </text>
    </comment>
    <comment ref="C416" authorId="0">
      <text>
        <r>
          <rPr>
            <b/>
            <sz val="9"/>
            <color indexed="81"/>
            <rFont val="Tahoma"/>
            <family val="2"/>
          </rPr>
          <t>Find a platform and write a speach.</t>
        </r>
        <r>
          <rPr>
            <sz val="9"/>
            <color indexed="81"/>
            <rFont val="Tahoma"/>
            <family val="2"/>
          </rPr>
          <t xml:space="preserve">  First read campaign speaches by three winning politicians.  What is their core message?  Do they use any catchphrases?  Now write a campaign speech as though you were running for a local office or for student coucil.</t>
        </r>
      </text>
    </comment>
    <comment ref="C417" authorId="0">
      <text>
        <r>
          <rPr>
            <sz val="9"/>
            <color indexed="81"/>
            <rFont val="Tahoma"/>
            <family val="2"/>
          </rPr>
          <t>The U.S. isn't the only country that elects its leaders by popular vote.  But elections have different rules and procedures all over the world.  Check out how citizens in other countries vote with one of the choices below.</t>
        </r>
      </text>
    </comment>
    <comment ref="C418" authorId="0">
      <text>
        <r>
          <rPr>
            <b/>
            <sz val="9"/>
            <color indexed="81"/>
            <rFont val="Tahoma"/>
            <family val="2"/>
          </rPr>
          <t>Explore voting procedures abroad.</t>
        </r>
        <r>
          <rPr>
            <sz val="9"/>
            <color indexed="81"/>
            <rFont val="Tahoma"/>
            <family val="2"/>
          </rPr>
          <t xml:space="preserve"> Pick three countries form different regions, and describe their voting procedures.  What type of voting technology do they use?  Where are their polling places, and how are they regulated?  Who is eligible to vote?</t>
        </r>
      </text>
    </comment>
    <comment ref="C419" authorId="0">
      <text>
        <r>
          <rPr>
            <b/>
            <sz val="9"/>
            <color indexed="81"/>
            <rFont val="Tahoma"/>
            <family val="2"/>
          </rPr>
          <t>Follow a foreign election.</t>
        </r>
        <r>
          <rPr>
            <sz val="9"/>
            <color indexed="81"/>
            <rFont val="Tahoma"/>
            <family val="2"/>
          </rPr>
          <t xml:space="preserve">  Identify a country currently undergoing campaigns and elections.  Follow the candidates up through election day.  Track the front-runners and their platforms.  What was the election outcome?  Was it expected?</t>
        </r>
      </text>
    </comment>
    <comment ref="C420" authorId="0">
      <text>
        <r>
          <rPr>
            <b/>
            <sz val="9"/>
            <color indexed="81"/>
            <rFont val="Tahoma"/>
            <family val="2"/>
          </rPr>
          <t xml:space="preserve">Explore women voting or female leaders abroad.  </t>
        </r>
        <r>
          <rPr>
            <sz val="9"/>
            <color indexed="81"/>
            <rFont val="Tahoma"/>
            <family val="2"/>
          </rPr>
          <t>Track female presidens, prime ministers, and heads of state in countries worldwide.  How many female leaders are there?  What are their roles?  Historically, which countires are most likely to have female leaders?  Or take a look at female voting.  Which countries still prevent women from voting, and why?  Which countries have the highest female voter turnout?  The lowest?  (You might want to check www.accuratedemocracy.com/d_datac.htm for information)</t>
        </r>
      </text>
    </comment>
    <comment ref="C424" authorId="0">
      <text>
        <r>
          <rPr>
            <sz val="9"/>
            <color indexed="81"/>
            <rFont val="Tahoma"/>
            <family val="2"/>
          </rPr>
          <t>Thai food is often spiced with lemongrass and hot chilies. In Japan, some people breakfast on pickled-plum-stuffed rice balls or miso soup. Ethiopians often use a delicious flat bread to scoop up lentils or veggies. Expand your palate and your culinary repertoire by going international in this step-no passport needed.</t>
        </r>
      </text>
    </comment>
    <comment ref="C425" authorId="0">
      <text>
        <r>
          <rPr>
            <b/>
            <sz val="9"/>
            <color indexed="81"/>
            <rFont val="Tahoma"/>
            <family val="2"/>
          </rPr>
          <t>Cook something from an area of the world you're curious about.</t>
        </r>
        <r>
          <rPr>
            <sz val="9"/>
            <color indexed="81"/>
            <rFont val="Tahoma"/>
            <family val="2"/>
          </rPr>
          <t xml:space="preserve"> Find a cookbook with recipes from that place and pick a dish that looks yummy. Or call a travel agency and ask for a favorite dish from the area.
FOR MORE FUN: Let a world atlas fall open to a page or spin a globe and see where your finger lands, then cook a recipe from that place.</t>
        </r>
      </text>
    </comment>
    <comment ref="C426" authorId="0">
      <text>
        <r>
          <rPr>
            <b/>
            <sz val="9"/>
            <color indexed="81"/>
            <rFont val="Tahoma"/>
            <family val="2"/>
          </rPr>
          <t>Find a relative, friend, or neighbor who's an immigrant.</t>
        </r>
        <r>
          <rPr>
            <sz val="9"/>
            <color indexed="81"/>
            <rFont val="Tahoma"/>
            <family val="2"/>
          </rPr>
          <t xml:space="preserve"> Ask that person for a personal recipe that represents their country of origin and cook it with them.</t>
        </r>
      </text>
    </comment>
    <comment ref="C427" authorId="0">
      <text>
        <r>
          <rPr>
            <b/>
            <sz val="9"/>
            <color indexed="81"/>
            <rFont val="Tahoma"/>
            <family val="2"/>
          </rPr>
          <t>Let a particular ingredient be your tour guide.</t>
        </r>
        <r>
          <rPr>
            <sz val="9"/>
            <color indexed="81"/>
            <rFont val="Tahoma"/>
            <family val="2"/>
          </rPr>
          <t xml:space="preserve"> Check out the international section of a grocery store or an international specialty store for an ingredient - a spice, a dried fruit, a canned good. Make a dish that uses that ingredient.</t>
        </r>
      </text>
    </comment>
    <comment ref="C428" authorId="0">
      <text>
        <r>
          <rPr>
            <b/>
            <sz val="9"/>
            <color indexed="81"/>
            <rFont val="Tahoma"/>
            <family val="2"/>
          </rPr>
          <t>Discover a dish from another region of the United States.</t>
        </r>
        <r>
          <rPr>
            <sz val="9"/>
            <color indexed="81"/>
            <rFont val="Tahoma"/>
            <family val="2"/>
          </rPr>
          <t xml:space="preserve"> Southern barbecue, New England clam chowder, Tex-Mex tacos, Native American fry bread-this step will take you on a stateside road trip without leaving your kitchen.</t>
        </r>
      </text>
    </comment>
    <comment ref="C429" authorId="0">
      <text>
        <r>
          <rPr>
            <b/>
            <sz val="9"/>
            <color indexed="81"/>
            <rFont val="Tahoma"/>
            <family val="2"/>
          </rPr>
          <t>Put together a meal based on a food-related story.</t>
        </r>
        <r>
          <rPr>
            <sz val="9"/>
            <color indexed="81"/>
            <rFont val="Tahoma"/>
            <family val="2"/>
          </rPr>
          <t xml:space="preserve"> Find a story about another region in the United States. It could be about shrimp fishing in Louisiana or apple orchards in Washington State. Use that story to inspire the dish you chose.
FOR MORE FUN: Write a short piece on the dish, take a picture, and submit it and a recipe to a local newspaper from the area that inspired you.</t>
        </r>
      </text>
    </comment>
    <comment ref="C430" authorId="0">
      <text>
        <r>
          <rPr>
            <b/>
            <sz val="9"/>
            <color indexed="81"/>
            <rFont val="Tahoma"/>
            <family val="2"/>
          </rPr>
          <t>Research and cook a regional speciality that's become a cultural phenomenon.</t>
        </r>
        <r>
          <rPr>
            <sz val="9"/>
            <color indexed="81"/>
            <rFont val="Tahoma"/>
            <family val="2"/>
          </rPr>
          <t xml:space="preserve"> The Toll House cookie was invented at the Toll House Inn in Boston. The Cobb salad came from a lucky accident with leftovers at the original Brown Derby restaurant in Hollywood.</t>
        </r>
      </text>
    </comment>
    <comment ref="C431" authorId="0">
      <text>
        <r>
          <rPr>
            <b/>
            <sz val="9"/>
            <color indexed="81"/>
            <rFont val="Tahoma"/>
            <family val="2"/>
          </rPr>
          <t>Find out how well you know your region.</t>
        </r>
        <r>
          <rPr>
            <sz val="9"/>
            <color indexed="81"/>
            <rFont val="Tahoma"/>
            <family val="2"/>
          </rPr>
          <t xml:space="preserve"> Visit the local history center or library, or ask an elderly community member, for a recipe from your hometown that's become a phenomenon (or needs your help to gain popularity!). Cook it. Did you match the local standard for phenomenal? Does it taste like you expected it to?</t>
        </r>
      </text>
    </comment>
    <comment ref="C432" authorId="0">
      <text>
        <r>
          <rPr>
            <b/>
            <sz val="9"/>
            <color indexed="81"/>
            <rFont val="Tahoma"/>
            <family val="2"/>
          </rPr>
          <t>Whip up a dish from another time period.</t>
        </r>
        <r>
          <rPr>
            <sz val="9"/>
            <color indexed="81"/>
            <rFont val="Tahoma"/>
            <family val="2"/>
          </rPr>
          <t xml:space="preserve"> Scour the past for a tasty dish, and cook up a piece of history.</t>
        </r>
      </text>
    </comment>
    <comment ref="C433" authorId="0">
      <text>
        <r>
          <rPr>
            <b/>
            <sz val="9"/>
            <color indexed="81"/>
            <rFont val="Tahoma"/>
            <family val="2"/>
          </rPr>
          <t>Try a recipe inspired by a historical book or movie.</t>
        </r>
        <r>
          <rPr>
            <sz val="9"/>
            <color indexed="81"/>
            <rFont val="Tahoma"/>
            <family val="2"/>
          </rPr>
          <t xml:space="preserve"> Did you read </t>
        </r>
        <r>
          <rPr>
            <i/>
            <sz val="9"/>
            <color indexed="81"/>
            <rFont val="Tahoma"/>
            <family val="2"/>
          </rPr>
          <t xml:space="preserve">Little House on the Prairie </t>
        </r>
        <r>
          <rPr>
            <sz val="9"/>
            <color indexed="81"/>
            <rFont val="Tahoma"/>
            <family val="2"/>
          </rPr>
          <t xml:space="preserve">and wonder what "headcheese" was? Or watch </t>
        </r>
        <r>
          <rPr>
            <i/>
            <sz val="9"/>
            <color indexed="81"/>
            <rFont val="Tahoma"/>
            <family val="2"/>
          </rPr>
          <t>The Sound of Music</t>
        </r>
        <r>
          <rPr>
            <sz val="9"/>
            <color indexed="81"/>
            <rFont val="Tahoma"/>
            <family val="2"/>
          </rPr>
          <t xml:space="preserve"> and really want to try a Vienesse pastry?
FOR MORE FUN: Make up a recipe for a fantasy food from your favorite fantasy novel.</t>
        </r>
      </text>
    </comment>
    <comment ref="C434" authorId="0">
      <text>
        <r>
          <rPr>
            <b/>
            <sz val="9"/>
            <color indexed="81"/>
            <rFont val="Tahoma"/>
            <family val="2"/>
          </rPr>
          <t>Ask a grandparent or other relative for an old family recipe.</t>
        </r>
        <r>
          <rPr>
            <sz val="9"/>
            <color indexed="81"/>
            <rFont val="Tahoma"/>
            <family val="2"/>
          </rPr>
          <t xml:space="preserve"> Get their help to make it. What was your grandmother's favorite pasta? Did your great-uncle lvoe anything with tomatoes? Is there a favorite dish at every family gathering? Learn to make a recipe that's been passed down in your family.</t>
        </r>
      </text>
    </comment>
    <comment ref="C435" authorId="0">
      <text>
        <r>
          <rPr>
            <b/>
            <sz val="9"/>
            <color indexed="81"/>
            <rFont val="Tahoma"/>
            <family val="2"/>
          </rPr>
          <t>Pick a piece of the past that excites you.</t>
        </r>
        <r>
          <rPr>
            <sz val="9"/>
            <color indexed="81"/>
            <rFont val="Tahoma"/>
            <family val="2"/>
          </rPr>
          <t xml:space="preserve"> Find a classic recipe from that time and place; it might be from the Renaissance, pirate lore, Juliette Low's time, or the Wild West. Where and why was this recipe served? Maybe you can find out what it was supposed to taste like back then to know how your version compares.</t>
        </r>
      </text>
    </comment>
    <comment ref="C436" authorId="0">
      <text>
        <r>
          <rPr>
            <b/>
            <sz val="9"/>
            <color indexed="81"/>
            <rFont val="Tahoma"/>
            <family val="2"/>
          </rPr>
          <t>Cook a dish that makes a statement.</t>
        </r>
        <r>
          <rPr>
            <sz val="9"/>
            <color indexed="81"/>
            <rFont val="Tahoma"/>
            <family val="2"/>
          </rPr>
          <t xml:space="preserve"> The food that's on your plate sends a message-your choices about health, convenience, the enfironment, and religion all show up in what you choose to eat.</t>
        </r>
      </text>
    </comment>
    <comment ref="C437" authorId="0">
      <text>
        <r>
          <rPr>
            <b/>
            <sz val="9"/>
            <color indexed="81"/>
            <rFont val="Tahoma"/>
            <family val="2"/>
          </rPr>
          <t>Take a processed food you love and make a homemade version.</t>
        </r>
        <r>
          <rPr>
            <sz val="9"/>
            <color indexed="81"/>
            <rFont val="Tahoma"/>
            <family val="2"/>
          </rPr>
          <t xml:space="preserve"> It might be a packaged gingerbread, a cream-filled cupcake, or a ruffled potato chip. Compare your ingredients with the list on the package. Knowing where your food comes from can be a challenge, especially if the package has a list of chemical ingredients that seems 10 miles long!</t>
        </r>
      </text>
    </comment>
    <comment ref="C438" authorId="0">
      <text>
        <r>
          <rPr>
            <b/>
            <sz val="9"/>
            <color indexed="81"/>
            <rFont val="Tahoma"/>
            <family val="2"/>
          </rPr>
          <t>Choose a veggie protein and find a recipe that features it.</t>
        </r>
        <r>
          <rPr>
            <sz val="9"/>
            <color indexed="81"/>
            <rFont val="Tahoma"/>
            <family val="2"/>
          </rPr>
          <t xml:space="preserve"> How about tofu, tempeh, seitan, or beans and rice? Or, look at how vegan creativity has sparked some delicious baked goods that substiture plant-based ingredients for dairy, eggs, and even honey. (Think dark chocolate chips, applesauce, soy milk, or black beans in your brownie mix!) 
FOR MORE FUN: Take your favorite cake or cookie recipe and make it vegan!</t>
        </r>
      </text>
    </comment>
    <comment ref="C439" authorId="0">
      <text>
        <r>
          <rPr>
            <b/>
            <sz val="9"/>
            <color indexed="81"/>
            <rFont val="Tahoma"/>
            <family val="2"/>
          </rPr>
          <t>Try a recipe for a special diet.</t>
        </r>
        <r>
          <rPr>
            <sz val="9"/>
            <color indexed="81"/>
            <rFont val="Tahoma"/>
            <family val="2"/>
          </rPr>
          <t xml:space="preserve"> Ask a friend, neighbor, or family member who follows a special nutional plan or diet for a recipe. You might try a kosher kugel, gluten-free based, or a raw-food feast (raw foodists eat only vegetables, nuts, seeds, and fruits that have never been heated above 115</t>
        </r>
        <r>
          <rPr>
            <sz val="9"/>
            <color indexed="81"/>
            <rFont val="Symbol"/>
            <family val="1"/>
            <charset val="2"/>
          </rPr>
          <t>°</t>
        </r>
        <r>
          <rPr>
            <sz val="9"/>
            <color indexed="81"/>
            <rFont val="Tahoma"/>
            <family val="2"/>
          </rPr>
          <t>F).
FOR MORE FUN: Take a favorite dish and make it fit a specific diet. What substitution would you make in a PB and J sandwich to feed someone who has a peanut allergy?</t>
        </r>
      </text>
    </comment>
    <comment ref="C440" authorId="0">
      <text>
        <r>
          <rPr>
            <b/>
            <sz val="9"/>
            <color indexed="81"/>
            <rFont val="Tahoma"/>
            <family val="2"/>
          </rPr>
          <t xml:space="preserve">Share your dishes on a culinary "tour"! </t>
        </r>
        <r>
          <rPr>
            <sz val="9"/>
            <color indexed="81"/>
            <rFont val="Tahoma"/>
            <family val="2"/>
          </rPr>
          <t>What's the point of having newfound knowledge, especially in the cooking arena, if you're going to keep it to yourself? Time to share! Get feedback, too-that's how you keep on cooking.</t>
        </r>
      </text>
    </comment>
    <comment ref="C441" authorId="0">
      <text>
        <r>
          <rPr>
            <b/>
            <sz val="9"/>
            <color indexed="81"/>
            <rFont val="Tahoma"/>
            <family val="2"/>
          </rPr>
          <t>Throw a potluck party!</t>
        </r>
        <r>
          <rPr>
            <sz val="9"/>
            <color indexed="81"/>
            <rFont val="Tahoma"/>
            <family val="2"/>
          </rPr>
          <t xml:space="preserve"> Pick one of the themes from steps 1 to 4 and ask guests to bring something that fits the bill. Or, your friends and Girl Scout sisters could throw a potluck, in which each person brings a favorite dish.
FOR MORE FUN: As girls did in the 1980 Exploring Foods badge, add a tasting party to your potluck. Select two or three foods from each food group. Pick unusual foods so everyone gets to taste something they've never eaten before.</t>
        </r>
      </text>
    </comment>
    <comment ref="C442" authorId="0">
      <text>
        <r>
          <rPr>
            <b/>
            <sz val="9"/>
            <color indexed="81"/>
            <rFont val="Tahoma"/>
            <family val="2"/>
          </rPr>
          <t>Host a "new cuisine" party.</t>
        </r>
        <r>
          <rPr>
            <sz val="9"/>
            <color indexed="81"/>
            <rFont val="Tahoma"/>
            <family val="2"/>
          </rPr>
          <t xml:space="preserve"> Cook up the entire meal for your friends or your family. Create a menu for a feast based on one - or all - of the dishes you made in stps 1 to 4.</t>
        </r>
      </text>
    </comment>
    <comment ref="C443" authorId="0">
      <text>
        <r>
          <rPr>
            <b/>
            <sz val="9"/>
            <color indexed="81"/>
            <rFont val="Tahoma"/>
            <family val="2"/>
          </rPr>
          <t>Hold a progressive dinner with friends or your Girl Scout group.</t>
        </r>
        <r>
          <rPr>
            <sz val="9"/>
            <color indexed="81"/>
            <rFont val="Tahoma"/>
            <family val="2"/>
          </rPr>
          <t xml:space="preserve"> Have each person cook one part of the meal. Choose dishes you made for this badge or others from steps 1 to 4. Then go from home to home progressing through dinner, from appetizer all the way through dessert.
FOR MORE FUN: Use your progressive dinner to honor Girl Scout volunteers, moms or dads on Mother's Day or Father's Day, or to celebrate something special.</t>
        </r>
      </text>
    </comment>
    <comment ref="C447" authorId="0">
      <text>
        <r>
          <rPr>
            <b/>
            <sz val="9"/>
            <color indexed="81"/>
            <rFont val="Tahoma"/>
            <family val="2"/>
          </rPr>
          <t>Understand how to care for younger children.</t>
        </r>
        <r>
          <rPr>
            <sz val="9"/>
            <color indexed="81"/>
            <rFont val="Tahoma"/>
            <family val="2"/>
          </rPr>
          <t xml:space="preserve"> Imagine you're helping out a Girl Scout camp. What should you do if a younger girl is knocked unconscious or twists her ankle? Or what if you're babysitting and a toddler develops a high fever or starts vomiting? Find out how to care for a younger child who is sick or hurt and how to recognize common medical emergencies.</t>
        </r>
      </text>
    </comment>
    <comment ref="C448" authorId="0">
      <text>
        <r>
          <rPr>
            <b/>
            <sz val="9"/>
            <color indexed="81"/>
            <rFont val="Tahoma"/>
            <family val="2"/>
          </rPr>
          <t>Take a babysitting class.</t>
        </r>
        <r>
          <rPr>
            <sz val="9"/>
            <color indexed="81"/>
            <rFont val="Tahoma"/>
            <family val="2"/>
          </rPr>
          <t xml:space="preserve"> Find a class that includes first aid.</t>
        </r>
      </text>
    </comment>
    <comment ref="C449" authorId="0">
      <text>
        <r>
          <rPr>
            <b/>
            <sz val="9"/>
            <color indexed="81"/>
            <rFont val="Tahoma"/>
            <family val="2"/>
          </rPr>
          <t>Ask a medical professional.</t>
        </r>
        <r>
          <rPr>
            <sz val="9"/>
            <color indexed="81"/>
            <rFont val="Tahoma"/>
            <family val="2"/>
          </rPr>
          <t xml:space="preserve"> Invite an expert such as a pediatric nurse or doctor to talk to your group about how to treat minor illnesses and injuries when caring for younger children. Find out what to do if the problem isn't minor, including whether you should handle it or hand it over to someone with more experience.</t>
        </r>
      </text>
    </comment>
    <comment ref="C450" authorId="0">
      <text>
        <r>
          <rPr>
            <b/>
            <sz val="9"/>
            <color indexed="81"/>
            <rFont val="Tahoma"/>
            <family val="2"/>
          </rPr>
          <t>Talk to a child care professionals.</t>
        </r>
        <r>
          <rPr>
            <sz val="9"/>
            <color indexed="81"/>
            <rFont val="Tahoma"/>
            <family val="2"/>
          </rPr>
          <t xml:space="preserve"> Interview three people who work with children at a day-care center, camp, or your Girl Scout council about different medical emergencies they have encountered and how they handled them.</t>
        </r>
      </text>
    </comment>
    <comment ref="C451" authorId="0">
      <text>
        <r>
          <rPr>
            <b/>
            <sz val="9"/>
            <color indexed="81"/>
            <rFont val="Tahoma"/>
            <family val="2"/>
          </rPr>
          <t>Know how to use everything in a first aid kit.</t>
        </r>
        <r>
          <rPr>
            <sz val="9"/>
            <color indexed="81"/>
            <rFont val="Tahoma"/>
            <family val="2"/>
          </rPr>
          <t xml:space="preserve"> A first aid kit contains everything you need to treat minor injuries. But how do you use gauze, anyway? And what do you do with that triangle-shaped bandage? Know how to use each piece of a first aid kit, and how to tell a minor injury from a more serious condition, by completing a choice below.</t>
        </r>
      </text>
    </comment>
    <comment ref="C452" authorId="0">
      <text>
        <r>
          <rPr>
            <b/>
            <sz val="9"/>
            <color indexed="81"/>
            <rFont val="Tahoma"/>
            <family val="2"/>
          </rPr>
          <t>Talk to a medical professional.</t>
        </r>
        <r>
          <rPr>
            <sz val="9"/>
            <color indexed="81"/>
            <rFont val="Tahoma"/>
            <family val="2"/>
          </rPr>
          <t xml:space="preserve"> You might visit your school nurse or a doctor at a local clinic. Ask her or him to show you how to use each piece of a first aid kit, then try it yourself.</t>
        </r>
      </text>
    </comment>
    <comment ref="C453" authorId="0">
      <text>
        <r>
          <rPr>
            <b/>
            <sz val="9"/>
            <color indexed="81"/>
            <rFont val="Tahoma"/>
            <family val="2"/>
          </rPr>
          <t>Take a course.</t>
        </r>
        <r>
          <rPr>
            <sz val="9"/>
            <color indexed="81"/>
            <rFont val="Tahoma"/>
            <family val="2"/>
          </rPr>
          <t xml:space="preserve"> Find one that includes information on using a first aid kit.</t>
        </r>
      </text>
    </comment>
    <comment ref="C454" authorId="0">
      <text>
        <r>
          <rPr>
            <b/>
            <sz val="9"/>
            <color indexed="81"/>
            <rFont val="Tahoma"/>
            <family val="2"/>
          </rPr>
          <t>Talk to an emergency responder.</t>
        </r>
        <r>
          <rPr>
            <sz val="9"/>
            <color indexed="81"/>
            <rFont val="Tahoma"/>
            <family val="2"/>
          </rPr>
          <t xml:space="preserve"> Ask an emergency medical technician (also known as an EMT) to visit your group and teach you to use the different pieces of a first aid kit. Divide into teams and practice using items in the kit on each other.
FOR MORE FUN: Make this a contest! Invite an EMT, firefighter, doctor, nurse, or Red Cross representative to be a judge.</t>
        </r>
      </text>
    </comment>
    <comment ref="C455" authorId="0">
      <text>
        <r>
          <rPr>
            <b/>
            <sz val="9"/>
            <color indexed="81"/>
            <rFont val="Tahoma"/>
            <family val="2"/>
          </rPr>
          <t>Find out how to prevent serious outdoor injuries.</t>
        </r>
        <r>
          <rPr>
            <sz val="9"/>
            <color indexed="81"/>
            <rFont val="Tahoma"/>
            <family val="2"/>
          </rPr>
          <t xml:space="preserve"> What do you do if someone breaks a leg while you're hiking in the mountains? Or how do you help someone who has nearly drowned on a boat trip? Find out about the people who deal with wilderness emergencies.</t>
        </r>
      </text>
    </comment>
    <comment ref="C456" authorId="0">
      <text>
        <r>
          <rPr>
            <b/>
            <sz val="9"/>
            <color indexed="81"/>
            <rFont val="Tahoma"/>
            <family val="2"/>
          </rPr>
          <t>Talk to first aiders.</t>
        </r>
        <r>
          <rPr>
            <sz val="9"/>
            <color indexed="81"/>
            <rFont val="Tahoma"/>
            <family val="2"/>
          </rPr>
          <t xml:space="preserve"> Interview certified wilderness first aiders who work with your Girl Scout council. Find out more about how to prevent serious injuries, how they treat these injuries when they happen, how you can get help if someone is injured, and what to do while you're waiting for help to arrive.</t>
        </r>
      </text>
    </comment>
    <comment ref="C457" authorId="0">
      <text>
        <r>
          <rPr>
            <b/>
            <sz val="9"/>
            <color indexed="81"/>
            <rFont val="Tahoma"/>
            <family val="2"/>
          </rPr>
          <t>Ask a wilderness expert.</t>
        </r>
        <r>
          <rPr>
            <sz val="9"/>
            <color indexed="81"/>
            <rFont val="Tahoma"/>
            <family val="2"/>
          </rPr>
          <t xml:space="preserve"> Invite a park ranger or member of a wilderness search-and-rescue squad to talk to your group about how to prevent serious injuries. Find out more about how they treat these injuries, how you can get help if someone is injured, and what to do while you're waiting for help to arrive.</t>
        </r>
      </text>
    </comment>
    <comment ref="C458" authorId="0">
      <text>
        <r>
          <rPr>
            <b/>
            <sz val="9"/>
            <color indexed="81"/>
            <rFont val="Tahoma"/>
            <family val="2"/>
          </rPr>
          <t xml:space="preserve">Find out about common injuries. </t>
        </r>
        <r>
          <rPr>
            <sz val="9"/>
            <color indexed="81"/>
            <rFont val="Tahoma"/>
            <family val="2"/>
          </rPr>
          <t>Go online and research injureis suffered by people participating in an outdoor activity you enjoy, such as canoeing or skiing. Interview someone from a search-and-rescue squad or emergency response unit about how they treat those injuries, how you can get help if someone is injured, and what to do while you're waiting for help to arrive.</t>
        </r>
      </text>
    </comment>
    <comment ref="C459" authorId="0">
      <text>
        <r>
          <rPr>
            <b/>
            <sz val="9"/>
            <color indexed="81"/>
            <rFont val="Tahoma"/>
            <family val="2"/>
          </rPr>
          <t>Know the signs of shock and how to treat it.</t>
        </r>
        <r>
          <rPr>
            <sz val="9"/>
            <color indexed="81"/>
            <rFont val="Tahoma"/>
            <family val="2"/>
          </rPr>
          <t xml:space="preserve"> Sometimes injured people act strangely after an accident or traumatic event. Find out what to do in this step.</t>
        </r>
      </text>
    </comment>
    <comment ref="C460" authorId="0">
      <text>
        <r>
          <rPr>
            <b/>
            <sz val="9"/>
            <color indexed="81"/>
            <rFont val="Tahoma"/>
            <family val="2"/>
          </rPr>
          <t>Research the signs of shock and how to treat it.</t>
        </r>
        <r>
          <rPr>
            <sz val="9"/>
            <color indexed="81"/>
            <rFont val="Tahoma"/>
            <family val="2"/>
          </rPr>
          <t xml:space="preserve"> Discuss what you've learned with your family or Girl Scout group.</t>
        </r>
      </text>
    </comment>
    <comment ref="C461" authorId="0">
      <text>
        <r>
          <rPr>
            <b/>
            <sz val="9"/>
            <color indexed="81"/>
            <rFont val="Tahoma"/>
            <family val="2"/>
          </rPr>
          <t>Interview a doctor or nurse about the signs of shock.</t>
        </r>
        <r>
          <rPr>
            <sz val="9"/>
            <color indexed="81"/>
            <rFont val="Tahoma"/>
            <family val="2"/>
          </rPr>
          <t xml:space="preserve"> Find out how you can help someone who is in shock, including how to get information from them that will help them get treated.</t>
        </r>
      </text>
    </comment>
    <comment ref="C462" authorId="0">
      <text>
        <r>
          <rPr>
            <b/>
            <sz val="9"/>
            <color indexed="81"/>
            <rFont val="Tahoma"/>
            <family val="2"/>
          </rPr>
          <t>Ask an EMT or first responder to talk to your group.</t>
        </r>
        <r>
          <rPr>
            <sz val="9"/>
            <color indexed="81"/>
            <rFont val="Tahoma"/>
            <family val="2"/>
          </rPr>
          <t xml:space="preserve"> Find out how you can help someone who is in shock, including how to get information from them that will help them get treated.</t>
        </r>
      </text>
    </comment>
    <comment ref="C463" authorId="0">
      <text>
        <r>
          <rPr>
            <b/>
            <sz val="9"/>
            <color indexed="81"/>
            <rFont val="Tahoma"/>
            <family val="2"/>
          </rPr>
          <t>Learn to prevent and treat injuries due to weather.</t>
        </r>
        <r>
          <rPr>
            <sz val="9"/>
            <color indexed="81"/>
            <rFont val="Tahoma"/>
            <family val="2"/>
          </rPr>
          <t xml:space="preserve">
Whether you're snowshoeing in the depths of winter or hanging out on the beach on a summer day, extreme temperatures can make you sick. Learn the signs of heatstroke, frostbite, hypothermia, and hyperthermia, and how to treat them.</t>
        </r>
      </text>
    </comment>
    <comment ref="C464" authorId="0">
      <text>
        <r>
          <rPr>
            <b/>
            <sz val="9"/>
            <color indexed="81"/>
            <rFont val="Tahoma"/>
            <family val="2"/>
          </rPr>
          <t>Take a first aid course.</t>
        </r>
        <r>
          <rPr>
            <sz val="9"/>
            <color indexed="81"/>
            <rFont val="Tahoma"/>
            <family val="2"/>
          </rPr>
          <t xml:space="preserve"> Find out through your Girl Scout council or local Red Cross chapter that covers the warning signs and basic care for minor heat- and cold-related injuries.</t>
        </r>
      </text>
    </comment>
    <comment ref="C465" authorId="0">
      <text>
        <r>
          <rPr>
            <b/>
            <sz val="9"/>
            <color indexed="81"/>
            <rFont val="Tahoma"/>
            <family val="2"/>
          </rPr>
          <t>Ask a park ranger, lifeguard, or ski patrol member.</t>
        </r>
        <r>
          <rPr>
            <sz val="9"/>
            <color indexed="81"/>
            <rFont val="Tahoma"/>
            <family val="2"/>
          </rPr>
          <t xml:space="preserve"> Invite them to talk to your group about how to recognize the warning signs of heat-or cold-related injuries, how you can care for minor cases, and how to know when you need to get help.</t>
        </r>
      </text>
    </comment>
    <comment ref="C466" authorId="0">
      <text>
        <r>
          <rPr>
            <b/>
            <sz val="9"/>
            <color indexed="81"/>
            <rFont val="Tahoma"/>
            <family val="2"/>
          </rPr>
          <t>Talk to a doctor or nurse.</t>
        </r>
        <r>
          <rPr>
            <sz val="9"/>
            <color indexed="81"/>
            <rFont val="Tahoma"/>
            <family val="2"/>
          </rPr>
          <t xml:space="preserve"> Ask about how to recognize the warning signs of heat- and cold-related injuries, how you can care for minor cases, and how to know when you need to get help.</t>
        </r>
      </text>
    </comment>
    <comment ref="C470" authorId="0">
      <text>
        <r>
          <rPr>
            <sz val="9"/>
            <color indexed="81"/>
            <rFont val="Tahoma"/>
            <family val="2"/>
          </rPr>
          <t>Singing brings us all together and helps us feel connected, strong, and proud. Girl Scouts sing in special places or to mark special times-or sometimes just for the fun of it! As a Cadette, it's your turn to teach singing-and lead others in song.</t>
        </r>
      </text>
    </comment>
    <comment ref="C471" authorId="0">
      <text>
        <r>
          <rPr>
            <b/>
            <sz val="9"/>
            <color indexed="81"/>
            <rFont val="Tahoma"/>
            <family val="2"/>
          </rPr>
          <t>Organize a songfest.</t>
        </r>
        <r>
          <rPr>
            <sz val="9"/>
            <color indexed="81"/>
            <rFont val="Tahoma"/>
            <family val="2"/>
          </rPr>
          <t xml:space="preserve"> With other Cadettes earning their Girl Scout Way badge, put together a songfest. Arrange a special gathering in which every girl brings a song new to the group and teaches the other girls to sing it.
FOR MORE FUN: Play (or learn to play!) the ukelele, harmonica, guitar, or another instrument to accompany a group as it sings.</t>
        </r>
      </text>
    </comment>
    <comment ref="C472" authorId="0">
      <text>
        <r>
          <rPr>
            <b/>
            <sz val="9"/>
            <color indexed="81"/>
            <rFont val="Tahoma"/>
            <family val="2"/>
          </rPr>
          <t>Teach an international song.</t>
        </r>
        <r>
          <rPr>
            <sz val="9"/>
            <color indexed="81"/>
            <rFont val="Tahoma"/>
            <family val="2"/>
          </rPr>
          <t xml:space="preserve"> To earn the World Trefoil badge, girls in 1940 learned "several songs sung by Girl Guides in their own countries." Find at least one new song, learn to pronounce it, and teach it to others. Cadettes earning their Music Maker badge in 1963 got a great tip: "Ask someone who speaks the language well to teach you the correct pronunciation for three songs in another language."
FOR MORE FUN: Make it a round! What about "Are You Sleeping" in its original French?</t>
        </r>
      </text>
    </comment>
    <comment ref="C473" authorId="0">
      <text>
        <r>
          <rPr>
            <b/>
            <sz val="9"/>
            <color indexed="81"/>
            <rFont val="Tahoma"/>
            <family val="2"/>
          </rPr>
          <t>Help Brownies complete their Girl Scout Way badge.</t>
        </r>
        <r>
          <rPr>
            <sz val="9"/>
            <color indexed="81"/>
            <rFont val="Tahoma"/>
            <family val="2"/>
          </rPr>
          <t xml:space="preserve"> In step 1 of the Brownie Girl Scout Way badge, girls learn to have a great time singing songs everywhere they go. Practice your leadership skills by teaching them some songs you know!
FOR MORE FUN: Help Brownies make simple instruments to play as they sing.</t>
        </r>
      </text>
    </comment>
    <comment ref="C474" authorId="0">
      <text>
        <r>
          <rPr>
            <sz val="9"/>
            <color indexed="81"/>
            <rFont val="Tahoma"/>
            <family val="2"/>
          </rPr>
          <t>Girl Scout celebrations honor women and girls who change the world. As a Cadette, celebrate Girl Scout Week. On March 12, 1912, the first 18 girls gathered for the first Girl Scout meeting in the United States. Every year, the week of March 12 is Girl Scout Week. This Girl Scout Week, celebrate the courage it took for our founder to start the Movement-and the courage, confidence, and character you show every day as a Girl Scout.</t>
        </r>
      </text>
    </comment>
    <comment ref="C475" authorId="0">
      <text>
        <r>
          <rPr>
            <b/>
            <sz val="9"/>
            <color indexed="81"/>
            <rFont val="Tahoma"/>
            <family val="2"/>
          </rPr>
          <t>Focus on "be courageous and strong" from the Girl Scout Law.</t>
        </r>
        <r>
          <rPr>
            <sz val="9"/>
            <color indexed="81"/>
            <rFont val="Tahoma"/>
            <family val="2"/>
          </rPr>
          <t xml:space="preserve"> What is a courageous action you need to take this week to make the world around you a better place? Perhaps you need to find the confidence to resolve a conflict among girls in your class, inspire your peers to be kinder to one another, or look for sisterhood support to stand up to a bully. Do it! Talk with your Girl Scout friends about what you did and what you learned about character.</t>
        </r>
      </text>
    </comment>
    <comment ref="C476" authorId="0">
      <text>
        <r>
          <rPr>
            <b/>
            <sz val="9"/>
            <color indexed="81"/>
            <rFont val="Tahoma"/>
            <family val="2"/>
          </rPr>
          <t>Be confident and courageous: Speak up about issues affecting girls around the world.</t>
        </r>
        <r>
          <rPr>
            <sz val="9"/>
            <color indexed="81"/>
            <rFont val="Tahoma"/>
            <family val="2"/>
          </rPr>
          <t xml:space="preserve"> Research a difficult issue girls face somewhere in the world, like lacking schools, health care, or adequate food. (The Take Action section of the WAGGGS website is a great resource.) Tell their story at a Girl Scout Week event at school or to another audience. Building awareness in a step toward action and improvement.</t>
        </r>
      </text>
    </comment>
    <comment ref="C477" authorId="0">
      <text>
        <r>
          <rPr>
            <b/>
            <sz val="9"/>
            <color indexed="81"/>
            <rFont val="Tahoma"/>
            <family val="2"/>
          </rPr>
          <t>Create a project honoring the courage, confidence, and character of the Girl Scouts.</t>
        </r>
        <r>
          <rPr>
            <sz val="9"/>
            <color indexed="81"/>
            <rFont val="Tahoma"/>
            <family val="2"/>
          </rPr>
          <t xml:space="preserve"> In 1912, Juliette Gordon Low stood up for her ideal-creating strong female leaders by getting girls out of the parlor and into the world. Over the last century, how much good ahs the Movement she founded done in the world? Dive into history and find your favorite ways Girl Scouting has made the world a better place. Tell that story during Girl Scout Week as a creative writing, art, or drama project-and add a special thanks to Juliette</t>
        </r>
      </text>
    </comment>
    <comment ref="C478" authorId="0">
      <text>
        <r>
          <rPr>
            <sz val="9"/>
            <color indexed="81"/>
            <rFont val="Tahoma"/>
            <family val="2"/>
          </rPr>
          <t>"Sisterhood" doesn't just mean sisters in your family. All the girls and women who are Girl Scouts try to live by the Girl Scout Law. That's what makes us a Girl Scout sisterhood. Our Law unites us! In your Cadette badge, use the Law's 10 important lines to get closer to your sisters in the Girl Scout community.</t>
        </r>
      </text>
    </comment>
    <comment ref="C479" authorId="0">
      <text>
        <r>
          <rPr>
            <b/>
            <sz val="9"/>
            <color indexed="81"/>
            <rFont val="Tahoma"/>
            <family val="2"/>
          </rPr>
          <t>Throw a community sisterhood celebration.</t>
        </r>
        <r>
          <rPr>
            <sz val="9"/>
            <color indexed="81"/>
            <rFont val="Tahoma"/>
            <family val="2"/>
          </rPr>
          <t xml:space="preserve"> Host a party or event to celebrate an important woman in your community. Perhaps the first woman elected to office in your state or town, a great female business owner, or a particularly strong teacher or Girl Scout volunteer. At your celebration, share the ways this woman practices the Girl Scout Law through her accomplishments. Invite girls and women in your area, and plan get-to-know-you games that get everyone sharing common experiences and making friends-strengthening their sisterhood!</t>
        </r>
      </text>
    </comment>
    <comment ref="C480" authorId="0">
      <text>
        <r>
          <rPr>
            <b/>
            <sz val="9"/>
            <color indexed="81"/>
            <rFont val="Tahoma"/>
            <family val="2"/>
          </rPr>
          <t>Spotlight a hidden heroine.</t>
        </r>
        <r>
          <rPr>
            <sz val="9"/>
            <color indexed="81"/>
            <rFont val="Tahoma"/>
            <family val="2"/>
          </rPr>
          <t xml:space="preserve"> Find a Girl Scout volunteer in your community who exemplifies the Girl Scout Law and deserves recognition and praise. Talk to girls whose lives she's touched, and collect their stories about her. Find a way to celebrate and honor her work and achievements-perhaps a digital slide show, a short movie or skit, or an article for the Girl Scout community.</t>
        </r>
      </text>
    </comment>
    <comment ref="C481" authorId="0">
      <text>
        <r>
          <rPr>
            <b/>
            <sz val="9"/>
            <color indexed="81"/>
            <rFont val="Tahoma"/>
            <family val="2"/>
          </rPr>
          <t>Team up for sisterhood.</t>
        </r>
        <r>
          <rPr>
            <sz val="9"/>
            <color indexed="81"/>
            <rFont val="Tahoma"/>
            <family val="2"/>
          </rPr>
          <t xml:space="preserve"> Team up with your Cadette sisters to benefit girls and women-and put the Girl Scout Law into action. You could hold a forum on breast cancer awareness, assist at a women's shelter or a women's conference, or plan a way to commemorate women's history month at your school. As you plan the event, consider the lines of the Law and how you'll incorporate them into the project. For example, you'd use respect for authority and responsibility for what you say and do to coordinate a women's history month assembly with your school administration. It would take courage and a wise use of resources to give that presentation-and you'd all be supporting your Girl Scout sisters to make it happen.</t>
        </r>
      </text>
    </comment>
    <comment ref="C482" authorId="0">
      <text>
        <r>
          <rPr>
            <b/>
            <sz val="9"/>
            <color indexed="81"/>
            <rFont val="Tahoma"/>
            <family val="2"/>
          </rPr>
          <t>Leave a place better than you found it.</t>
        </r>
        <r>
          <rPr>
            <sz val="9"/>
            <color indexed="81"/>
            <rFont val="Tahoma"/>
            <family val="2"/>
          </rPr>
          <t xml:space="preserve"> It's the Girl Scout way to care about the world around us-whether it's a room, a campground, or the world. Practice by doing something good for a camp or other outdoor area, and, in true Girl Scout tradition, enjoy the great outdoors while you're at it.</t>
        </r>
      </text>
    </comment>
    <comment ref="C483" authorId="0">
      <text>
        <r>
          <rPr>
            <b/>
            <sz val="9"/>
            <color indexed="81"/>
            <rFont val="Tahoma"/>
            <family val="2"/>
          </rPr>
          <t>Clean up a hiking trail-or clear a new one!</t>
        </r>
        <r>
          <rPr>
            <sz val="9"/>
            <color indexed="81"/>
            <rFont val="Tahoma"/>
            <family val="2"/>
          </rPr>
          <t xml:space="preserve"> Before you head out, talk with the camp ranger or another staffer about what work needs to be done. You might take before and after pictures to post on a Girl Scout website or in a newsletter.</t>
        </r>
      </text>
    </comment>
    <comment ref="C484" authorId="0">
      <text>
        <r>
          <rPr>
            <b/>
            <sz val="9"/>
            <color indexed="81"/>
            <rFont val="Tahoma"/>
            <family val="2"/>
          </rPr>
          <t>Help clear an invasive species from the camp.</t>
        </r>
        <r>
          <rPr>
            <sz val="9"/>
            <color indexed="81"/>
            <rFont val="Tahoma"/>
            <family val="2"/>
          </rPr>
          <t xml:space="preserve"> Is there a problem plant like mistletoe, purple loosestrife, barbed goatgrass, or kudzu? Help the camp ranger clear the species from an area they choose.
FOR MORE FUN: Make a poster or video to educate others about what you did and what they can do.</t>
        </r>
      </text>
    </comment>
    <comment ref="C485" authorId="0">
      <text>
        <r>
          <rPr>
            <b/>
            <sz val="9"/>
            <color indexed="81"/>
            <rFont val="Tahoma"/>
            <family val="2"/>
          </rPr>
          <t>Help with three general-maintenance tasks.</t>
        </r>
        <r>
          <rPr>
            <sz val="9"/>
            <color indexed="81"/>
            <rFont val="Tahoma"/>
            <family val="2"/>
          </rPr>
          <t xml:space="preserve"> Talk to the camp ranger about tasks that need tending to. Perhaps cabins need repairs or new paint jobs, or the dining hall could use its windows washed. Break out the elbow grease and get it done.</t>
        </r>
      </text>
    </comment>
    <comment ref="C486" authorId="0">
      <text>
        <r>
          <rPr>
            <sz val="9"/>
            <color indexed="81"/>
            <rFont val="Tahoma"/>
            <family val="2"/>
          </rPr>
          <t>Traditions bring people together. A tradition can be a special food, a ceremony, a song-anything that's passed along through the years. Find out about Girl Scout traditions so that you can carry them on-and maybe create your own!</t>
        </r>
      </text>
    </comment>
    <comment ref="C487" authorId="0">
      <text>
        <r>
          <rPr>
            <b/>
            <sz val="9"/>
            <color indexed="81"/>
            <rFont val="Tahoma"/>
            <family val="2"/>
          </rPr>
          <t>Make a tradition "to do" list.</t>
        </r>
        <r>
          <rPr>
            <sz val="9"/>
            <color indexed="81"/>
            <rFont val="Tahoma"/>
            <family val="2"/>
          </rPr>
          <t xml:space="preserve"> Start a "to do" list of all the places you'd like to visit and the adventures you'd like to have as a Girl Scout. Then find five Girl Scouts who have done something on your list, and talk to them about their experiences and what they did to get ready for them. Think about how you can earn the money to go on your trip and all the other things you'll need to do to get ready for your Girl Scout adventures.</t>
        </r>
      </text>
    </comment>
    <comment ref="C488" authorId="0">
      <text>
        <r>
          <rPr>
            <b/>
            <sz val="9"/>
            <color indexed="81"/>
            <rFont val="Tahoma"/>
            <family val="2"/>
          </rPr>
          <t>Go global.</t>
        </r>
        <r>
          <rPr>
            <sz val="9"/>
            <color indexed="81"/>
            <rFont val="Tahoma"/>
            <family val="2"/>
          </rPr>
          <t xml:space="preserve"> First, learn to say the Girl Guide or Girl Scout Promise and Law in a language other than English. Then find out about the Girl Guides or Girl Scouts in a country where that language is spoken, and see what they do there to help people. Finally, recite the Promise and Law to a family member or Cadette sister, and share what you've learned about the country you chose. You might even use this opportunity to create a Scouts' Own with an international-sisterhood theme.
FOR MORE FUN: As girls did for their Language badge in 1953, repeat the Girl Scout motto in five other languages.</t>
        </r>
      </text>
    </comment>
    <comment ref="C489" authorId="0">
      <text>
        <r>
          <rPr>
            <b/>
            <sz val="9"/>
            <color indexed="81"/>
            <rFont val="Tahoma"/>
            <family val="2"/>
          </rPr>
          <t>Learn the history of your Girl Scout council.</t>
        </r>
        <r>
          <rPr>
            <sz val="9"/>
            <color indexed="81"/>
            <rFont val="Tahoma"/>
            <family val="2"/>
          </rPr>
          <t xml:space="preserve"> Who were the women who have shaped Girl Scouting in your area? Could you speak with any of them about their favorite memories? You might also find out about places and programs in your council that have been important over the years. Are there early traditions and songs that are still part of your experience today? Share what you learn with your Girl Scout sisters.</t>
        </r>
      </text>
    </comment>
    <comment ref="C493" authorId="0">
      <text>
        <r>
          <rPr>
            <sz val="9"/>
            <color indexed="81"/>
            <rFont val="Tahoma"/>
            <family val="2"/>
          </rPr>
          <t>What better way to get glad about trees than to spend some time with them? Head outside and enjoy the bounty, shade, and delicious fun of trees.</t>
        </r>
      </text>
    </comment>
    <comment ref="C494" authorId="0">
      <text>
        <r>
          <rPr>
            <b/>
            <sz val="9"/>
            <color indexed="81"/>
            <rFont val="Tahoma"/>
            <family val="2"/>
          </rPr>
          <t>Take a tree trip.</t>
        </r>
        <r>
          <rPr>
            <sz val="9"/>
            <color indexed="81"/>
            <rFont val="Tahoma"/>
            <family val="2"/>
          </rPr>
          <t xml:space="preserve"> Visit a sugarhouse to learn how maples are tapped for maple syrup, or pick apples, oranges, almonds, or other fruits at an orchard. You might even know trees in your neighborhood with something tasty to offer. Bring home a souvenir-your homemade syrup or a bushel of apples for pie</t>
        </r>
      </text>
    </comment>
    <comment ref="C495" authorId="0">
      <text>
        <r>
          <rPr>
            <b/>
            <sz val="9"/>
            <color indexed="81"/>
            <rFont val="Tahoma"/>
            <family val="2"/>
          </rPr>
          <t>Design a tree house.</t>
        </r>
        <r>
          <rPr>
            <sz val="9"/>
            <color indexed="81"/>
            <rFont val="Tahoma"/>
            <family val="2"/>
          </rPr>
          <t xml:space="preserve"> Check out the basics of architectural drawing and draft the plans for your dream tree house. Then present your plans to friends to see if they'd like living there-or show an architect to see if your design would work.
FOR MORE FUN: Have a contest for the most original tree house design.</t>
        </r>
      </text>
    </comment>
    <comment ref="C496" authorId="0">
      <text>
        <r>
          <rPr>
            <b/>
            <sz val="9"/>
            <color indexed="81"/>
            <rFont val="Tahoma"/>
            <family val="2"/>
          </rPr>
          <t>Cook a tree dish.</t>
        </r>
        <r>
          <rPr>
            <sz val="9"/>
            <color indexed="81"/>
            <rFont val="Tahoma"/>
            <family val="2"/>
          </rPr>
          <t xml:space="preserve"> How about baking a lemon meringue pie, pressing almonds for milk, using several kinds of olives on pasta, mixing cherry preserves, or creating your own guacamole recipe? Share your dish (at a shady picnic?) and point out which ingredients came from trees!
FOR MORE FUN: Name five trees in this country that produce edible nuts.</t>
        </r>
      </text>
    </comment>
    <comment ref="C497" authorId="0">
      <text>
        <r>
          <rPr>
            <b/>
            <sz val="9"/>
            <color indexed="81"/>
            <rFont val="Tahoma"/>
            <family val="2"/>
          </rPr>
          <t>Dig into the amazing science of trees.</t>
        </r>
        <r>
          <rPr>
            <sz val="9"/>
            <color indexed="81"/>
            <rFont val="Tahoma"/>
            <family val="2"/>
          </rPr>
          <t xml:space="preserve"> You've got a good idea of what fun trees can be, so take a closer look at just how trees grow. Find out how trees serve the earth, and the plants and animals in their ecosystems-and create a tree souvenir that showcases jsut how much you know about the science behind the fun.</t>
        </r>
      </text>
    </comment>
    <comment ref="C498" authorId="0">
      <text>
        <r>
          <rPr>
            <b/>
            <sz val="9"/>
            <color indexed="81"/>
            <rFont val="Tahoma"/>
            <family val="2"/>
          </rPr>
          <t>Sketch and label the parts of a tree.</t>
        </r>
        <r>
          <rPr>
            <sz val="9"/>
            <color indexed="81"/>
            <rFont val="Tahoma"/>
            <family val="2"/>
          </rPr>
          <t xml:space="preserve"> Take a walk through your neighborhood and identify at least five different types of trees. Then make a "tree map" with each kind of tree and where it's located. How did those trees get there? Were they natural or planted? Native or imported? Include notes in your map for a cool tree reference.
FOR MORE FUN: Add photographs-what about pictures of your trees through the seasons?</t>
        </r>
      </text>
    </comment>
    <comment ref="C499" authorId="0">
      <text>
        <r>
          <rPr>
            <b/>
            <sz val="9"/>
            <color indexed="81"/>
            <rFont val="Tahoma"/>
            <family val="2"/>
          </rPr>
          <t>Sketch and label the parts of a tree.</t>
        </r>
        <r>
          <rPr>
            <sz val="9"/>
            <color indexed="81"/>
            <rFont val="Tahoma"/>
            <family val="2"/>
          </rPr>
          <t xml:space="preserve"> Choose your favorite kind of tree and make an annotated sketch that shows layers and levels, from top leaves to bottom roots. Include how three kinds of plants or animals use your tree-perhaps for food, fuel, camouflage, medicine, or shade?
FOR MORE FUN: With your Cadette friends, choose part of a tree to be, such as the roots, bark, or trunk. Together, act out how different parts work together to keep a tree healthy in the sun and rain.</t>
        </r>
      </text>
    </comment>
    <comment ref="C500" authorId="0">
      <text>
        <r>
          <rPr>
            <b/>
            <sz val="9"/>
            <color indexed="81"/>
            <rFont val="Tahoma"/>
            <family val="2"/>
          </rPr>
          <t>Delve into the forest life cycle.</t>
        </r>
        <r>
          <rPr>
            <sz val="9"/>
            <color indexed="81"/>
            <rFont val="Tahoma"/>
            <family val="2"/>
          </rPr>
          <t xml:space="preserve"> Fires destroy-but they also create. (Some pines rely on fires to open their cones.) Find out what role fires play in a healthy forest. Talk to a ranger or other fire expert about the techniques they use to manage forests-before, during, and after fires occur.
FOR MORE FUN: Visit a fire tower to get a panoramic view of a forest.</t>
        </r>
      </text>
    </comment>
    <comment ref="C501" authorId="0">
      <text>
        <r>
          <rPr>
            <sz val="9"/>
            <color indexed="81"/>
            <rFont val="Tahoma"/>
            <family val="2"/>
          </rPr>
          <t>Trees have long inspired people to create. Here's your chance to turn your growing knowledge of trees into art.</t>
        </r>
      </text>
    </comment>
    <comment ref="C502" authorId="0">
      <text>
        <r>
          <rPr>
            <b/>
            <sz val="9"/>
            <color indexed="81"/>
            <rFont val="Tahoma"/>
            <family val="2"/>
          </rPr>
          <t>Get tree crafty.</t>
        </r>
        <r>
          <rPr>
            <sz val="9"/>
            <color indexed="81"/>
            <rFont val="Tahoma"/>
            <family val="2"/>
          </rPr>
          <t xml:space="preserve"> Try your hand at leaf or bark jewelry; sculpture with acorns, pinecones, or recycled wood; a pressed-leaves book or a waxed-paper sheet collage book cover; leaf coasters; or a carved or decorated walking stick. Share your porject with family, friends, and Girl Scout sisters-or make it a gift!</t>
        </r>
      </text>
    </comment>
    <comment ref="C503" authorId="0">
      <text>
        <r>
          <rPr>
            <b/>
            <sz val="9"/>
            <color indexed="81"/>
            <rFont val="Tahoma"/>
            <family val="2"/>
          </rPr>
          <t>Capture a tree on your canvas or the page.</t>
        </r>
        <r>
          <rPr>
            <sz val="9"/>
            <color indexed="81"/>
            <rFont val="Tahoma"/>
            <family val="2"/>
          </rPr>
          <t xml:space="preserve"> Paint, draw, sketch, photograph, or sculpt a leaf, tree, tree flower, forest, or tree landscape. If you're more of a poet or singer, find three poems or learn three songs about trees, and then write your own poem or song.
FOR MORE FUN: Organize a tree talent show with your friends and Girl Scout sisters.</t>
        </r>
      </text>
    </comment>
    <comment ref="C504" authorId="0">
      <text>
        <r>
          <rPr>
            <b/>
            <sz val="9"/>
            <color indexed="81"/>
            <rFont val="Tahoma"/>
            <family val="2"/>
          </rPr>
          <t>Create your own tree legend.</t>
        </r>
        <r>
          <rPr>
            <sz val="9"/>
            <color indexed="81"/>
            <rFont val="Tahoma"/>
            <family val="2"/>
          </rPr>
          <t xml:space="preserve"> There's a rich history of tree mythology in Celtic and Norse traditions, Native American culture, and even in ancient Greece. Find three fascinating stories, and then write your own legend to share.
FOR MORE FUN: Turn your story into a short film or make it a bedtime story.</t>
        </r>
      </text>
    </comment>
    <comment ref="C505" authorId="0">
      <text>
        <r>
          <rPr>
            <b/>
            <sz val="9"/>
            <color indexed="81"/>
            <rFont val="Tahoma"/>
            <family val="2"/>
          </rPr>
          <t>Explore the connection between people and trees.</t>
        </r>
        <r>
          <rPr>
            <sz val="9"/>
            <color indexed="81"/>
            <rFont val="Tahoma"/>
            <family val="2"/>
          </rPr>
          <t xml:space="preserve"> Food, inspiration, and oxygen aren't the only ways trees benefit people. Fuel, medicine, and shelter are also crucial to the tree-people connection-crucial, and anything but simple. Naturalists know all the moving parts surrounding their subject, so here's where you get the whole context of the tree relationship.</t>
        </r>
      </text>
    </comment>
    <comment ref="C506" authorId="0">
      <text>
        <r>
          <rPr>
            <b/>
            <sz val="9"/>
            <color indexed="81"/>
            <rFont val="Tahoma"/>
            <family val="2"/>
          </rPr>
          <t>Debate logging, clear-cutting, and deforestation.</t>
        </r>
        <r>
          <rPr>
            <sz val="9"/>
            <color indexed="81"/>
            <rFont val="Tahoma"/>
            <family val="2"/>
          </rPr>
          <t xml:space="preserve"> People cut down trees for a variety of reasons-think lumber, paper, and grazing land. There are pros and cons for both trees and humans here. What are they? Research each side so you understand the issues and then try arguing both sides-with a friend, fellow Girl Scout, or even a teacher or logging expert.</t>
        </r>
      </text>
    </comment>
    <comment ref="C507" authorId="0">
      <text>
        <r>
          <rPr>
            <b/>
            <sz val="9"/>
            <color indexed="81"/>
            <rFont val="Tahoma"/>
            <family val="2"/>
          </rPr>
          <t>Chart how wood travels.</t>
        </r>
        <r>
          <rPr>
            <sz val="9"/>
            <color indexed="81"/>
            <rFont val="Tahoma"/>
            <family val="2"/>
          </rPr>
          <t xml:space="preserve"> First, visit a lumberyard to find out what kind of lumber is used to build houses in your community and why. How does your community use soft wods, hard woods, and exotic woods? Then, make a map or chart that shows the path from the forest to your local lumberyard.</t>
        </r>
      </text>
    </comment>
    <comment ref="C508" authorId="0">
      <text>
        <r>
          <rPr>
            <b/>
            <sz val="9"/>
            <color indexed="81"/>
            <rFont val="Tahoma"/>
            <family val="2"/>
          </rPr>
          <t>Create a dream tree garden.</t>
        </r>
        <r>
          <rPr>
            <sz val="9"/>
            <color indexed="81"/>
            <rFont val="Tahoma"/>
            <family val="2"/>
          </rPr>
          <t xml:space="preserve"> Talk to a local landscape architect or community arborist about the kinds of trees that are popluar for gardens, yards, or parks where you live. Why are they popular? What are their properties? Now use this information to draft an architectural plan for a dream tree garden that would thrive in your area.</t>
        </r>
      </text>
    </comment>
    <comment ref="C509" authorId="0">
      <text>
        <r>
          <rPr>
            <sz val="9"/>
            <color indexed="81"/>
            <rFont val="Tahoma"/>
            <family val="2"/>
          </rPr>
          <t>Use your tree savvy to get involved in the tree action in your community.</t>
        </r>
      </text>
    </comment>
    <comment ref="C510" authorId="0">
      <text>
        <r>
          <rPr>
            <b/>
            <sz val="9"/>
            <color indexed="81"/>
            <rFont val="Tahoma"/>
            <family val="2"/>
          </rPr>
          <t>Plant a tree.</t>
        </r>
        <r>
          <rPr>
            <sz val="9"/>
            <color indexed="81"/>
            <rFont val="Tahoma"/>
            <family val="2"/>
          </rPr>
          <t xml:space="preserve"> It could be in your yard, at your school, in a park, at a nearby Girl Scout camp or lcoale, or an area in your community that you identify as tree-needy. Choose a kind of tree that matches the need! Then tend the tree for at least one month. How often does it need to be watered? Does the tender bark need protection from animals or weather?
FOR MORE FUN: Grow the tree from seed or sapling.</t>
        </r>
      </text>
    </comment>
    <comment ref="C511" authorId="0">
      <text>
        <r>
          <rPr>
            <b/>
            <sz val="9"/>
            <color indexed="81"/>
            <rFont val="Tahoma"/>
            <family val="2"/>
          </rPr>
          <t>Tend to a tree somewhere in your community.</t>
        </r>
        <r>
          <rPr>
            <sz val="9"/>
            <color indexed="81"/>
            <rFont val="Tahoma"/>
            <family val="2"/>
          </rPr>
          <t xml:space="preserve"> Could a neighbor or family member, school, nursery, park, or other community area use your help? Find out what the trees around you need and then offer to take care of a tree for one month. You might rake leaves, help prevent insect damage, trim branches, or prep trees for harsh weather.</t>
        </r>
      </text>
    </comment>
    <comment ref="C512" authorId="0">
      <text>
        <r>
          <rPr>
            <b/>
            <sz val="9"/>
            <color indexed="81"/>
            <rFont val="Tahoma"/>
            <family val="2"/>
          </rPr>
          <t>Shdow one of the tree caretakers in your community.</t>
        </r>
        <r>
          <rPr>
            <sz val="9"/>
            <color indexed="81"/>
            <rFont val="Tahoma"/>
            <family val="2"/>
          </rPr>
          <t xml:space="preserve"> Follow an arborist on a visit with a customer. Learn what's involved in caring for the big trees in your area-from clearing branches after a storm, protecting trees from insect invasions, to how to trim huge branches, and what happens if a major tree is diseased.</t>
        </r>
      </text>
    </comment>
    <comment ref="C517" authorId="0">
      <text>
        <r>
          <rPr>
            <sz val="9"/>
            <color indexed="81"/>
            <rFont val="Tahoma"/>
            <family val="2"/>
          </rPr>
          <t>Before figuring out how to get somewhere, you first need to know where you want to go. Spend an afternoon thinking about your dreams and goals. What do you imagine yourself doing in 10 years? How about 20 or even 30 years from now? Write down all of the intriguing careers you come up with, and then narrow your list down to the top three. Next, find out what types of education are required for each career.</t>
        </r>
      </text>
    </comment>
    <comment ref="C518" authorId="0">
      <text>
        <r>
          <rPr>
            <b/>
            <sz val="9"/>
            <color indexed="81"/>
            <rFont val="Tahoma"/>
            <family val="2"/>
          </rPr>
          <t>Research role models.</t>
        </r>
        <r>
          <rPr>
            <sz val="9"/>
            <color indexed="81"/>
            <rFont val="Tahoma"/>
            <family val="2"/>
          </rPr>
          <t xml:space="preserve"> Do your own research both online and at your local library. Start by picking a successful person in each of your careers, and research how they got their start. Pay attention to their educational background.</t>
        </r>
      </text>
    </comment>
    <comment ref="C519" authorId="0">
      <text>
        <r>
          <rPr>
            <b/>
            <sz val="9"/>
            <color indexed="81"/>
            <rFont val="Tahoma"/>
            <family val="2"/>
          </rPr>
          <t>Get guidance.</t>
        </r>
        <r>
          <rPr>
            <sz val="9"/>
            <color indexed="81"/>
            <rFont val="Tahoma"/>
            <family val="2"/>
          </rPr>
          <t xml:space="preserve"> Schedule a meeting with a guidance counselor at your school. Ask them to supply you with resources (such as books, magazines, and websites) that will help you research the educational requirements for your three careers.</t>
        </r>
      </text>
    </comment>
    <comment ref="C520" authorId="0">
      <text>
        <r>
          <rPr>
            <b/>
            <sz val="9"/>
            <color indexed="81"/>
            <rFont val="Tahoma"/>
            <family val="2"/>
          </rPr>
          <t xml:space="preserve">Pool your knowledge. </t>
        </r>
        <r>
          <rPr>
            <sz val="9"/>
            <color indexed="81"/>
            <rFont val="Tahoma"/>
            <family val="2"/>
          </rPr>
          <t xml:space="preserve"> Team up with your friends to maximize your effort! Compile a group list of all the educational institutions and careers you want to look into and divide up. Do research on your own, then get back together to share your information. Create a group report that outlines everything you've learned.</t>
        </r>
      </text>
    </comment>
    <comment ref="C521" authorId="0">
      <text>
        <r>
          <rPr>
            <sz val="9"/>
            <color indexed="81"/>
            <rFont val="Tahoma"/>
            <family val="2"/>
          </rPr>
          <t>There are lots of options when you're considering higher education: the school's location, the kind of programs it offers, what campus life is like, and so on. Fill in the checklist (on page 4) to help guide your thoughts.</t>
        </r>
      </text>
    </comment>
    <comment ref="C522" authorId="0">
      <text>
        <r>
          <rPr>
            <b/>
            <sz val="9"/>
            <color indexed="81"/>
            <rFont val="Tahoma"/>
            <family val="2"/>
          </rPr>
          <t>Do this with a friend.</t>
        </r>
        <r>
          <rPr>
            <sz val="9"/>
            <color indexed="81"/>
            <rFont val="Tahoma"/>
            <family val="2"/>
          </rPr>
          <t xml:space="preserve"> Make a checklist on your own and talk with a friend to figure out what features are most important to you.</t>
        </r>
      </text>
    </comment>
    <comment ref="C523" authorId="0">
      <text>
        <r>
          <rPr>
            <b/>
            <sz val="9"/>
            <color indexed="81"/>
            <rFont val="Tahoma"/>
            <family val="2"/>
          </rPr>
          <t>Fill in your checklist with a family member or a Girl Scout adult.</t>
        </r>
        <r>
          <rPr>
            <sz val="9"/>
            <color indexed="81"/>
            <rFont val="Tahoma"/>
            <family val="2"/>
          </rPr>
          <t xml:space="preserve"> What advice can they give based on their experiences? When they chose a school or training program, what were some things that they thought would be important that turned out to not really matter?</t>
        </r>
      </text>
    </comment>
    <comment ref="C524" authorId="0">
      <text>
        <r>
          <rPr>
            <b/>
            <sz val="9"/>
            <color indexed="81"/>
            <rFont val="Tahoma"/>
            <family val="2"/>
          </rPr>
          <t>Set up a meeting with a guidance counselor</t>
        </r>
        <r>
          <rPr>
            <sz val="9"/>
            <color indexed="81"/>
            <rFont val="Tahoma"/>
            <family val="2"/>
          </rPr>
          <t xml:space="preserve"> to complete your checklist. To best use your time with the counselor, take the time to create a list of questions about your possible careers and higher-education options you might have.</t>
        </r>
      </text>
    </comment>
    <comment ref="C525" authorId="0">
      <text>
        <r>
          <rPr>
            <sz val="9"/>
            <color indexed="81"/>
            <rFont val="Tahoma"/>
            <family val="2"/>
          </rPr>
          <t>When shopping for jeans, you don't just pick the first pair off the rack. You try on several pairs to find the perfect fit at the right price. Picking your educational path after high school follows the same principle. In this step, you'll research three schools or training programs that interest you. Along with confirming that each is a good fit based on your future goals, you need to research the costs to see how they work with your budget.</t>
        </r>
      </text>
    </comment>
    <comment ref="C526" authorId="0">
      <text>
        <r>
          <rPr>
            <b/>
            <sz val="9"/>
            <color indexed="81"/>
            <rFont val="Tahoma"/>
            <family val="2"/>
          </rPr>
          <t>A great debate.</t>
        </r>
        <r>
          <rPr>
            <sz val="9"/>
            <color indexed="81"/>
            <rFont val="Tahoma"/>
            <family val="2"/>
          </rPr>
          <t xml:space="preserve"> After researching your educational picks, discuss them with two friends who know you well and aren't afraid to ask you to justify your decisions. Spend at least 15 minutes analyzing the pros and cons of each option. Then randomly pick the choices out of a hat, and hold a 20-minute debate in which each of you must defend your pick as the best. Remember, you don't have to end up with a clear winner-having two or even three great choices is a good problem.</t>
        </r>
      </text>
    </comment>
    <comment ref="C527" authorId="0">
      <text>
        <r>
          <rPr>
            <b/>
            <sz val="9"/>
            <color indexed="81"/>
            <rFont val="Tahoma"/>
            <family val="2"/>
          </rPr>
          <t>Visualize your future.</t>
        </r>
        <r>
          <rPr>
            <sz val="9"/>
            <color indexed="81"/>
            <rFont val="Tahoma"/>
            <family val="2"/>
          </rPr>
          <t xml:space="preserve"> Start by gathering stacks of material for each choice, including brochures, website printouts, course guides, and even pictures of things like the campus or facilities. Use these materials to create a colorful poster for each choice. Hang the posters up and give a "tour" of each one to friends or family members, explaining in detail all the items on each poster, the cost per semester and financial aid options for each choice, and your thoughts about each one. Notice when you feel yourself becoming more enthusiastic-that could be a clue about which school is right for you!</t>
        </r>
      </text>
    </comment>
    <comment ref="C528" authorId="0">
      <text>
        <r>
          <rPr>
            <b/>
            <sz val="9"/>
            <color indexed="81"/>
            <rFont val="Tahoma"/>
            <family val="2"/>
          </rPr>
          <t>Circular logic.</t>
        </r>
        <r>
          <rPr>
            <sz val="9"/>
            <color indexed="81"/>
            <rFont val="Tahoma"/>
            <family val="2"/>
          </rPr>
          <t xml:space="preserve"> Spend at least an hour researching each of your three choices, including costs. Once you've got solid information on each one (like cost per semester, cost of books, room, and board), gather your Girl Scout friends in a circle. Explain your choices ind etail, and then go around the circle and ask each girl to give a pro and con for each choice. After you've gone around the circle three times, open things up to a general discussion about everyone's post-high-school plans.</t>
        </r>
      </text>
    </comment>
    <comment ref="C529" authorId="0">
      <text>
        <r>
          <rPr>
            <sz val="9"/>
            <color indexed="81"/>
            <rFont val="Tahoma"/>
            <family val="2"/>
          </rPr>
          <t>It's common to get some form of financial aid to pay for continuing education. This aid can come in the form of grants, student loans, or work-study programs. Or it could be a scholarship, ranging from the dream of an all-expenses-paid "full-ride" to smaller but still very helpful scholarships that might pay for room and board or books.</t>
        </r>
      </text>
    </comment>
    <comment ref="C530" authorId="0">
      <text>
        <r>
          <rPr>
            <b/>
            <sz val="9"/>
            <color indexed="81"/>
            <rFont val="Tahoma"/>
            <family val="2"/>
          </rPr>
          <t>Find different types of aid.</t>
        </r>
        <r>
          <rPr>
            <sz val="9"/>
            <color indexed="81"/>
            <rFont val="Tahoma"/>
            <family val="2"/>
          </rPr>
          <t xml:space="preserve"> Go online to the U.S. Department of Education or to your high school guidance office and find out the different types of financial aid available to you. Make a list of the terms you learn about and the types of financial aid that might work for you and your family. Find out the average amount of school loans that you might qualify for.</t>
        </r>
      </text>
    </comment>
    <comment ref="C531" authorId="0">
      <text>
        <r>
          <rPr>
            <b/>
            <sz val="9"/>
            <color indexed="81"/>
            <rFont val="Tahoma"/>
            <family val="2"/>
          </rPr>
          <t>Scholarship research.</t>
        </r>
        <r>
          <rPr>
            <sz val="9"/>
            <color indexed="81"/>
            <rFont val="Tahoma"/>
            <family val="2"/>
          </rPr>
          <t xml:space="preserve"> Earning great grades and being a top athlete are two of the best-known scholarship paths. Do some research, though, and you'll be amazed at the array of other scholarship opportunities available. Using all resources available (your guidance counselor, library, the Internet, etc.), create a list of at least five scholarships that you could apply for in the years to come.</t>
        </r>
      </text>
    </comment>
    <comment ref="C532" authorId="0">
      <text>
        <r>
          <rPr>
            <b/>
            <sz val="9"/>
            <color indexed="81"/>
            <rFont val="Tahoma"/>
            <family val="2"/>
          </rPr>
          <t>Expert advice.</t>
        </r>
        <r>
          <rPr>
            <sz val="9"/>
            <color indexed="81"/>
            <rFont val="Tahoma"/>
            <family val="2"/>
          </rPr>
          <t xml:space="preserve"> Talk to a financial aid expert at a college or trade school. Set up an appointment-either in person or on the phone-to learn all you can about financial aid, requirements for different kinds of loans, application deadlines, and so on. Afterward, create a report that can be shared with friends.</t>
        </r>
      </text>
    </comment>
    <comment ref="C533" authorId="0">
      <text>
        <r>
          <rPr>
            <sz val="9"/>
            <color indexed="81"/>
            <rFont val="Tahoma"/>
            <family val="2"/>
          </rPr>
          <t>Now it's time to share your future educational goals by building a blueprint of your future. High school graduation may be a couple of years away, but you need to start laying the groundwork now. That might mean keeping a file of useful scholarships, earning better grades, or starting to save money. But those are just examples! Make your own plan of what you need to do to get ready with one of these choices.</t>
        </r>
      </text>
    </comment>
    <comment ref="C534" authorId="0">
      <text>
        <r>
          <rPr>
            <b/>
            <sz val="9"/>
            <color indexed="81"/>
            <rFont val="Tahoma"/>
            <family val="2"/>
          </rPr>
          <t>Create a giant timeline.</t>
        </r>
        <r>
          <rPr>
            <sz val="9"/>
            <color indexed="81"/>
            <rFont val="Tahoma"/>
            <family val="2"/>
          </rPr>
          <t xml:space="preserve"> Use a large roll of paper, create a narrow poster that's at least six feet long and tape it onto a free wall. Write down each month from now until your high school graduation along the poster. Start filling in the timeline with key dates and goals, ranging from months you'll need to send in scholarship forms to personal goals, like raising your grade point average.</t>
        </r>
      </text>
    </comment>
    <comment ref="C535" authorId="0">
      <text>
        <r>
          <rPr>
            <b/>
            <sz val="9"/>
            <color indexed="81"/>
            <rFont val="Tahoma"/>
            <family val="2"/>
          </rPr>
          <t>Write an inspiring essay.</t>
        </r>
        <r>
          <rPr>
            <sz val="9"/>
            <color indexed="81"/>
            <rFont val="Tahoma"/>
            <family val="2"/>
          </rPr>
          <t xml:space="preserve"> Putting your dreams and goals down on paper is a good way to clairfy them for yourself and give you a concrete goal to shoot for. Write an essay about what you'd like to do with your life and what kind of education that will require. Get specific about the steps you need to take to get that education. Share your essay with friends and family, and ask for their advice and feedback. Remember, this essay is just one path you might take-you can change the route if your dreams change! Howeve, simply having a possible future mapped out will help you reach your goal.</t>
        </r>
      </text>
    </comment>
    <comment ref="C536" authorId="0">
      <text>
        <r>
          <rPr>
            <b/>
            <sz val="9"/>
            <color indexed="81"/>
            <rFont val="Tahoma"/>
            <family val="2"/>
          </rPr>
          <t>Go to your guidance counselor.</t>
        </r>
        <r>
          <rPr>
            <sz val="9"/>
            <color indexed="81"/>
            <rFont val="Tahoma"/>
            <family val="2"/>
          </rPr>
          <t xml:space="preserve"> A guidance counselor's job is to help students plan for the future, but it's up to you to take full advantage of that. Create a list of 10 things you need to do each school year between now and high school graduation to meet your goals. Be sure to include at least two financial items per year. Then review your lists with your guidance counselor for their feedback and support.</t>
        </r>
      </text>
    </comment>
    <comment ref="C540" authorId="0">
      <text>
        <r>
          <rPr>
            <sz val="9"/>
            <color indexed="81"/>
            <rFont val="Tahoma"/>
            <family val="2"/>
          </rPr>
          <t>Shopping online is like walking into the world's largest mall. Instead of having just one or two stores to browse, you have hundreds of places to visit! Plus, many sites offer special coupons or discounts that are available only online. You might want to start by visiting a comparison-shopping website, then searching some coupon code sites to see where you can find the best deal.</t>
        </r>
      </text>
    </comment>
    <comment ref="C541" authorId="0">
      <text>
        <r>
          <rPr>
            <b/>
            <sz val="9"/>
            <color indexed="81"/>
            <rFont val="Tahoma"/>
            <family val="2"/>
          </rPr>
          <t>Track an item for a week.</t>
        </r>
        <r>
          <rPr>
            <sz val="9"/>
            <color indexed="81"/>
            <rFont val="Tahoma"/>
            <family val="2"/>
          </rPr>
          <t xml:space="preserve"> Pick an item to research, like a TV or a camera. Search for that item online until you find three different prices on three different sites. Track the item for a week to see if the price changes while also looking for any discounts or online coupon codes you could use when buying it.</t>
        </r>
      </text>
    </comment>
    <comment ref="C542" authorId="0">
      <text>
        <r>
          <rPr>
            <b/>
            <sz val="9"/>
            <color indexed="81"/>
            <rFont val="Tahoma"/>
            <family val="2"/>
          </rPr>
          <t>Make it a family affair.</t>
        </r>
        <r>
          <rPr>
            <sz val="9"/>
            <color indexed="81"/>
            <rFont val="Tahoma"/>
            <family val="2"/>
          </rPr>
          <t xml:space="preserve"> Is your family currently thinking of making a big purchase? Then take a lead role in the search by comparison shopping online. Once you're confident you've found the best possible deal, gather your family and explain your pick in detail, including the total cost and amount of time it will take to arrive.</t>
        </r>
      </text>
    </comment>
    <comment ref="C543" authorId="0">
      <text>
        <r>
          <rPr>
            <b/>
            <sz val="9"/>
            <color indexed="81"/>
            <rFont val="Tahoma"/>
            <family val="2"/>
          </rPr>
          <t>Use group intelligence.</t>
        </r>
        <r>
          <rPr>
            <sz val="9"/>
            <color indexed="81"/>
            <rFont val="Tahoma"/>
            <family val="2"/>
          </rPr>
          <t xml:space="preserve"> Is there something your Girl Scout group wants to buy? Or maybe you're on a team or club at school that is considering a purchase. If so, break up into smaller teams and make the shopping experience a game! Have each team present the results of their search, explaining in detail why they would pick the site they found over all others.</t>
        </r>
      </text>
    </comment>
    <comment ref="C544" authorId="0">
      <text>
        <r>
          <rPr>
            <sz val="9"/>
            <color indexed="81"/>
            <rFont val="Tahoma"/>
            <family val="2"/>
          </rPr>
          <t xml:space="preserve">Another advantage of online shopping is being able to read a wide range of reviews on any item. Professional reviewers, like those at </t>
        </r>
        <r>
          <rPr>
            <i/>
            <sz val="9"/>
            <color indexed="81"/>
            <rFont val="Tahoma"/>
            <family val="2"/>
          </rPr>
          <t>Consumer Reports,</t>
        </r>
        <r>
          <rPr>
            <sz val="9"/>
            <color indexed="81"/>
            <rFont val="Tahoma"/>
            <family val="2"/>
          </rPr>
          <t xml:space="preserve"> are experts on the items they're reviewing. You can also read "user reviews," which are written by consumers just like you. The key is to be able to sort through piles of reviews without ending up more confused than when you started!</t>
        </r>
      </text>
    </comment>
    <comment ref="C545" authorId="0">
      <text>
        <r>
          <rPr>
            <b/>
            <sz val="9"/>
            <color indexed="81"/>
            <rFont val="Tahoma"/>
            <family val="2"/>
          </rPr>
          <t>Review reviews on your own.</t>
        </r>
        <r>
          <rPr>
            <sz val="9"/>
            <color indexed="81"/>
            <rFont val="Tahoma"/>
            <family val="2"/>
          </rPr>
          <t xml:space="preserve"> Start by finding five customer reviews and three professional reviews on your item. Remember, reviews aren't always limited to shopping sites. For example, if you're searching for a laptop computer, you could check computer magazine sites. After reading all the reviews, what comments seem most credible to you? Which ones do you take most seriously, and why? Talk about your conclusions with your family or friends.</t>
        </r>
      </text>
    </comment>
    <comment ref="C546" authorId="0">
      <text>
        <r>
          <rPr>
            <b/>
            <sz val="9"/>
            <color indexed="81"/>
            <rFont val="Tahoma"/>
            <family val="2"/>
          </rPr>
          <t>Hold a review debate.</t>
        </r>
        <r>
          <rPr>
            <sz val="9"/>
            <color indexed="81"/>
            <rFont val="Tahoma"/>
            <family val="2"/>
          </rPr>
          <t xml:space="preserve"> Ask a group of Cadette friends to each choose a product they're interested in buying. Have each friend collect five online reviews for the product. Then gather together and take turns reading key quotes from the reviews. After each girl finishes, ask for a show of hands to see who would and wouldn't buy the product. Have a group discussion about how the reviews persuaded you to buy the product-or not!</t>
        </r>
      </text>
    </comment>
    <comment ref="C547" authorId="0">
      <text>
        <r>
          <rPr>
            <b/>
            <sz val="9"/>
            <color indexed="81"/>
            <rFont val="Tahoma"/>
            <family val="2"/>
          </rPr>
          <t>Compare reviews to your own experience.</t>
        </r>
        <r>
          <rPr>
            <sz val="9"/>
            <color indexed="81"/>
            <rFont val="Tahoma"/>
            <family val="2"/>
          </rPr>
          <t xml:space="preserve"> Pick an item you or your family already owns and uses often. Go online and find five reviews of that product. Compare what the reviewers have to say with yoru own experience of the product. Do you think they got it right? Why or why not? Write down your evaluation of the reviews or talk about the differences you found between the reviews and your own experience with friends or family.
FOR MORE FUN: Write your own review! Is there a DVD you can't live without? Or perhaps a book you loved-or one you didn't like at all? Let the world know what you think by writing your own review online. Start by reading at least 10 other reviews on the item you want to write about. Then write your own review. Check back in a week to see if anyone has commented on your review.</t>
        </r>
      </text>
    </comment>
    <comment ref="C548" authorId="0">
      <text>
        <r>
          <rPr>
            <sz val="9"/>
            <color indexed="81"/>
            <rFont val="Tahoma"/>
            <family val="2"/>
          </rPr>
          <t>As you compare prices online, it's important to read the fine print to find out the actual cost. The price tag often includes charges for shipping the item to you, and you may have to pay for the return shipment if you don't like the item. Find at least three sites selling the item that you researched in step 2, then use the Online Comparison Chart on page 5 to dig a little deeper into the online buying process.</t>
        </r>
      </text>
    </comment>
    <comment ref="C549" authorId="0">
      <text>
        <r>
          <rPr>
            <b/>
            <sz val="9"/>
            <color indexed="81"/>
            <rFont val="Tahoma"/>
            <family val="2"/>
          </rPr>
          <t>Compare and contrast.</t>
        </r>
        <r>
          <rPr>
            <sz val="9"/>
            <color indexed="81"/>
            <rFont val="Tahoma"/>
            <family val="2"/>
          </rPr>
          <t xml:space="preserve"> Fill out the Online Comparison Chart on your own. Is the item that costs the least still the best deal? Why or why not?</t>
        </r>
      </text>
    </comment>
    <comment ref="C550" authorId="0">
      <text>
        <r>
          <rPr>
            <b/>
            <sz val="9"/>
            <color indexed="81"/>
            <rFont val="Tahoma"/>
            <family val="2"/>
          </rPr>
          <t>Share your knowledge.</t>
        </r>
        <r>
          <rPr>
            <sz val="9"/>
            <color indexed="81"/>
            <rFont val="Tahoma"/>
            <family val="2"/>
          </rPr>
          <t xml:space="preserve"> Have a Cadette friend fill out her Online Comparison Chart while you fill out yours. Then exchange forms and interview each other on what you found. What tips can you share with each other on finding good deals? Did either of you find any hidden charges or other drawbacks to watch out for?</t>
        </r>
      </text>
    </comment>
    <comment ref="C551" authorId="0">
      <text>
        <r>
          <rPr>
            <b/>
            <sz val="9"/>
            <color indexed="81"/>
            <rFont val="Tahoma"/>
            <family val="2"/>
          </rPr>
          <t>Create a master chart.</t>
        </r>
        <r>
          <rPr>
            <sz val="9"/>
            <color indexed="81"/>
            <rFont val="Tahoma"/>
            <family val="2"/>
          </rPr>
          <t xml:space="preserve"> Have all your Cadette friends earning this badge each fill out their own Online Comparison Chart. Then, have each girl present her findings. Create a list of sites that you found and all liked, along with a list of sites you think would be best to avoid. Once everyone is done presenting, make copies of everyone's chart so that each girl has a handy guide for the future.</t>
        </r>
      </text>
    </comment>
    <comment ref="C552" authorId="0">
      <text>
        <r>
          <rPr>
            <sz val="9"/>
            <color indexed="81"/>
            <rFont val="Tahoma"/>
            <family val="2"/>
          </rPr>
          <t xml:space="preserve">Most online shopping sites are safe and secure. Some sites, however, don't have shoppers' best interests in mind. Become a savvy shopper by learning how to spot common online scams. Here are a few questions to keep in mind as you do this step.
</t>
        </r>
        <r>
          <rPr>
            <sz val="9"/>
            <color indexed="81"/>
            <rFont val="Wingdings"/>
            <charset val="2"/>
          </rPr>
          <t></t>
        </r>
        <r>
          <rPr>
            <sz val="9"/>
            <color indexed="81"/>
            <rFont val="Tahoma"/>
            <family val="2"/>
          </rPr>
          <t xml:space="preserve">What are ways to tell if a site is secure?
</t>
        </r>
        <r>
          <rPr>
            <sz val="9"/>
            <color indexed="81"/>
            <rFont val="Wingdings"/>
            <charset val="2"/>
          </rPr>
          <t></t>
        </r>
        <r>
          <rPr>
            <sz val="9"/>
            <color indexed="81"/>
            <rFont val="Tahoma"/>
            <family val="2"/>
          </rPr>
          <t xml:space="preserve">What are some key warning signs to look out for?
</t>
        </r>
        <r>
          <rPr>
            <sz val="9"/>
            <color indexed="81"/>
            <rFont val="Wingdings"/>
            <charset val="2"/>
          </rPr>
          <t></t>
        </r>
        <r>
          <rPr>
            <sz val="9"/>
            <color indexed="81"/>
            <rFont val="Tahoma"/>
            <family val="2"/>
          </rPr>
          <t xml:space="preserve">What type of information (like your birth date or Social Security number) should you never have to give?
</t>
        </r>
        <r>
          <rPr>
            <sz val="9"/>
            <color indexed="81"/>
            <rFont val="Wingdings"/>
            <charset val="2"/>
          </rPr>
          <t></t>
        </r>
        <r>
          <rPr>
            <sz val="9"/>
            <color indexed="81"/>
            <rFont val="Tahoma"/>
            <family val="2"/>
          </rPr>
          <t xml:space="preserve">What are the safest ways to pay online?
</t>
        </r>
        <r>
          <rPr>
            <sz val="9"/>
            <color indexed="81"/>
            <rFont val="Wingdings"/>
            <charset val="2"/>
          </rPr>
          <t></t>
        </r>
        <r>
          <rPr>
            <sz val="9"/>
            <color indexed="81"/>
            <rFont val="Tahoma"/>
            <family val="2"/>
          </rPr>
          <t>Where can you look online to see if a site is legitimate or not?</t>
        </r>
      </text>
    </comment>
    <comment ref="C553" authorId="0">
      <text>
        <r>
          <rPr>
            <b/>
            <sz val="9"/>
            <color indexed="81"/>
            <rFont val="Tahoma"/>
            <family val="2"/>
          </rPr>
          <t>Do your own research.</t>
        </r>
        <r>
          <rPr>
            <sz val="9"/>
            <color indexed="81"/>
            <rFont val="Tahoma"/>
            <family val="2"/>
          </rPr>
          <t xml:space="preserve"> Research online fraud, and find at least 10 warning signs of a scam. Give a presentation about what you've learned to your friends, family, or class at school.</t>
        </r>
      </text>
    </comment>
    <comment ref="C554" authorId="0">
      <text>
        <r>
          <rPr>
            <b/>
            <sz val="9"/>
            <color indexed="81"/>
            <rFont val="Tahoma"/>
            <family val="2"/>
          </rPr>
          <t>Learn from the stories of others.</t>
        </r>
        <r>
          <rPr>
            <sz val="9"/>
            <color indexed="81"/>
            <rFont val="Tahoma"/>
            <family val="2"/>
          </rPr>
          <t xml:space="preserve"> Team up with your Cadette friends to find at least three stories of people who were scammed online in real life. Find out all you can about each story, and then put on a performance where you act out what happened to them. Be sure to let those in the audience ask questions so you can share all you learned about being a safe shopper.</t>
        </r>
      </text>
    </comment>
    <comment ref="C555" authorId="0">
      <text>
        <r>
          <rPr>
            <b/>
            <sz val="9"/>
            <color indexed="81"/>
            <rFont val="Tahoma"/>
            <family val="2"/>
          </rPr>
          <t>Invite an expert guest speaker.</t>
        </r>
        <r>
          <rPr>
            <sz val="9"/>
            <color indexed="81"/>
            <rFont val="Tahoma"/>
            <family val="2"/>
          </rPr>
          <t xml:space="preserve"> Ask a police detective who specializes in fraud to talk to your group. You could also contact someone from the Better Business Bureau or a local businessperson with a successful online operation. Ask them to tell you about how to shop safely online and spot the warning signs of fraud.</t>
        </r>
      </text>
    </comment>
    <comment ref="C556" authorId="0">
      <text>
        <r>
          <rPr>
            <sz val="9"/>
            <color indexed="81"/>
            <rFont val="Tahoma"/>
            <family val="2"/>
          </rPr>
          <t>Since you never hand over dollar bills when shopping online, it's surprisingly easy to get caught up in an online shopping frenzy. Sometimes shoppers don't even realize how much money they have spent online until they get their credit card bill. Learn more about being a disciplined shopper by completing one of these choices.</t>
        </r>
      </text>
    </comment>
    <comment ref="C557" authorId="0">
      <text>
        <r>
          <rPr>
            <b/>
            <sz val="9"/>
            <color indexed="81"/>
            <rFont val="Tahoma"/>
            <family val="2"/>
          </rPr>
          <t>Fantasy shopping.</t>
        </r>
        <r>
          <rPr>
            <sz val="9"/>
            <color indexed="81"/>
            <rFont val="Tahoma"/>
            <family val="2"/>
          </rPr>
          <t xml:space="preserve"> Pretend to shop at least once a day for a week. Don't buy anything, but keep a log of everything that you </t>
        </r>
        <r>
          <rPr>
            <i/>
            <sz val="9"/>
            <color indexed="81"/>
            <rFont val="Tahoma"/>
            <family val="2"/>
          </rPr>
          <t>would</t>
        </r>
        <r>
          <rPr>
            <sz val="9"/>
            <color indexed="81"/>
            <rFont val="Tahoma"/>
            <family val="2"/>
          </rPr>
          <t xml:space="preserve"> have bought on the spot if you were really shopping. Take notes on what triggered your buying impulse. Did a bright color catch your eye? Did an online ad make a good pitch? Did you spot a gadget that had a cool new feature that you hadn't seen before? Talk to your family about what you've learned.</t>
        </r>
      </text>
    </comment>
    <comment ref="C558" authorId="0">
      <text>
        <r>
          <rPr>
            <b/>
            <sz val="9"/>
            <color indexed="81"/>
            <rFont val="Tahoma"/>
            <family val="2"/>
          </rPr>
          <t>Learn from others.</t>
        </r>
        <r>
          <rPr>
            <sz val="9"/>
            <color indexed="81"/>
            <rFont val="Tahoma"/>
            <family val="2"/>
          </rPr>
          <t xml:space="preserve"> Interview at least three adults who are experienced online shoppers. Ask for their tips on how they make sure they shop sensibly. Have any of them ever had to curtail their online shopping? If so, why?</t>
        </r>
      </text>
    </comment>
    <comment ref="C559" authorId="0">
      <text>
        <r>
          <rPr>
            <b/>
            <sz val="9"/>
            <color indexed="81"/>
            <rFont val="Tahoma"/>
            <family val="2"/>
          </rPr>
          <t>Speak with an expert.</t>
        </r>
        <r>
          <rPr>
            <sz val="9"/>
            <color indexed="81"/>
            <rFont val="Tahoma"/>
            <family val="2"/>
          </rPr>
          <t xml:space="preserve"> Find an expert on compulsive shopping-this person might be a therapist, counselor, or professor. Invite them to talk to your group about "shopping addiction." What are some of the warning signs? And what are common issues that lead people to compulsive shopping?</t>
        </r>
      </text>
    </comment>
    <comment ref="C565" authorId="0">
      <text>
        <r>
          <rPr>
            <b/>
            <sz val="9"/>
            <color indexed="81"/>
            <rFont val="Tahoma"/>
            <family val="2"/>
          </rPr>
          <t>Read at least five job descriptions,</t>
        </r>
        <r>
          <rPr>
            <sz val="9"/>
            <color indexed="81"/>
            <rFont val="Tahoma"/>
            <family val="2"/>
          </rPr>
          <t xml:space="preserve"> and make a list of requirements that you meet as a result of your experience selling cookies. For example most employers look for people who are organized, self-starting, and good at communicating. Then write a resume that shows how you have demonstrated these abilities as part of the cookie sale. </t>
        </r>
      </text>
    </comment>
    <comment ref="C567" authorId="0">
      <text>
        <r>
          <rPr>
            <sz val="9"/>
            <color indexed="81"/>
            <rFont val="Tahoma"/>
            <family val="2"/>
          </rPr>
          <t>A resume tells someone what you've done</t>
        </r>
        <r>
          <rPr>
            <b/>
            <sz val="9"/>
            <color indexed="81"/>
            <rFont val="Tahoma"/>
            <family val="2"/>
          </rPr>
          <t xml:space="preserve">. A portfolio shows examples of your work. </t>
        </r>
        <r>
          <rPr>
            <sz val="9"/>
            <color indexed="81"/>
            <rFont val="Tahoma"/>
            <family val="2"/>
          </rPr>
          <t xml:space="preserve">Your portfolio may include marketing pieces you developed for your cookie sales, a DVD with videos that you made, a script you wrote for a presentation, or photos of your cookie booth or events you organized around the cookie sale. </t>
        </r>
      </text>
    </comment>
    <comment ref="C568" authorId="0">
      <text>
        <r>
          <rPr>
            <b/>
            <sz val="9"/>
            <color indexed="81"/>
            <rFont val="Tahoma"/>
            <family val="2"/>
          </rPr>
          <t>Get feedback about how to market yourself for a job or college interview.</t>
        </r>
      </text>
    </comment>
    <comment ref="C569" authorId="0">
      <text>
        <r>
          <rPr>
            <b/>
            <sz val="9"/>
            <color indexed="81"/>
            <rFont val="Tahoma"/>
            <family val="2"/>
          </rPr>
          <t>Share your cookie resume and cookie portfolio.</t>
        </r>
        <r>
          <rPr>
            <sz val="9"/>
            <color indexed="81"/>
            <rFont val="Tahoma"/>
            <family val="2"/>
          </rPr>
          <t xml:space="preserve"> Show it to a guidance counselor, college admissions officer, businessperson, or hiring manager at a company. Ask for advice on improving them in order to tell your story the most compelling way possible. </t>
        </r>
      </text>
    </comment>
    <comment ref="C570" authorId="0">
      <text>
        <r>
          <rPr>
            <b/>
            <sz val="9"/>
            <color indexed="81"/>
            <rFont val="Tahoma"/>
            <family val="2"/>
          </rPr>
          <t>Write an essay about what you learned from the cookie sale.</t>
        </r>
      </text>
    </comment>
    <comment ref="C571" authorId="0">
      <text>
        <r>
          <rPr>
            <b/>
            <sz val="9"/>
            <color indexed="81"/>
            <rFont val="Tahoma"/>
            <family val="2"/>
          </rPr>
          <t>You can use this for a college application or for a cover letter when applying for a job.</t>
        </r>
        <r>
          <rPr>
            <sz val="9"/>
            <color indexed="81"/>
            <rFont val="Tahoma"/>
            <family val="2"/>
          </rPr>
          <t xml:space="preserve"> Before you send it out, ask for feedback from your family, friends, or teachers, then revise as often as necessary to make your words sparkle. </t>
        </r>
      </text>
    </comment>
    <comment ref="C573" authorId="0">
      <text>
        <r>
          <rPr>
            <b/>
            <sz val="9"/>
            <color indexed="81"/>
            <rFont val="Tahoma"/>
            <family val="2"/>
          </rPr>
          <t>Whether you're applying for college or a job,</t>
        </r>
        <r>
          <rPr>
            <sz val="9"/>
            <color indexed="81"/>
            <rFont val="Tahoma"/>
            <family val="2"/>
          </rPr>
          <t xml:space="preserve"> you can use your cookie sales experience to set yourself apart from other candidates. With the help of an expert, such as a businessperson, hiring manager, or college admissions officer, write a list of questions that could be asked in an interview. You can also research common questions by reading one of the many books about how to go on an interview. Write down answers to these questions that showcase your cookie sales experience. (You may want to spend some time on this in order to hone your answers until they are crisp and clear.</t>
        </r>
      </text>
    </comment>
    <comment ref="C577" authorId="0">
      <text>
        <r>
          <rPr>
            <sz val="9"/>
            <color indexed="81"/>
            <rFont val="Tahoma"/>
            <family val="2"/>
          </rPr>
          <t xml:space="preserve"> </t>
        </r>
        <r>
          <rPr>
            <b/>
            <sz val="9"/>
            <color indexed="81"/>
            <rFont val="Tahoma"/>
            <family val="2"/>
          </rPr>
          <t>One way to encourage repeat business</t>
        </r>
        <r>
          <rPr>
            <sz val="9"/>
            <color indexed="81"/>
            <rFont val="Tahoma"/>
            <family val="2"/>
          </rPr>
          <t xml:space="preserve"> is to make customers feel that they're part of something bigger. Create a poster, flyer, video, or presentation about where cookie money goes, including financial aid and cookie credits for girls, program activities and services for members, and camp or property improvements. Then share this information with customers.</t>
        </r>
      </text>
    </comment>
    <comment ref="C579" authorId="0">
      <text>
        <r>
          <rPr>
            <b/>
            <sz val="9"/>
            <color indexed="81"/>
            <rFont val="Tahoma"/>
            <family val="2"/>
          </rPr>
          <t>Making a personal connection with customers</t>
        </r>
        <r>
          <rPr>
            <sz val="9"/>
            <color indexed="81"/>
            <rFont val="Tahoma"/>
            <family val="2"/>
          </rPr>
          <t xml:space="preserve"> keeps them coming back-and there's nothing more personal than talking to someone who sold Girl Scout Cookies herself. Engage customers in conversation by creating a cookie timeline poster for your booth that shows images of girls selling cookies from the 1950s to the present. (You may want to check websites for free historical images and graphics. If you aren't selling at a booth, you could make a flyer or slide show that's small enough to be emailed to customers. </t>
        </r>
      </text>
    </comment>
    <comment ref="C581" authorId="0">
      <text>
        <r>
          <rPr>
            <b/>
            <sz val="9"/>
            <color indexed="81"/>
            <rFont val="Tahoma"/>
            <family val="2"/>
          </rPr>
          <t xml:space="preserve">Collect e-mail addresses from your customers, and create an email distribution list for updates and news about your cookie sales. </t>
        </r>
        <r>
          <rPr>
            <sz val="9"/>
            <color indexed="81"/>
            <rFont val="Tahoma"/>
            <family val="2"/>
          </rPr>
          <t xml:space="preserve">(You could also collect phone numbers and create a text distribution list if some of your customers prefer texts to emails.) Take notes when possible about each customer. For example, you could note the customer's favorite cookie, whether she's a former Girl Scout, whether she likes buying cookie boxes to give as gifts, and so on. </t>
        </r>
      </text>
    </comment>
    <comment ref="C582" authorId="0">
      <text>
        <r>
          <rPr>
            <b/>
            <sz val="9"/>
            <color indexed="81"/>
            <rFont val="Tahoma"/>
            <family val="2"/>
          </rPr>
          <t>Create a customer-appreciation program.</t>
        </r>
      </text>
    </comment>
    <comment ref="C583" authorId="0">
      <text>
        <r>
          <rPr>
            <b/>
            <sz val="9"/>
            <color indexed="81"/>
            <rFont val="Tahoma"/>
            <family val="2"/>
          </rPr>
          <t xml:space="preserve">Think about ways that you can thank your customers for supporting you through the cookie sale. </t>
        </r>
        <r>
          <rPr>
            <sz val="9"/>
            <color indexed="81"/>
            <rFont val="Tahoma"/>
            <family val="2"/>
          </rPr>
          <t xml:space="preserve">Perhaps you can send each one a handwritten note (you can use any information you have collected about your customers to personalize the notes.) Or maybe you'd like to create a fun thank you slide show or video and email it to your customers. You can also brainstorm with your Senior friends about how to show your appreciation-maybe you'd like to team up and invite all your customers to an open house, where you'd make presentations about how you'll use your cookie money. </t>
        </r>
      </text>
    </comment>
    <comment ref="C584" authorId="0">
      <text>
        <r>
          <rPr>
            <b/>
            <sz val="9"/>
            <color indexed="81"/>
            <rFont val="Tahoma"/>
            <family val="2"/>
          </rPr>
          <t>Keep your customer connection going all year</t>
        </r>
      </text>
    </comment>
    <comment ref="C585" authorId="0">
      <text>
        <r>
          <rPr>
            <b/>
            <sz val="9"/>
            <color indexed="81"/>
            <rFont val="Tahoma"/>
            <family val="2"/>
          </rPr>
          <t xml:space="preserve">Stay in touch with customers to let them know what you're doing with your cookie money, how your projects are progressing, and of course, when the next cookie sale is scheduled. </t>
        </r>
        <r>
          <rPr>
            <sz val="9"/>
            <color indexed="81"/>
            <rFont val="Tahoma"/>
            <family val="2"/>
          </rPr>
          <t xml:space="preserve">Create a timeline for when you will have news to share. For example, if you're planning to finance a trip with some of your cookie money, you may share photos a week after the trip is finished, and you may want to remind customers about the next sale a month ahead of time. </t>
        </r>
      </text>
    </comment>
  </commentList>
</comments>
</file>

<file path=xl/comments2.xml><?xml version="1.0" encoding="utf-8"?>
<comments xmlns="http://schemas.openxmlformats.org/spreadsheetml/2006/main">
  <authors>
    <author>Audra Edmunds</author>
    <author>Audra</author>
  </authors>
  <commentList>
    <comment ref="C8" authorId="0">
      <text>
        <r>
          <rPr>
            <sz val="9"/>
            <color indexed="81"/>
            <rFont val="Tahoma"/>
            <family val="2"/>
          </rPr>
          <t>Complete a GIRLtopia art project (in any medium, and as an individual or team effort), and then share it. (See pages 20-27 for ideas.)</t>
        </r>
      </text>
    </comment>
    <comment ref="C9" authorId="0">
      <text>
        <r>
          <rPr>
            <sz val="9"/>
            <color indexed="81"/>
            <rFont val="Tahoma"/>
            <family val="2"/>
          </rPr>
          <t>Guide other's through a GIRLtopia topic: Organize a discussion, lead a meeting, or share a topic that interest you from this book-such as ethics, the Girls' Bill of Rights, or any of the various "Think About It, Talk About It" discussion subjects.</t>
        </r>
      </text>
    </comment>
    <comment ref="C10" authorId="0">
      <text>
        <r>
          <rPr>
            <sz val="9"/>
            <color indexed="81"/>
            <rFont val="Tahoma"/>
            <family val="2"/>
          </rPr>
          <t>Complete the 12 stages of the Take Action process, in a team or on your own, for a big or small project that moves the world one step closer to your vision (see page 80).</t>
        </r>
      </text>
    </comment>
    <comment ref="C16" authorId="0">
      <text>
        <r>
          <rPr>
            <sz val="9"/>
            <color indexed="81"/>
            <rFont val="Tahoma"/>
            <family val="2"/>
          </rPr>
          <t>Here's the path: Identify, and dig into, a food or land issue, tapping some community experts as you go.
Maybe you've met growers, gardeners, nutrionists or others in your region and have ideas about challenges they face. Maybe you've improved your food print and want to inspire others. Want your school to host a farmers' market? Got a seed of an idea from this book? Want to team up with other Seniors? Just choose an issue that allows you to use your unique talents and learn something new, too!</t>
        </r>
      </text>
    </comment>
    <comment ref="C17" authorId="0">
      <text>
        <r>
          <rPr>
            <sz val="9"/>
            <color indexed="81"/>
            <rFont val="Tahoma"/>
            <family val="2"/>
          </rPr>
          <t>in a Harvest Plan that includes: Your very own "So What?"--your goal, why it matters, how it will benefit botht he planet and people. Say it in a way that gets others interested and involved! Show how even simple actions and decisions impact the larger food network.
Remember: There's no need to do it alone. Who can you turn to for input and support?
What specific impact do you hope to have? Name it! And when you have executed your plan, check back. Have you achieved it? Maybe you will have achieved other results, too, especially if you find yourself needing to adjust your plans along the way.
Your project can be big or small, dependign on your time and interest. Either way, strive for a sustainable impact. You may push for a new policy or for a change in an existing one. You don't need to start something from scratch.</t>
        </r>
      </text>
    </comment>
    <comment ref="C18" authorId="0">
      <text>
        <r>
          <rPr>
            <sz val="9"/>
            <color indexed="81"/>
            <rFont val="Tahoma"/>
            <family val="2"/>
          </rPr>
          <t>execute your plan by advocating to influence a food policy or land-use effort (yes, you can!), or by educating and inspiring others to act on a solution you identify.</t>
        </r>
      </text>
    </comment>
    <comment ref="C24" authorId="1">
      <text>
        <r>
          <rPr>
            <sz val="9"/>
            <color indexed="81"/>
            <rFont val="Tahoma"/>
            <family val="2"/>
          </rPr>
          <t xml:space="preserve">You've seen a lot of sisterhood issues you can Take Action on. You've read about women and girls who have acted on sisterhood issued important to them. Maybe you tried the Sisterhood Time Capsule or Circle Journal and new issues presented themselves to you. Maybe you've stared to take notice of issues around you, in your own life, and in your community, too.
So, it's time to grab your sisterhood issue! What might it be?
As you weigh your options, keep in mind that </t>
        </r>
        <r>
          <rPr>
            <b/>
            <sz val="9"/>
            <color indexed="81"/>
            <rFont val="Tahoma"/>
            <family val="2"/>
          </rPr>
          <t>a great Sisterhood Project gives you the opportunity to:</t>
        </r>
        <r>
          <rPr>
            <sz val="9"/>
            <color indexed="81"/>
            <rFont val="Tahoma"/>
            <family val="2"/>
          </rPr>
          <t xml:space="preserve">
  find and think about a sisterhood issue you've never thought about before
  figure out what youc an do about a sisterhood issue you care about
  meet and talk to new people (which expands your sisterhood!)
  understand how to focus your efforts so you get results despite whatever time and resource obstacles you might face
  start some change that keeps on going even after you're done
  step back and say, "I made this change happen!"
  be a true example of sisterhood in action!</t>
        </r>
      </text>
    </comment>
    <comment ref="C25" authorId="1">
      <text>
        <r>
          <rPr>
            <sz val="9"/>
            <color indexed="81"/>
            <rFont val="Tahoma"/>
            <family val="2"/>
          </rPr>
          <t xml:space="preserve">Decide on the results you want to see.
  The specific results I will aim for are:
  To get these results, I will need to talk to and involve these people:
  I will also need to do some research about these things:
Now that you know your issue and what you hope to accomplish, create a commercial for your issue. If you have only 30 seconds to expalin your issue, why it matters, and what you're going to do about it, what would you say?
That's </t>
        </r>
        <r>
          <rPr>
            <b/>
            <sz val="9"/>
            <color indexed="81"/>
            <rFont val="Tahoma"/>
            <family val="2"/>
          </rPr>
          <t>Your Mission.</t>
        </r>
      </text>
    </comment>
    <comment ref="C26" authorId="1">
      <text>
        <r>
          <rPr>
            <sz val="9"/>
            <color indexed="81"/>
            <rFont val="Tahoma"/>
            <family val="2"/>
          </rPr>
          <t xml:space="preserve">Now that you have a mission, you need to get specific about how and for whom you will carry it out. </t>
        </r>
        <r>
          <rPr>
            <b/>
            <sz val="9"/>
            <color indexed="81"/>
            <rFont val="Tahoma"/>
            <family val="2"/>
          </rPr>
          <t>Who will you educate and inspire? Or who will you advocate for? What will you educate and inspire others about?</t>
        </r>
        <r>
          <rPr>
            <sz val="9"/>
            <color indexed="81"/>
            <rFont val="Tahoma"/>
            <family val="2"/>
          </rPr>
          <t xml:space="preserve"> These decisions are the beginning of your Sisterhood Project plan!
It may be that by focusing in on one aspect of your issue, you'll get greater results than if you go big and broad with your efforts. Think of a snowball--what change do you want to put in motion, and how can you involve others so that this change grows and grows? Use the questions and the space in this planner to start creating your own sisterhood spiral!</t>
        </r>
      </text>
    </comment>
    <comment ref="C27" authorId="1">
      <text>
        <r>
          <rPr>
            <sz val="9"/>
            <color indexed="81"/>
            <rFont val="Tahoma"/>
            <family val="2"/>
          </rPr>
          <t xml:space="preserve">Consider each of the following:
</t>
        </r>
        <r>
          <rPr>
            <b/>
            <sz val="9"/>
            <color indexed="81"/>
            <rFont val="Tahoma"/>
            <family val="2"/>
          </rPr>
          <t xml:space="preserve">The scope of your project: </t>
        </r>
        <r>
          <rPr>
            <sz val="9"/>
            <color indexed="81"/>
            <rFont val="Tahoma"/>
            <family val="2"/>
          </rPr>
          <t xml:space="preserve">How many people are you reaching out to? Are they local, nationwide, or abroad?
</t>
        </r>
        <r>
          <rPr>
            <b/>
            <sz val="9"/>
            <color indexed="81"/>
            <rFont val="Tahoma"/>
            <family val="2"/>
          </rPr>
          <t>Your resources:</t>
        </r>
        <r>
          <rPr>
            <sz val="9"/>
            <color indexed="81"/>
            <rFont val="Tahoma"/>
            <family val="2"/>
          </rPr>
          <t xml:space="preserve"> What people, supplies, money, and in-kind donations will you need? Do you have a budget? Will there be any costs to cover? Even fliers cost money! How can you keep costs down or eliminate them entirely? Who can you ask for donations?
</t>
        </r>
        <r>
          <rPr>
            <b/>
            <sz val="9"/>
            <color indexed="81"/>
            <rFont val="Tahoma"/>
            <family val="2"/>
          </rPr>
          <t>PR/marketing:</t>
        </r>
        <r>
          <rPr>
            <sz val="9"/>
            <color indexed="81"/>
            <rFont val="Tahoma"/>
            <family val="2"/>
          </rPr>
          <t xml:space="preserve"> You might ask a public realtions expert for tips on...
  creating fliers that explain why your issue is important
  writing a pitch letter to a radio or TV news station about your project
</t>
        </r>
        <r>
          <rPr>
            <b/>
            <sz val="9"/>
            <color indexed="81"/>
            <rFont val="Tahoma"/>
            <family val="2"/>
          </rPr>
          <t>Engage as many people as possible,</t>
        </r>
        <r>
          <rPr>
            <sz val="9"/>
            <color indexed="81"/>
            <rFont val="Tahoma"/>
            <family val="2"/>
          </rPr>
          <t xml:space="preserve"> as either mentors or volunteers. Depending on the topic of your project, you might:
  Talk to a psychologist, social worker, or counselor about how to write girl-to-girl mentorship questions, and ask for their assistance checking facts for any informational fliers you might create.
  Ask girls with healthy friendship and sisterood values/skills to voluneer as mentors.
  Ask a graphic designer for advice on attention-grabbing fliers.
  Ask teachers if you can receive school credit for any aspects of your project. Perhaps a math teacher can assist with statistics or an English teacher can help you write the fliers?
  Talk to students interested in filmmaking to see if they would create a mini documentary on your project, which you can then use to promote your project and expand its reach.</t>
        </r>
      </text>
    </comment>
  </commentList>
</comments>
</file>

<file path=xl/comments3.xml><?xml version="1.0" encoding="utf-8"?>
<comments xmlns="http://schemas.openxmlformats.org/spreadsheetml/2006/main">
  <authors>
    <author>Audra</author>
  </authors>
  <commentList>
    <comment ref="C7" authorId="0">
      <text/>
    </comment>
    <comment ref="C8" authorId="0">
      <text/>
    </comment>
    <comment ref="C9" authorId="0">
      <text/>
    </comment>
    <comment ref="C10" authorId="0">
      <text/>
    </comment>
    <comment ref="C11" authorId="0">
      <text/>
    </comment>
    <comment ref="C12" authorId="0">
      <text/>
    </comment>
    <comment ref="C13" authorId="0">
      <text/>
    </comment>
    <comment ref="C14" authorId="0">
      <text/>
    </comment>
    <comment ref="C15" authorId="0">
      <text/>
    </comment>
    <comment ref="C16" authorId="0">
      <text/>
    </comment>
    <comment ref="C17" authorId="0">
      <text/>
    </comment>
    <comment ref="C18" authorId="0">
      <text/>
    </comment>
    <comment ref="C19" authorId="0">
      <text/>
    </comment>
    <comment ref="C20" authorId="0">
      <text/>
    </comment>
    <comment ref="C21" authorId="0">
      <text/>
    </comment>
    <comment ref="C22" authorId="0">
      <text/>
    </comment>
    <comment ref="C23" authorId="0">
      <text/>
    </comment>
    <comment ref="C24" authorId="0">
      <text/>
    </comment>
    <comment ref="C25" authorId="0">
      <text/>
    </comment>
    <comment ref="C26" authorId="0">
      <text/>
    </comment>
    <comment ref="C31" authorId="0">
      <text/>
    </comment>
    <comment ref="C32" authorId="0">
      <text/>
    </comment>
    <comment ref="C33" authorId="0">
      <text/>
    </comment>
    <comment ref="C34" authorId="0">
      <text/>
    </comment>
    <comment ref="C35" authorId="0">
      <text/>
    </comment>
    <comment ref="C36" authorId="0">
      <text/>
    </comment>
    <comment ref="C37" authorId="0">
      <text/>
    </comment>
    <comment ref="C38" authorId="0">
      <text/>
    </comment>
    <comment ref="C39" authorId="0">
      <text/>
    </comment>
    <comment ref="C40" authorId="0">
      <text/>
    </comment>
    <comment ref="C41" authorId="0">
      <text/>
    </comment>
    <comment ref="C42" authorId="0">
      <text/>
    </comment>
    <comment ref="C43" authorId="0">
      <text/>
    </comment>
    <comment ref="C44" authorId="0">
      <text/>
    </comment>
    <comment ref="C45" authorId="0">
      <text/>
    </comment>
    <comment ref="C46" authorId="0">
      <text/>
    </comment>
    <comment ref="C47" authorId="0">
      <text/>
    </comment>
    <comment ref="C48" authorId="0">
      <text/>
    </comment>
    <comment ref="C49" authorId="0">
      <text/>
    </comment>
    <comment ref="C50" authorId="0">
      <text/>
    </comment>
    <comment ref="C55" authorId="0">
      <text/>
    </comment>
    <comment ref="C56" authorId="0">
      <text/>
    </comment>
    <comment ref="C57" authorId="0">
      <text/>
    </comment>
    <comment ref="C58" authorId="0">
      <text/>
    </comment>
    <comment ref="C59" authorId="0">
      <text/>
    </comment>
    <comment ref="C60" authorId="0">
      <text/>
    </comment>
    <comment ref="C61" authorId="0">
      <text/>
    </comment>
    <comment ref="C62" authorId="0">
      <text/>
    </comment>
    <comment ref="C63" authorId="0">
      <text/>
    </comment>
    <comment ref="C64" authorId="0">
      <text/>
    </comment>
    <comment ref="C65" authorId="0">
      <text/>
    </comment>
    <comment ref="C66" authorId="0">
      <text/>
    </comment>
    <comment ref="C67" authorId="0">
      <text/>
    </comment>
    <comment ref="C68" authorId="0">
      <text/>
    </comment>
    <comment ref="C69" authorId="0">
      <text/>
    </comment>
    <comment ref="C70" authorId="0">
      <text/>
    </comment>
    <comment ref="C71" authorId="0">
      <text/>
    </comment>
    <comment ref="C72" authorId="0">
      <text/>
    </comment>
    <comment ref="C73" authorId="0">
      <text/>
    </comment>
    <comment ref="C74" authorId="0">
      <text/>
    </comment>
    <comment ref="C79" authorId="0">
      <text/>
    </comment>
    <comment ref="C80" authorId="0">
      <text/>
    </comment>
    <comment ref="C81" authorId="0">
      <text/>
    </comment>
    <comment ref="C82" authorId="0">
      <text/>
    </comment>
    <comment ref="C83" authorId="0">
      <text/>
    </comment>
    <comment ref="C84" authorId="0">
      <text/>
    </comment>
    <comment ref="C85" authorId="0">
      <text/>
    </comment>
    <comment ref="C86" authorId="0">
      <text/>
    </comment>
    <comment ref="C87" authorId="0">
      <text/>
    </comment>
    <comment ref="C88" authorId="0">
      <text/>
    </comment>
    <comment ref="C89" authorId="0">
      <text/>
    </comment>
    <comment ref="C90" authorId="0">
      <text/>
    </comment>
    <comment ref="C91" authorId="0">
      <text/>
    </comment>
    <comment ref="C92" authorId="0">
      <text/>
    </comment>
    <comment ref="C93" authorId="0">
      <text/>
    </comment>
    <comment ref="C94" authorId="0">
      <text/>
    </comment>
    <comment ref="C95" authorId="0">
      <text/>
    </comment>
    <comment ref="C96" authorId="0">
      <text/>
    </comment>
    <comment ref="C97" authorId="0">
      <text/>
    </comment>
    <comment ref="C98" authorId="0">
      <text/>
    </comment>
    <comment ref="C103" authorId="0">
      <text/>
    </comment>
    <comment ref="C104" authorId="0">
      <text/>
    </comment>
    <comment ref="C105" authorId="0">
      <text/>
    </comment>
    <comment ref="C106" authorId="0">
      <text/>
    </comment>
    <comment ref="C107" authorId="0">
      <text/>
    </comment>
    <comment ref="C108" authorId="0">
      <text/>
    </comment>
    <comment ref="C109" authorId="0">
      <text/>
    </comment>
    <comment ref="C110" authorId="0">
      <text/>
    </comment>
    <comment ref="C111" authorId="0">
      <text/>
    </comment>
    <comment ref="C112" authorId="0">
      <text/>
    </comment>
    <comment ref="C113" authorId="0">
      <text/>
    </comment>
    <comment ref="C114" authorId="0">
      <text/>
    </comment>
    <comment ref="C115" authorId="0">
      <text/>
    </comment>
    <comment ref="C116" authorId="0">
      <text/>
    </comment>
    <comment ref="C117" authorId="0">
      <text/>
    </comment>
    <comment ref="C118" authorId="0">
      <text/>
    </comment>
    <comment ref="C119" authorId="0">
      <text/>
    </comment>
    <comment ref="C120" authorId="0">
      <text/>
    </comment>
    <comment ref="C121" authorId="0">
      <text/>
    </comment>
    <comment ref="C122" authorId="0">
      <text/>
    </comment>
    <comment ref="C127" authorId="0">
      <text/>
    </comment>
    <comment ref="C128" authorId="0">
      <text/>
    </comment>
    <comment ref="C129" authorId="0">
      <text/>
    </comment>
    <comment ref="C130" authorId="0">
      <text/>
    </comment>
    <comment ref="C131" authorId="0">
      <text/>
    </comment>
    <comment ref="C132" authorId="0">
      <text/>
    </comment>
    <comment ref="C133" authorId="0">
      <text/>
    </comment>
    <comment ref="C134" authorId="0">
      <text/>
    </comment>
    <comment ref="C135" authorId="0">
      <text/>
    </comment>
    <comment ref="C136" authorId="0">
      <text/>
    </comment>
    <comment ref="C137" authorId="0">
      <text/>
    </comment>
    <comment ref="C138" authorId="0">
      <text/>
    </comment>
    <comment ref="C139" authorId="0">
      <text/>
    </comment>
    <comment ref="C140" authorId="0">
      <text/>
    </comment>
    <comment ref="C141" authorId="0">
      <text/>
    </comment>
    <comment ref="C142" authorId="0">
      <text/>
    </comment>
    <comment ref="C143" authorId="0">
      <text/>
    </comment>
    <comment ref="C144" authorId="0">
      <text/>
    </comment>
    <comment ref="C145" authorId="0">
      <text/>
    </comment>
    <comment ref="C146" authorId="0">
      <text/>
    </comment>
  </commentList>
</comments>
</file>

<file path=xl/comments4.xml><?xml version="1.0" encoding="utf-8"?>
<comments xmlns="http://schemas.openxmlformats.org/spreadsheetml/2006/main">
  <authors>
    <author>Audra Edmunds</author>
    <author>Audra</author>
  </authors>
  <commentList>
    <comment ref="C7" authorId="0">
      <text>
        <r>
          <rPr>
            <sz val="9"/>
            <color indexed="81"/>
            <rFont val="Tahoma"/>
            <family val="2"/>
          </rPr>
          <t>Serve for one full term in a leadership position at your school, place of worship, library, town council, community center, after-school club, or a similar organization. For example, you might serve on a planning committee for graduation, co-teach a youth class at your place of worship, or serve on a Girl Scout board of directors. The length of your service will depend on the term specified by the organization or the particular position you hold.</t>
        </r>
      </text>
    </comment>
    <comment ref="C10" authorId="1">
      <text>
        <r>
          <rPr>
            <sz val="9"/>
            <color indexed="81"/>
            <rFont val="Tahoma"/>
            <family val="2"/>
          </rPr>
          <t>When you earn a Senior Community Service bar, you are making a difference in your community and practicing the values of the Girl Scout Law. It's also a great way to get involved with a cause you care about.
To earn a Senior Community Service bar, first choose an organization you'd like to volunteer with. The organization will need to agree to give you instructions about the work you'll be doing. Your council needs to approve your service, so check with them before you begin. Once you've chosen your organization, complete at least 20 hours of service to earn this bar.</t>
        </r>
      </text>
    </comment>
    <comment ref="C12" authorId="1">
      <text>
        <r>
          <rPr>
            <sz val="9"/>
            <color indexed="81"/>
            <rFont val="Tahoma"/>
            <family val="2"/>
          </rPr>
          <t>If you choose to volunteer at least 20 hours to the Girl Scout organization, you can receive the Senior Service to Girl Scouting bar. For example, you might volunteer your time at a special event for younger girls, be an office assistant for your council or service unit, or help with special projects.</t>
        </r>
      </text>
    </comment>
    <comment ref="B13" authorId="1">
      <text>
        <r>
          <rPr>
            <sz val="9"/>
            <color indexed="81"/>
            <rFont val="Tahoma"/>
            <family val="2"/>
          </rPr>
          <t>Mentor younger girls in a camp setting as you build skills toward becoming a camp counselor. To earn this award, complete these steps:</t>
        </r>
      </text>
    </comment>
    <comment ref="C14" authorId="1">
      <text>
        <r>
          <rPr>
            <b/>
            <sz val="9"/>
            <color indexed="81"/>
            <rFont val="Tahoma"/>
            <family val="2"/>
          </rPr>
          <t>Take a leadership course</t>
        </r>
        <r>
          <rPr>
            <sz val="9"/>
            <color indexed="81"/>
            <rFont val="Tahoma"/>
            <family val="2"/>
          </rPr>
          <t xml:space="preserve"> designed by your council on outdoor experiences.</t>
        </r>
      </text>
    </comment>
    <comment ref="C15" authorId="0">
      <text>
        <r>
          <rPr>
            <b/>
            <sz val="9"/>
            <color indexed="81"/>
            <rFont val="Tahoma"/>
            <family val="2"/>
          </rPr>
          <t>Work with younger girls</t>
        </r>
        <r>
          <rPr>
            <sz val="9"/>
            <color indexed="81"/>
            <rFont val="Tahoma"/>
            <family val="2"/>
          </rPr>
          <t xml:space="preserve"> over the course of a camp session.</t>
        </r>
      </text>
    </comment>
    <comment ref="B17" authorId="1">
      <text>
        <r>
          <rPr>
            <sz val="9"/>
            <color indexed="81"/>
            <rFont val="Tahoma"/>
            <family val="2"/>
          </rPr>
          <t>This award is for girls who'd like to mentor a Girl scout Daisy, Brownie, Junior, or Cadette group outside of the camp experience. If you've completed ninth grade, you're eligible to earn this award. Your VIT project should span a three-to-six month period.</t>
        </r>
      </text>
    </comment>
    <comment ref="C18" authorId="1">
      <text>
        <r>
          <rPr>
            <b/>
            <sz val="9"/>
            <color indexed="81"/>
            <rFont val="Tahoma"/>
            <family val="2"/>
          </rPr>
          <t>Find a mentor volunteer</t>
        </r>
        <r>
          <rPr>
            <sz val="9"/>
            <color indexed="81"/>
            <rFont val="Tahoma"/>
            <family val="2"/>
          </rPr>
          <t xml:space="preserve"> who is currently the adult volunteer for a group of girls at the level you'd like to work with. This volunteer will help you through your training and internship, and you'll help the volunteer with her group of girls for the three-to-six month period.</t>
        </r>
      </text>
    </comment>
    <comment ref="C19" authorId="1">
      <text>
        <r>
          <rPr>
            <b/>
            <sz val="9"/>
            <color indexed="81"/>
            <rFont val="Tahoma"/>
            <family val="2"/>
          </rPr>
          <t>Complete a council-designated leadership course.</t>
        </r>
      </text>
    </comment>
    <comment ref="C20" authorId="0">
      <text>
        <r>
          <rPr>
            <b/>
            <sz val="9"/>
            <color indexed="81"/>
            <rFont val="Tahoma"/>
            <family val="2"/>
          </rPr>
          <t>Create and implement a thoughtful program based on a Journey or badge</t>
        </r>
        <r>
          <rPr>
            <sz val="9"/>
            <color indexed="81"/>
            <rFont val="Tahoma"/>
            <family val="2"/>
          </rPr>
          <t xml:space="preserve"> that lasts over four or more sessions. Be responsible for designing, planning, and evaluating the activities. If you're passionate about a topic like art or technology, you could design the activities around the area you love or in which you have expertise.</t>
        </r>
      </text>
    </comment>
    <comment ref="C52" authorId="1">
      <text>
        <r>
          <rPr>
            <b/>
            <sz val="9"/>
            <color indexed="81"/>
            <rFont val="Tahoma"/>
            <family val="2"/>
          </rPr>
          <t>Pick a line from the Girl Scout Law.</t>
        </r>
        <r>
          <rPr>
            <sz val="9"/>
            <color indexed="81"/>
            <rFont val="Tahoma"/>
            <family val="2"/>
          </rPr>
          <t xml:space="preserve"> Find a hymn, psalm, prayer, reading, or ritual of your faith that realtes to it. Think about how this shows a connection between your faith and what you've learned in Girl Scouting.e</t>
        </r>
      </text>
    </comment>
    <comment ref="C53" authorId="1">
      <text>
        <r>
          <rPr>
            <b/>
            <sz val="9"/>
            <color indexed="81"/>
            <rFont val="Tahoma"/>
            <family val="2"/>
          </rPr>
          <t>Interview a woman in your own or another faith community</t>
        </r>
        <r>
          <rPr>
            <sz val="9"/>
            <color indexed="81"/>
            <rFont val="Tahoma"/>
            <family val="2"/>
          </rPr>
          <t xml:space="preserve"> who can talk to you about how she tries to act in her life based on that line of the Law. Ask her to give you examples of what the line of the Law means to her and how she tries to follow it in her daily life.</t>
        </r>
      </text>
    </comment>
    <comment ref="C54" authorId="1">
      <text>
        <r>
          <rPr>
            <b/>
            <sz val="9"/>
            <color indexed="81"/>
            <rFont val="Tahoma"/>
            <family val="2"/>
          </rPr>
          <t>Find three inspirational quotes by women that fit with that line of the Girl Scout Law.</t>
        </r>
        <r>
          <rPr>
            <sz val="9"/>
            <color indexed="81"/>
            <rFont val="Tahoma"/>
            <family val="2"/>
          </rPr>
          <t xml:space="preserve"> Put them somewhere you can see them every day to remind you to live that line of the Law.</t>
        </r>
      </text>
    </comment>
    <comment ref="C55" authorId="1">
      <text>
        <r>
          <rPr>
            <b/>
            <sz val="9"/>
            <color indexed="81"/>
            <rFont val="Tahoma"/>
            <family val="2"/>
          </rPr>
          <t>Make something, like a drawing, painting, or poster,</t>
        </r>
        <r>
          <rPr>
            <sz val="9"/>
            <color indexed="81"/>
            <rFont val="Tahoma"/>
            <family val="2"/>
          </rPr>
          <t xml:space="preserve"> that reminds you of what you've learned. You could also write a story or develop and perform a skit.</t>
        </r>
      </text>
    </comment>
    <comment ref="C56" authorId="1">
      <text>
        <r>
          <rPr>
            <b/>
            <sz val="9"/>
            <color indexed="81"/>
            <rFont val="Tahoma"/>
            <family val="2"/>
          </rPr>
          <t>Make a commitment to live what you've learned.</t>
        </r>
        <r>
          <rPr>
            <sz val="9"/>
            <color indexed="81"/>
            <rFont val="Tahoma"/>
            <family val="2"/>
          </rPr>
          <t xml:space="preserve"> You may want to talk to your friends, family, or a group in your faith community about how you plan to live what you've learned in your daily life. Maybe you'd enjoy showing them what you just made or performing your skit! You can also choose to make a private commitment to yourself to live what you've learned.</t>
        </r>
      </text>
    </comment>
    <comment ref="C59" authorId="1">
      <text>
        <r>
          <rPr>
            <b/>
            <sz val="9"/>
            <color indexed="81"/>
            <rFont val="Tahoma"/>
            <family val="2"/>
          </rPr>
          <t>Pick a line from the Girl Scout Law.</t>
        </r>
        <r>
          <rPr>
            <sz val="9"/>
            <color indexed="81"/>
            <rFont val="Tahoma"/>
            <family val="2"/>
          </rPr>
          <t xml:space="preserve"> Find a hymn, psalm, prayer, reading, or ritual of your faith that realtes to it. Think about how this shows a connection between your faith and what you've learned in Girl Scouting.e</t>
        </r>
      </text>
    </comment>
    <comment ref="C60" authorId="1">
      <text>
        <r>
          <rPr>
            <b/>
            <sz val="9"/>
            <color indexed="81"/>
            <rFont val="Tahoma"/>
            <family val="2"/>
          </rPr>
          <t>Interview a woman in your own or another faith community</t>
        </r>
        <r>
          <rPr>
            <sz val="9"/>
            <color indexed="81"/>
            <rFont val="Tahoma"/>
            <family val="2"/>
          </rPr>
          <t xml:space="preserve"> who can talk to you about how she tries to act in her life based on that line of the Law. Ask her to give you examples of what the line of the Law means to her and how she tries to follow it in her daily life.</t>
        </r>
      </text>
    </comment>
    <comment ref="C61" authorId="1">
      <text>
        <r>
          <rPr>
            <b/>
            <sz val="9"/>
            <color indexed="81"/>
            <rFont val="Tahoma"/>
            <family val="2"/>
          </rPr>
          <t>Find three inspirational quotes by women that fit with that line of the Girl Scout Law.</t>
        </r>
        <r>
          <rPr>
            <sz val="9"/>
            <color indexed="81"/>
            <rFont val="Tahoma"/>
            <family val="2"/>
          </rPr>
          <t xml:space="preserve"> Put them somewhere you can see them every day to remind you to live that line of the Law.</t>
        </r>
      </text>
    </comment>
    <comment ref="C62" authorId="1">
      <text>
        <r>
          <rPr>
            <b/>
            <sz val="9"/>
            <color indexed="81"/>
            <rFont val="Tahoma"/>
            <family val="2"/>
          </rPr>
          <t>Make something, like a drawing, painting, or poster,</t>
        </r>
        <r>
          <rPr>
            <sz val="9"/>
            <color indexed="81"/>
            <rFont val="Tahoma"/>
            <family val="2"/>
          </rPr>
          <t xml:space="preserve"> that reminds you of what you've learned. You could also write a story or develop and perform a skit.</t>
        </r>
      </text>
    </comment>
    <comment ref="C63" authorId="1">
      <text>
        <r>
          <rPr>
            <b/>
            <sz val="9"/>
            <color indexed="81"/>
            <rFont val="Tahoma"/>
            <family val="2"/>
          </rPr>
          <t>Make a commitment to live what you've learned.</t>
        </r>
        <r>
          <rPr>
            <sz val="9"/>
            <color indexed="81"/>
            <rFont val="Tahoma"/>
            <family val="2"/>
          </rPr>
          <t xml:space="preserve"> You may want to talk to your friends, family, or a group in your faith community about how you plan to live what you've learned in your daily life. Maybe you'd enjoy showing them what you just made or performing your skit! You can also choose to make a private commitment to yourself to live what you've learned.</t>
        </r>
      </text>
    </comment>
    <comment ref="C66" authorId="1">
      <text>
        <r>
          <rPr>
            <b/>
            <sz val="9"/>
            <color indexed="81"/>
            <rFont val="Tahoma"/>
            <family val="2"/>
          </rPr>
          <t>Take a self-defense class or ask a police officer to talk to you</t>
        </r>
        <r>
          <rPr>
            <sz val="9"/>
            <color indexed="81"/>
            <rFont val="Tahoma"/>
            <family val="2"/>
          </rPr>
          <t xml:space="preserve"> or your group about self-defense tips. </t>
        </r>
      </text>
    </comment>
    <comment ref="C67" authorId="1">
      <text>
        <r>
          <rPr>
            <b/>
            <sz val="9"/>
            <color indexed="81"/>
            <rFont val="Tahoma"/>
            <family val="2"/>
          </rPr>
          <t>Teach younger Girl Scouts about fire and kitchen safety, water safety, or safety on the trail.</t>
        </r>
      </text>
    </comment>
    <comment ref="C68" authorId="1">
      <text>
        <r>
          <rPr>
            <b/>
            <sz val="9"/>
            <color indexed="81"/>
            <rFont val="Tahoma"/>
            <family val="2"/>
          </rPr>
          <t>Learn about the dangers of distracted driving,</t>
        </r>
        <r>
          <rPr>
            <sz val="9"/>
            <color indexed="81"/>
            <rFont val="Tahoma"/>
            <family val="2"/>
          </rPr>
          <t xml:space="preserve"> and make a poster or PSA about paying attention behind the wheel.</t>
        </r>
      </text>
    </comment>
    <comment ref="C69" authorId="1">
      <text>
        <r>
          <rPr>
            <b/>
            <sz val="9"/>
            <color indexed="81"/>
            <rFont val="Tahoma"/>
            <family val="2"/>
          </rPr>
          <t>Help two people to resolve a disagreement peacefully and respectfully.</t>
        </r>
      </text>
    </comment>
    <comment ref="C70" authorId="1">
      <text>
        <r>
          <rPr>
            <b/>
            <sz val="9"/>
            <color indexed="81"/>
            <rFont val="Tahoma"/>
            <family val="2"/>
          </rPr>
          <t>Discuss the dangers of alcohol and drug use with your Girl Scout group,</t>
        </r>
        <r>
          <rPr>
            <sz val="9"/>
            <color indexed="81"/>
            <rFont val="Tahoma"/>
            <family val="2"/>
          </rPr>
          <t xml:space="preserve"> friends, or family. Write a personal-responsibility statement that covers how you'll behave.</t>
        </r>
      </text>
    </comment>
  </commentList>
</comments>
</file>

<file path=xl/comments5.xml><?xml version="1.0" encoding="utf-8"?>
<comments xmlns="http://schemas.openxmlformats.org/spreadsheetml/2006/main">
  <authors>
    <author>Audra Edmunds</author>
  </authors>
  <commentList>
    <comment ref="C8" authorId="0">
      <text>
        <r>
          <rPr>
            <sz val="9"/>
            <color indexed="81"/>
            <rFont val="Tahoma"/>
            <family val="2"/>
          </rPr>
          <t>Use your values and skills to identify a community issue you care about.</t>
        </r>
      </text>
    </comment>
    <comment ref="C9" authorId="0">
      <text>
        <r>
          <rPr>
            <sz val="9"/>
            <color indexed="81"/>
            <rFont val="Tahoma"/>
            <family val="2"/>
          </rPr>
          <t>Research everything you can about the issue.</t>
        </r>
      </text>
    </comment>
    <comment ref="C10" authorId="0">
      <text>
        <r>
          <rPr>
            <sz val="9"/>
            <color indexed="81"/>
            <rFont val="Tahoma"/>
            <family val="2"/>
          </rPr>
          <t>Invite others to support and take action with you.</t>
        </r>
      </text>
    </comment>
    <comment ref="C11" authorId="0">
      <text>
        <r>
          <rPr>
            <sz val="9"/>
            <color indexed="81"/>
            <rFont val="Tahoma"/>
            <family val="2"/>
          </rPr>
          <t>Create a project plan that achieves sustainable and measurable impact.</t>
        </r>
      </text>
    </comment>
    <comment ref="C12" authorId="0">
      <text>
        <r>
          <rPr>
            <sz val="9"/>
            <color indexed="81"/>
            <rFont val="Tahoma"/>
            <family val="2"/>
          </rPr>
          <t>Sum up your project plan for your Girl Scout council.</t>
        </r>
      </text>
    </comment>
    <comment ref="C13" authorId="0">
      <text>
        <r>
          <rPr>
            <sz val="9"/>
            <color indexed="81"/>
            <rFont val="Tahoma"/>
            <family val="2"/>
          </rPr>
          <t>Take the lead to carry out your plan.</t>
        </r>
      </text>
    </comment>
    <comment ref="C14" authorId="0">
      <text>
        <r>
          <rPr>
            <sz val="9"/>
            <color indexed="81"/>
            <rFont val="Tahoma"/>
            <family val="2"/>
          </rPr>
          <t>Share what you have experienced with others.</t>
        </r>
      </text>
    </comment>
    <comment ref="C26" authorId="0">
      <text>
        <r>
          <rPr>
            <sz val="9"/>
            <color indexed="81"/>
            <rFont val="Tahoma"/>
            <family val="2"/>
          </rPr>
          <t xml:space="preserve">Keep records and journal in </t>
        </r>
        <r>
          <rPr>
            <i/>
            <sz val="9"/>
            <color indexed="81"/>
            <rFont val="Tahoma"/>
            <family val="2"/>
          </rPr>
          <t>Go for It! The Girl Scout Gold Award</t>
        </r>
        <r>
          <rPr>
            <sz val="9"/>
            <color indexed="81"/>
            <rFont val="Tahoma"/>
            <family val="2"/>
          </rPr>
          <t xml:space="preserve"> insert.</t>
        </r>
      </text>
    </comment>
    <comment ref="C31" authorId="0">
      <text>
        <r>
          <rPr>
            <sz val="9"/>
            <color indexed="81"/>
            <rFont val="Tahoma"/>
            <family val="2"/>
          </rPr>
          <t>Assessment of skill set and setting and achieving two goals related to self-improvement.</t>
        </r>
      </text>
    </comment>
    <comment ref="C32" authorId="0">
      <text>
        <r>
          <rPr>
            <sz val="9"/>
            <color indexed="81"/>
            <rFont val="Tahoma"/>
            <family val="2"/>
          </rPr>
          <t>Create a community profile to find out more about the community needs and assets.</t>
        </r>
      </text>
    </comment>
    <comment ref="C33" authorId="0">
      <text>
        <r>
          <rPr>
            <sz val="9"/>
            <color indexed="81"/>
            <rFont val="Tahoma"/>
            <family val="2"/>
          </rPr>
          <t>Create a vision for change by focusing on community needs. Come up with an actual vision statement for one's Girl Scout Gold Award project based on challenge focusing.</t>
        </r>
      </text>
    </comment>
    <comment ref="C34" authorId="0">
      <text>
        <r>
          <rPr>
            <sz val="9"/>
            <color indexed="81"/>
            <rFont val="Tahoma"/>
            <family val="2"/>
          </rPr>
          <t>Focus on developing a specific network of people who might help with the vision.</t>
        </r>
      </text>
    </comment>
    <comment ref="C35" authorId="0">
      <text>
        <r>
          <rPr>
            <sz val="9"/>
            <color indexed="81"/>
            <rFont val="Tahoma"/>
            <family val="2"/>
          </rPr>
          <t>on building persuasive skills to help convince others to support your position on this issue.</t>
        </r>
      </text>
    </comment>
    <comment ref="C36" authorId="0">
      <text>
        <r>
          <rPr>
            <sz val="9"/>
            <color indexed="81"/>
            <rFont val="Tahoma"/>
            <family val="2"/>
          </rPr>
          <t>to keep records and journals for discussion and evaluation with Girl Scout Gold Award project advisor.</t>
        </r>
      </text>
    </comment>
    <comment ref="C38" authorId="0">
      <text>
        <r>
          <rPr>
            <sz val="9"/>
            <color indexed="81"/>
            <rFont val="Tahoma"/>
            <family val="2"/>
          </rPr>
          <t xml:space="preserve">Keep a record of time and process using </t>
        </r>
        <r>
          <rPr>
            <i/>
            <sz val="9"/>
            <color indexed="81"/>
            <rFont val="Tahoma"/>
            <family val="2"/>
          </rPr>
          <t>Go for It! The Girl Scout Gold Award</t>
        </r>
        <r>
          <rPr>
            <sz val="9"/>
            <color indexed="81"/>
            <rFont val="Tahoma"/>
            <family val="2"/>
          </rPr>
          <t xml:space="preserve"> insert.</t>
        </r>
      </text>
    </comment>
    <comment ref="C39" authorId="0">
      <text>
        <r>
          <rPr>
            <sz val="9"/>
            <color indexed="81"/>
            <rFont val="Tahoma"/>
            <family val="2"/>
          </rPr>
          <t>research information on it.</t>
        </r>
      </text>
    </comment>
    <comment ref="C40" authorId="0">
      <text>
        <r>
          <rPr>
            <sz val="9"/>
            <color indexed="81"/>
            <rFont val="Tahoma"/>
            <family val="2"/>
          </rPr>
          <t>brainstorm ways to solve problem, create a budge. Council must approve any money-earning or gift-in-kind plans related to project.</t>
        </r>
      </text>
    </comment>
    <comment ref="C41" authorId="0">
      <text>
        <r>
          <rPr>
            <sz val="9"/>
            <color indexed="81"/>
            <rFont val="Tahoma"/>
            <family val="2"/>
          </rPr>
          <t>create a timeline of project steps and list of resources needed. Fill out project plan for council.</t>
        </r>
      </text>
    </comment>
    <comment ref="C42" authorId="0">
      <text>
        <r>
          <rPr>
            <sz val="9"/>
            <color indexed="81"/>
            <rFont val="Tahoma"/>
            <family val="2"/>
          </rPr>
          <t>with Girl Scout Gold Award project advisor.</t>
        </r>
      </text>
    </comment>
    <comment ref="C43" authorId="0">
      <text>
        <r>
          <rPr>
            <sz val="9"/>
            <color indexed="81"/>
            <rFont val="Tahoma"/>
            <family val="2"/>
          </rPr>
          <t>to Girl Scout council for aproval
  -Follow council submission guidelines. A girl cannot start on project until go-ahead is received from council.
  -Receive feedback from council.
  -Make adjustment to plans if necessary.</t>
        </r>
      </text>
    </comment>
  </commentList>
</comments>
</file>

<file path=xl/comments6.xml><?xml version="1.0" encoding="utf-8"?>
<comments xmlns="http://schemas.openxmlformats.org/spreadsheetml/2006/main">
  <authors>
    <author>Audra Edmunds</author>
  </authors>
  <commentList>
    <comment ref="C7" authorId="0">
      <text>
        <r>
          <rPr>
            <sz val="9"/>
            <color indexed="81"/>
            <rFont val="Tahoma"/>
            <family val="2"/>
          </rPr>
          <t xml:space="preserve">Share your talents and skills by teaching younger Girl Scouts one thing you learned to do as a Senior.
This list has a few ideas to get you started. You only have to do one of these-or something like it-to complete the step.
IDEAS
</t>
        </r>
        <r>
          <rPr>
            <sz val="9"/>
            <color indexed="81"/>
            <rFont val="Calibri"/>
            <family val="2"/>
          </rPr>
          <t>•</t>
        </r>
        <r>
          <rPr>
            <sz val="9"/>
            <color indexed="81"/>
            <rFont val="Tahoma"/>
            <family val="2"/>
          </rPr>
          <t>Share favorite things you did on a National Leadership Journey. Did you add a trip? Meet local experts? Do something special when you earned your awards? Put a little kit together and give to Cadettes to help them start charting their course after they bridge up.
•Invite a group of Cadettes on a campout, overnight trip, or other fun event, and talk about your experiences as a Senior.
•If you've earned your Gold Award, talk to Cadettes who want to do their own Gold Award projects. Share what you learned, and offer them tips based on your own experience.</t>
        </r>
      </text>
    </comment>
    <comment ref="C8" authorId="0">
      <text>
        <r>
          <rPr>
            <sz val="9"/>
            <color indexed="81"/>
            <rFont val="Tahoma"/>
            <family val="2"/>
          </rPr>
          <t>Explore what it's like to be an Ambassador. What's the best way to do that? Connect with girls who are already there.
This list has a few ideas to get you started. You only have to do one of these-or soemthing like it-to complete the step
IDEAS
•Invite Ambassadors to a round table. Start with some tasty snacks and a few "getting to know you" games. Ask your Ambassador sisters about their achievements and challenges. Find out about their most surprising, funny, or moving moments as Girl Scouts. Get their tips on how to make the most of your Ambassador experience.
•Connect with Girl Scout Ambassadors through social media. Tap the widest network you can to find out how others chose their Gold Award projects, how they connected with mentors, what outdoor adventures and trips they went on, or anything else that interests you.
•Join a council event, camping trip, overnight, or Take Action project that involves Ambassadors. See what you can learn about expanding your current interests as you move into your next step in Girl Scouting. For example, if you were excited by a project you did on a Senior Journey, find out how you could continue to develop it for an Ambassador Take Action or Gold Award project.</t>
        </r>
      </text>
    </comment>
  </commentList>
</comments>
</file>

<file path=xl/sharedStrings.xml><?xml version="1.0" encoding="utf-8"?>
<sst xmlns="http://schemas.openxmlformats.org/spreadsheetml/2006/main" count="1934" uniqueCount="780">
  <si>
    <t>3.  You have my permission to modify this sheet in any way to suit your own needs, however, if you do, please don't post your modified version anywhere on the internet.</t>
  </si>
  <si>
    <t>Patches</t>
  </si>
  <si>
    <t>Quantity</t>
  </si>
  <si>
    <t>It's Your World -- Change It!</t>
  </si>
  <si>
    <t>Meet with advisor and develop a timeline</t>
  </si>
  <si>
    <t>girl's email:</t>
  </si>
  <si>
    <t>The Registration page is there to give you some help in remembering who has given you their registration papers, health history, paid their money to your council and your service unit.  This will not spread anywhere else on the sheet.  
For the leader names, simply click on the names to change your leaders' names.</t>
  </si>
  <si>
    <t>Enter amount
   received</t>
  </si>
  <si>
    <t>Harvest Award</t>
  </si>
  <si>
    <r>
      <t xml:space="preserve">Enter </t>
    </r>
    <r>
      <rPr>
        <b/>
        <sz val="10"/>
        <rFont val="Arial"/>
        <family val="2"/>
      </rPr>
      <t>A</t>
    </r>
    <r>
      <rPr>
        <sz val="10"/>
        <rFont val="Arial"/>
        <family val="2"/>
      </rPr>
      <t xml:space="preserve"> for credit</t>
    </r>
  </si>
  <si>
    <t>http://girlscouts.org/program/gs_cookies/cookie_activity.asp</t>
  </si>
  <si>
    <t>Women's Health</t>
  </si>
  <si>
    <t>OLD REQUIREMENTS</t>
  </si>
  <si>
    <t>NEW REQUIREMENTS</t>
  </si>
  <si>
    <t>Girl Scout Gold Leadership Award (charm)</t>
  </si>
  <si>
    <t>Earn a STUDIO 2B Focus</t>
  </si>
  <si>
    <t>Log 30 hours of leadership</t>
  </si>
  <si>
    <r>
      <t>UsKeep recor</t>
    </r>
    <r>
      <rPr>
        <sz val="9"/>
        <rFont val="Arial"/>
        <family val="2"/>
      </rPr>
      <t>ds and journal</t>
    </r>
  </si>
  <si>
    <t>Girl Scout Gold Career Award (charm)</t>
  </si>
  <si>
    <t>Do 40 hours related to career exploration</t>
  </si>
  <si>
    <t>OR, Fast Track it with a paying job</t>
  </si>
  <si>
    <t>The Girl Scout Gold 4Bs Challenge (charm)</t>
  </si>
  <si>
    <t>Use page 18 in Studio 2B Focus: Write Now</t>
  </si>
  <si>
    <r>
      <t>Use</t>
    </r>
    <r>
      <rPr>
        <i/>
        <sz val="9"/>
        <rFont val="Arial"/>
        <family val="2"/>
      </rPr>
      <t xml:space="preserve"> Go for It! The Girl Scout Gold Award</t>
    </r>
  </si>
  <si>
    <t>Plan Your Girl Scout Gold Award Project</t>
  </si>
  <si>
    <t>Work</t>
  </si>
  <si>
    <t>Submit plan</t>
  </si>
  <si>
    <t>Act</t>
  </si>
  <si>
    <t>Do it! Put plans into action.</t>
  </si>
  <si>
    <t>Adjust plans if necessary.</t>
  </si>
  <si>
    <t>Carry out project.</t>
  </si>
  <si>
    <t>Evaluate</t>
  </si>
  <si>
    <t>Celebrate</t>
  </si>
  <si>
    <t>Bridge to Ambassador</t>
  </si>
  <si>
    <t>&lt;&lt;Last Name&gt;&gt;</t>
  </si>
  <si>
    <t>meeting
totals</t>
  </si>
  <si>
    <t>yearly total (per girl)</t>
  </si>
  <si>
    <t>GIRLtopia</t>
  </si>
  <si>
    <t>The Senior Visionary Award</t>
  </si>
  <si>
    <t>Create It</t>
  </si>
  <si>
    <t>Guide It</t>
  </si>
  <si>
    <t>Cookies</t>
  </si>
  <si>
    <t>Investiture and Rededication</t>
  </si>
  <si>
    <t>1st year Rededication</t>
  </si>
  <si>
    <t>2nd year Rededication</t>
  </si>
  <si>
    <t>3rd year Rededication</t>
  </si>
  <si>
    <t>4th year Rededication</t>
  </si>
  <si>
    <t>5th year Rededication</t>
  </si>
  <si>
    <t>6th year Rededication</t>
  </si>
  <si>
    <t>7th year Rededication</t>
  </si>
  <si>
    <t>8th year Rededication</t>
  </si>
  <si>
    <t>9th year Rededication</t>
  </si>
  <si>
    <t>10th year Rededication</t>
  </si>
  <si>
    <t>&lt;LIST PATCH HERE&gt;</t>
  </si>
  <si>
    <t>Page 1</t>
  </si>
  <si>
    <t>Page 2</t>
  </si>
  <si>
    <r>
      <t xml:space="preserve">Enter </t>
    </r>
    <r>
      <rPr>
        <b/>
        <sz val="10"/>
        <rFont val="Arial"/>
        <family val="2"/>
      </rPr>
      <t>A</t>
    </r>
    <r>
      <rPr>
        <sz val="10"/>
        <rFont val="Arial"/>
        <family val="2"/>
      </rPr>
      <t xml:space="preserve"> for credit</t>
    </r>
  </si>
  <si>
    <r>
      <t xml:space="preserve">   Enter </t>
    </r>
    <r>
      <rPr>
        <b/>
        <sz val="10"/>
        <rFont val="Arial"/>
        <family val="2"/>
      </rPr>
      <t>A</t>
    </r>
    <r>
      <rPr>
        <sz val="10"/>
        <rFont val="Arial"/>
        <family val="2"/>
      </rPr>
      <t xml:space="preserve"> for credit</t>
    </r>
  </si>
  <si>
    <r>
      <t xml:space="preserve">Enter </t>
    </r>
    <r>
      <rPr>
        <b/>
        <sz val="10"/>
        <rFont val="Arial"/>
        <family val="2"/>
      </rPr>
      <t xml:space="preserve">A </t>
    </r>
    <r>
      <rPr>
        <sz val="10"/>
        <rFont val="Arial"/>
        <family val="2"/>
      </rPr>
      <t>for credit</t>
    </r>
  </si>
  <si>
    <t>You will never enter any information on the Order page.  It is a completely automated page that gleens information from the Summary page.  When it is time to order your awards from council, simply go to the Order page for that information. Every time a girl earns a patch, the numbers on this page increase. When you award the patch to the girl (and place an A on the Summary page), the numbers decrease.</t>
  </si>
  <si>
    <t>Key</t>
  </si>
  <si>
    <r>
      <t>C</t>
    </r>
    <r>
      <rPr>
        <sz val="10"/>
        <rFont val="Arial"/>
        <family val="2"/>
      </rPr>
      <t xml:space="preserve"> = Completed Award</t>
    </r>
  </si>
  <si>
    <r>
      <t>P</t>
    </r>
    <r>
      <rPr>
        <sz val="10"/>
        <rFont val="Arial"/>
        <family val="2"/>
      </rPr>
      <t xml:space="preserve"> = Partially Completed Award</t>
    </r>
  </si>
  <si>
    <r>
      <t>A</t>
    </r>
    <r>
      <rPr>
        <sz val="10"/>
        <rFont val="Arial"/>
        <family val="2"/>
      </rPr>
      <t xml:space="preserve"> = Individual Requirement Achieved</t>
    </r>
  </si>
  <si>
    <t>Capture your vision for change</t>
  </si>
  <si>
    <t>Get your leader print going!</t>
  </si>
  <si>
    <t>Now, create change--</t>
  </si>
  <si>
    <t>Reflect</t>
  </si>
  <si>
    <t>First, please enter your Service Unit in the box:</t>
  </si>
  <si>
    <t>Next, please enter your Troop number in this box:</t>
  </si>
  <si>
    <t>The Parent Contact Info page:</t>
  </si>
  <si>
    <t>The Parent Contact Info page is simply there to give you a place to collect parent info for your scouts.  Use it or not.  It will have no effect on the rest of the sheet.  This is just there as a tool for you.</t>
  </si>
  <si>
    <t>The Attendance page:</t>
  </si>
  <si>
    <t>The Summary page:</t>
  </si>
  <si>
    <t>The Order page:</t>
  </si>
  <si>
    <t>Fall Sales</t>
  </si>
  <si>
    <t>Troubleshooting &amp; Frequently Asked Questions</t>
  </si>
  <si>
    <t>First, most issues can be solved by carefully reading these instructions.  I encourage you to re-read this entire page before you do anything else.  If that doesn't help, then the home site has a troubleshooting and FAQ page:</t>
  </si>
  <si>
    <t>http://trax.boy-scouts.net/faq.htm</t>
  </si>
  <si>
    <t>If neither of these has helped, then please e-mail me and ask.  However, I ask that you please exhaust the above resources before you e-mail me.  I get several e-mails per day asking for help, and to be honest, if they ask a question which I've already co</t>
  </si>
  <si>
    <t>What's the password?</t>
  </si>
  <si>
    <t>What about sharing and editing this sheet?</t>
  </si>
  <si>
    <t>1.  You have my permission to share this spreadsheet, absolutely free of charge, to any scouter anywhere.</t>
  </si>
  <si>
    <t>4.  You have my permission to e-mail me with suggestions for improvements you'd like to see, but please don't be offended if I don't use your suggestions.</t>
  </si>
  <si>
    <t>How can you contact me?</t>
  </si>
  <si>
    <t>aedmunds@bellsouth.net</t>
  </si>
  <si>
    <t>Version History</t>
  </si>
  <si>
    <t>- Initial release of the software package.</t>
  </si>
  <si>
    <r>
      <t>Instructions and FAQs</t>
    </r>
    <r>
      <rPr>
        <b/>
        <sz val="10"/>
        <rFont val="Arial"/>
        <family val="2"/>
      </rPr>
      <t>:</t>
    </r>
  </si>
  <si>
    <r>
      <t xml:space="preserve">To enter credit on the Badges page, enter an </t>
    </r>
    <r>
      <rPr>
        <b/>
        <sz val="10"/>
        <rFont val="Arial"/>
        <family val="2"/>
      </rPr>
      <t>A</t>
    </r>
    <r>
      <rPr>
        <sz val="10"/>
        <rFont val="Arial"/>
        <family val="2"/>
      </rPr>
      <t xml:space="preserve"> as a girl completes each requirement</t>
    </r>
    <r>
      <rPr>
        <sz val="10"/>
        <rFont val="Arial"/>
        <family val="2"/>
      </rPr>
      <t>.</t>
    </r>
  </si>
  <si>
    <t>Date of Birth:</t>
  </si>
  <si>
    <t xml:space="preserve">     EMERGENCY CONTACT</t>
  </si>
  <si>
    <t>Primary Adult</t>
  </si>
  <si>
    <t>Second Adult</t>
  </si>
  <si>
    <t xml:space="preserve">Name: </t>
  </si>
  <si>
    <t xml:space="preserve">Relationship: </t>
  </si>
  <si>
    <t>Relationship:</t>
  </si>
  <si>
    <t xml:space="preserve">Address: </t>
  </si>
  <si>
    <t xml:space="preserve">City, State  ZIP: </t>
  </si>
  <si>
    <t xml:space="preserve">Home Phone: </t>
  </si>
  <si>
    <t xml:space="preserve">Work Phone: </t>
  </si>
  <si>
    <t xml:space="preserve">Cell Phone: </t>
  </si>
  <si>
    <t xml:space="preserve">Home e-mail: </t>
  </si>
  <si>
    <t xml:space="preserve">Work e-mail: </t>
  </si>
  <si>
    <t xml:space="preserve">Service Unit: </t>
  </si>
  <si>
    <t>Leader 1</t>
  </si>
  <si>
    <t>Leader 2</t>
  </si>
  <si>
    <t>Leader 3</t>
  </si>
  <si>
    <t>Leader 4</t>
  </si>
  <si>
    <t>Leader 5</t>
  </si>
  <si>
    <t>Leader 6</t>
  </si>
  <si>
    <t>Leader 7</t>
  </si>
  <si>
    <t xml:space="preserve">Troop: </t>
  </si>
  <si>
    <t>Registration Papers</t>
  </si>
  <si>
    <t>Girl Scout Council Dues</t>
  </si>
  <si>
    <t>Service Unit Dues</t>
  </si>
  <si>
    <t>Local Troop Dues</t>
  </si>
  <si>
    <t>Health History</t>
  </si>
  <si>
    <t>Attendance</t>
  </si>
  <si>
    <t>Date</t>
  </si>
  <si>
    <t>Event Attended (Meeting, Field Trip, Day Camp, etc)</t>
  </si>
  <si>
    <r>
      <t xml:space="preserve">   Enter </t>
    </r>
    <r>
      <rPr>
        <b/>
        <sz val="10"/>
        <rFont val="Arial"/>
        <family val="2"/>
      </rPr>
      <t>A</t>
    </r>
    <r>
      <rPr>
        <sz val="10"/>
        <rFont val="Arial"/>
        <family val="2"/>
      </rPr>
      <t xml:space="preserve"> to indicated Attendance at the Event.</t>
    </r>
  </si>
  <si>
    <t>Reference:</t>
  </si>
  <si>
    <t>Summary
Page</t>
  </si>
  <si>
    <t>Journey Awards</t>
  </si>
  <si>
    <t>Investiture</t>
  </si>
  <si>
    <t>The Registration page:</t>
  </si>
  <si>
    <t>The Attendance page is used to help you keep track of who was present at various events, such as Meetings, Campouts, etc.</t>
  </si>
  <si>
    <t xml:space="preserve">You will never enter any information on the individual pages.  Those pages are for you to occasionally print out and hand to the parents.  You can use them to let a parent know what their daughter has and has not completed.  </t>
  </si>
  <si>
    <r>
      <t xml:space="preserve">   Enter </t>
    </r>
    <r>
      <rPr>
        <b/>
        <sz val="10"/>
        <rFont val="Arial"/>
        <family val="2"/>
      </rPr>
      <t>A</t>
    </r>
    <r>
      <rPr>
        <sz val="10"/>
        <rFont val="Arial"/>
        <family val="2"/>
      </rPr>
      <t xml:space="preserve"> for credit</t>
    </r>
  </si>
  <si>
    <t>SOW WHAT?</t>
  </si>
  <si>
    <t>It's Your Planet -- Love It!</t>
  </si>
  <si>
    <t>Make an agreement with adult advisor.</t>
  </si>
  <si>
    <t>Earn three Interest Project Awards</t>
  </si>
  <si>
    <t>Service Unit:</t>
  </si>
  <si>
    <t>Troop:</t>
  </si>
  <si>
    <t>Become:</t>
  </si>
  <si>
    <t>Belong:</t>
  </si>
  <si>
    <t>Believe:</t>
  </si>
  <si>
    <t>Build:</t>
  </si>
  <si>
    <t>Plan It</t>
  </si>
  <si>
    <t>Know More About It</t>
  </si>
  <si>
    <t>Choose it</t>
  </si>
  <si>
    <t>Map It</t>
  </si>
  <si>
    <t>Status: (P)artial or (C)omplete:</t>
  </si>
  <si>
    <t>Immediately after you download:</t>
  </si>
  <si>
    <t>You must save your spreadsheet to your hard drive.  If you don't, it won't let you propogate the names throughout the spreadsheet, and it will act as though the spreadsheet is read-only.</t>
  </si>
  <si>
    <t>It's Your Story -- Tell It!</t>
  </si>
  <si>
    <t>Thinking Day</t>
  </si>
  <si>
    <t>Age-Level Awards</t>
  </si>
  <si>
    <t>Fun Patches</t>
  </si>
  <si>
    <t>For Girls 14-18</t>
  </si>
  <si>
    <t>Gold Award</t>
  </si>
  <si>
    <t>Build A Framework</t>
  </si>
  <si>
    <r>
      <t xml:space="preserve">Read </t>
    </r>
    <r>
      <rPr>
        <i/>
        <sz val="8"/>
        <rFont val="Arial"/>
        <family val="2"/>
      </rPr>
      <t>Go for It! The Girl Scout Gold Award</t>
    </r>
  </si>
  <si>
    <t>Service Unit</t>
  </si>
  <si>
    <t>Troop</t>
  </si>
  <si>
    <t>Status: (P)artial or (C)omplete</t>
  </si>
  <si>
    <t>Choose an issue</t>
  </si>
  <si>
    <t>Investigate</t>
  </si>
  <si>
    <t>Get help</t>
  </si>
  <si>
    <t>Create a plan</t>
  </si>
  <si>
    <t>Present your plan and get feedback</t>
  </si>
  <si>
    <t>Take action</t>
  </si>
  <si>
    <t>Educate and inspire</t>
  </si>
  <si>
    <t>Gold Requirements (2010)</t>
  </si>
  <si>
    <t>MISSION: SISTERHOOD!</t>
  </si>
  <si>
    <t>2.  You have my permission to post this spreadsheet on any server willing to host it.  I will, however, ask that if you DO post this spreadsheet on a server somewhere, that you occasionally check back to the main site that will host this sheet to check for updates (to make sure you have the latest version available.
The site is:</t>
  </si>
  <si>
    <t>http://trax.boy-scouts.net/gstrax.htm</t>
  </si>
  <si>
    <t xml:space="preserve">     The Girl Scout Trax Website:  </t>
  </si>
  <si>
    <t>Change It</t>
  </si>
  <si>
    <r>
      <t xml:space="preserve">The summary page is for keeping track, at a glance, of where you are patches-wise.  You can quickly see, at a glance, what you have already awarded to the girls, and what you still owe them.  </t>
    </r>
    <r>
      <rPr>
        <sz val="10"/>
        <rFont val="Arial"/>
        <family val="2"/>
      </rPr>
      <t>A</t>
    </r>
    <r>
      <rPr>
        <sz val="10"/>
        <rFont val="Arial"/>
        <family val="2"/>
      </rPr>
      <t xml:space="preserve">s you enter completion information in other parts of the spreadsheet, as soon as a girl is complete for an award, it will automatically pop up an </t>
    </r>
    <r>
      <rPr>
        <b/>
        <sz val="10"/>
        <rFont val="Arial"/>
        <family val="2"/>
      </rPr>
      <t xml:space="preserve">E </t>
    </r>
    <r>
      <rPr>
        <sz val="10"/>
        <rFont val="Arial"/>
        <family val="2"/>
      </rPr>
      <t xml:space="preserve">(and highlight it) on the Summary page. When you present the award to the girl, enter an </t>
    </r>
    <r>
      <rPr>
        <b/>
        <sz val="10"/>
        <rFont val="Arial"/>
        <family val="2"/>
      </rPr>
      <t>A</t>
    </r>
    <r>
      <rPr>
        <sz val="10"/>
        <rFont val="Arial"/>
        <family val="2"/>
      </rPr>
      <t xml:space="preserve"> (and the highlight goes away).
You will also enter additional "fun patches" here as you want to enter them to your girls.</t>
    </r>
  </si>
  <si>
    <t>The Sisterhood Award</t>
  </si>
  <si>
    <t>Define a Sisterhood Issue</t>
  </si>
  <si>
    <t>Develop Your Mission!</t>
  </si>
  <si>
    <t>Make the Big Decisions!</t>
  </si>
  <si>
    <t>Logistics Time!</t>
  </si>
  <si>
    <t>Create the Project Timeline</t>
  </si>
  <si>
    <t>Council's Own</t>
  </si>
  <si>
    <t>How to enter Senior names in the spreadsheet:</t>
  </si>
  <si>
    <r>
      <t xml:space="preserve">Double-Click on the Tabs at the bottom of the page that say "Senior 1", "Senior 2", etc.  That will hightlight the text.  Simply type the girl's </t>
    </r>
    <r>
      <rPr>
        <b/>
        <i/>
        <sz val="10"/>
        <rFont val="Arial"/>
        <family val="2"/>
      </rPr>
      <t>first</t>
    </r>
    <r>
      <rPr>
        <sz val="10"/>
        <rFont val="Arial"/>
        <family val="2"/>
      </rPr>
      <t xml:space="preserve"> name on the tab.  That will cause her name to proliferate thoughout the spreadsheet.</t>
    </r>
  </si>
  <si>
    <t>The Dues page:</t>
  </si>
  <si>
    <t>Enter dues as you receive them.  The sheet is set up for you to record money.  Simply type in what they were able to contribute.</t>
  </si>
  <si>
    <t>How to enter credit on the Badges, Earned Age-Level, Signs, Bridging and Gold pages:</t>
  </si>
  <si>
    <t>What's the purpose of the individual Senior pages?</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</si>
  <si>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senior</t>
    </r>
  </si>
  <si>
    <t>SeniorTrax 2.0</t>
  </si>
  <si>
    <t>Every step has three choices. Do ONE choice to complete each step.</t>
  </si>
  <si>
    <t>Take a class</t>
  </si>
  <si>
    <t>Take a field trip to explore the night</t>
  </si>
  <si>
    <t>Share night art</t>
  </si>
  <si>
    <t>Get into nightlife</t>
  </si>
  <si>
    <t>Go solar (or luncar, or …</t>
  </si>
  <si>
    <t>Tour your world after dark</t>
  </si>
  <si>
    <t>Tour your neighborhood at night</t>
  </si>
  <si>
    <t>Visit a park, trail, lake, stream, or</t>
  </si>
  <si>
    <t>Visit a place that's open 24 hours</t>
  </si>
  <si>
    <t>Meet people who work night hours</t>
  </si>
  <si>
    <t>Be an investigative reporter</t>
  </si>
  <si>
    <t>Take part in the night shift</t>
  </si>
  <si>
    <t>Create a photo essay</t>
  </si>
  <si>
    <t>Explore nature at night</t>
  </si>
  <si>
    <t>Examine the night sky</t>
  </si>
  <si>
    <t>Create a nocturnal animal</t>
  </si>
  <si>
    <t>Sketch a landscape plan for your</t>
  </si>
  <si>
    <t>Host the Extreme Nighttime Party</t>
  </si>
  <si>
    <t>A "night" activity for younger Girl</t>
  </si>
  <si>
    <t>A "Power Down!" night</t>
  </si>
  <si>
    <t>A nighttime legend</t>
  </si>
  <si>
    <t>Explore the connection between</t>
  </si>
  <si>
    <t>Find out how views of animals have</t>
  </si>
  <si>
    <t>Watch a documentary series on the</t>
  </si>
  <si>
    <t>Show how animals helped at key</t>
  </si>
  <si>
    <t>Find out how animals help keep</t>
  </si>
  <si>
    <t>Check out a safety team that uses</t>
  </si>
  <si>
    <t>Talk to a trainer</t>
  </si>
  <si>
    <t>Read stories about animal heroes</t>
  </si>
  <si>
    <t>Know how animals help people</t>
  </si>
  <si>
    <t>Talk to a vet or psychologist</t>
  </si>
  <si>
    <t>Visit an organization that uses</t>
  </si>
  <si>
    <t>Interview at least five pet owners</t>
  </si>
  <si>
    <t>Check out how animals help people</t>
  </si>
  <si>
    <t>Talk to someone who trains</t>
  </si>
  <si>
    <t>Speak to someone who has an</t>
  </si>
  <si>
    <t xml:space="preserve">Research the pros and cons of </t>
  </si>
  <si>
    <t>Look at how animals might help us</t>
  </si>
  <si>
    <t>Get a sense of different animals'</t>
  </si>
  <si>
    <t>Talk to an animal expert at a zoo</t>
  </si>
  <si>
    <t>Practice being a scientist</t>
  </si>
  <si>
    <t>Team up and dress up</t>
  </si>
  <si>
    <t>Go, Blue! Go, Red!</t>
  </si>
  <si>
    <t>Unique uniforms</t>
  </si>
  <si>
    <t>Theme costumes</t>
  </si>
  <si>
    <t>Host a historical game</t>
  </si>
  <si>
    <t>An amazing race</t>
  </si>
  <si>
    <t>Target practice</t>
  </si>
  <si>
    <t>Tests of strength</t>
  </si>
  <si>
    <t>Play a scientific game</t>
  </si>
  <si>
    <t>Construction challenge</t>
  </si>
  <si>
    <t>Soar winners</t>
  </si>
  <si>
    <t>Make it "flink."</t>
  </si>
  <si>
    <t>Find fun in fiction</t>
  </si>
  <si>
    <t>From read to reality</t>
  </si>
  <si>
    <t>From virtual to reality</t>
  </si>
  <si>
    <t>From board to reality</t>
  </si>
  <si>
    <t>Stage your grand finale</t>
  </si>
  <si>
    <t>A puzzle pentathlon</t>
  </si>
  <si>
    <t>A relay pentathlon</t>
  </si>
  <si>
    <t>A wheel pentathlon</t>
  </si>
  <si>
    <t>Brainstorm business ideas</t>
  </si>
  <si>
    <t>Interview your client</t>
  </si>
  <si>
    <t>Become a keen observer</t>
  </si>
  <si>
    <t>Group brainstorm</t>
  </si>
  <si>
    <t>Improve one idea</t>
  </si>
  <si>
    <t>Divide your idea into different parts</t>
  </si>
  <si>
    <t>Beat your competitors</t>
  </si>
  <si>
    <t>Use a "guideline."</t>
  </si>
  <si>
    <t>Get into the financial side of things</t>
  </si>
  <si>
    <t>Seed money</t>
  </si>
  <si>
    <t>Business models</t>
  </si>
  <si>
    <t>Merchandising</t>
  </si>
  <si>
    <t>Imagine creating a business</t>
  </si>
  <si>
    <t>Write up a five-point business plan</t>
  </si>
  <si>
    <t>Develop your "pitch."</t>
  </si>
  <si>
    <t>Make a mock up of an</t>
  </si>
  <si>
    <t>Practice sharing your business</t>
  </si>
  <si>
    <t>Present your idea to someone who</t>
  </si>
  <si>
    <t>Present to an expert</t>
  </si>
  <si>
    <t>Gather a group of clients</t>
  </si>
  <si>
    <t>Explore "oops!" and "wow!"</t>
  </si>
  <si>
    <t>Brainstorm some "oops" and "wow"</t>
  </si>
  <si>
    <t>Interview someone with a job that</t>
  </si>
  <si>
    <t>Read four published stories</t>
  </si>
  <si>
    <t>Dig into stories of "ouch" -and repair</t>
  </si>
  <si>
    <t>Go through your last 50 texts</t>
  </si>
  <si>
    <t>Interview a psychologist, guidance</t>
  </si>
  <si>
    <t>Start a kindness practice</t>
  </si>
  <si>
    <t>Look at e-mail, commenting, or</t>
  </si>
  <si>
    <t>Get into e-mail etiquette</t>
  </si>
  <si>
    <t>Find your best commenting voice</t>
  </si>
  <si>
    <t>Good net sportsmanship</t>
  </si>
  <si>
    <t>Decide what makes a great social</t>
  </si>
  <si>
    <t>Discuss some character profiles</t>
  </si>
  <si>
    <t>Get feedback on a profile of your</t>
  </si>
  <si>
    <t>Read three stories that discuss</t>
  </si>
  <si>
    <t>Spread better practices</t>
  </si>
  <si>
    <t>Make it a pledge</t>
  </si>
  <si>
    <t>Edit into a top 10</t>
  </si>
  <si>
    <t>Present it</t>
  </si>
  <si>
    <t>Legacy</t>
  </si>
  <si>
    <t>Make a dish from another country</t>
  </si>
  <si>
    <t>Cook something from an area of the</t>
  </si>
  <si>
    <t>Find a relative, friend, or neighbor</t>
  </si>
  <si>
    <t>Let a particular ingredient be your</t>
  </si>
  <si>
    <t>Discover a dish from another region</t>
  </si>
  <si>
    <t>Put together a meal based on a food</t>
  </si>
  <si>
    <t>Research and cook a regional</t>
  </si>
  <si>
    <t>Find out how well you know your</t>
  </si>
  <si>
    <t>Whip up a dish from another time</t>
  </si>
  <si>
    <t>Try a recipe inspired by a historical</t>
  </si>
  <si>
    <t>Ask a grandparent or other relative</t>
  </si>
  <si>
    <t>Pick a piece of the past that excites</t>
  </si>
  <si>
    <t>Cook a dish that makes a statement</t>
  </si>
  <si>
    <t>Take a processed food you love and</t>
  </si>
  <si>
    <t>Choose a veggie protein and find a</t>
  </si>
  <si>
    <t>Try a recipe for a special diet</t>
  </si>
  <si>
    <t>Share your dishes on a culinary</t>
  </si>
  <si>
    <t>Throw a potluck party</t>
  </si>
  <si>
    <t>Host a "new cuisine" party</t>
  </si>
  <si>
    <t>Hold a progressive dinner with</t>
  </si>
  <si>
    <t>Understand how to care for younger</t>
  </si>
  <si>
    <t>Take a babysitting class</t>
  </si>
  <si>
    <t>Ask a medical professional</t>
  </si>
  <si>
    <t>Talk to child care professionals</t>
  </si>
  <si>
    <t>Know how to use everything in a</t>
  </si>
  <si>
    <t>Talk to a medical professional</t>
  </si>
  <si>
    <t>Take a course</t>
  </si>
  <si>
    <t>Talk to an emergency responder</t>
  </si>
  <si>
    <t>Find out how to prevent serious</t>
  </si>
  <si>
    <t>Talk to first aiders</t>
  </si>
  <si>
    <t>Ask a wilderness expert</t>
  </si>
  <si>
    <t>Find out about common injuries</t>
  </si>
  <si>
    <t>Know the signs of shock and how</t>
  </si>
  <si>
    <t>Research the signs of shock and</t>
  </si>
  <si>
    <t>Interview a doctor or nurse about the</t>
  </si>
  <si>
    <t>Ask an EMT or first responder to</t>
  </si>
  <si>
    <t>Learn to prevent and treat injuries</t>
  </si>
  <si>
    <t>Take a first aid course</t>
  </si>
  <si>
    <t>Ask a park ranger, lifeguard, or ski</t>
  </si>
  <si>
    <t xml:space="preserve">Interview a doctor or nurse  </t>
  </si>
  <si>
    <t>Lead a group in song</t>
  </si>
  <si>
    <t>Organize a songfest</t>
  </si>
  <si>
    <t>Teach an international song</t>
  </si>
  <si>
    <t>Help Brownies complete their Girl</t>
  </si>
  <si>
    <t>Celebrate Girl Scout Week</t>
  </si>
  <si>
    <t>Focus on "be courageous and</t>
  </si>
  <si>
    <t>Be confident and courageous</t>
  </si>
  <si>
    <t>Create a project honoring the</t>
  </si>
  <si>
    <t>Share sisterhood through the Girl</t>
  </si>
  <si>
    <t>Throw a community sisterhood</t>
  </si>
  <si>
    <t>Spotlight a hidden heroine</t>
  </si>
  <si>
    <t>Team up for sisterhood</t>
  </si>
  <si>
    <t>Leave a place better than you found</t>
  </si>
  <si>
    <t>Clean up a hiking trail-or clear a new</t>
  </si>
  <si>
    <t>Help clear an invasive species from</t>
  </si>
  <si>
    <t>Help with three general-maintenance</t>
  </si>
  <si>
    <t>Enjoy Girl Scout traditions</t>
  </si>
  <si>
    <t>Make a tradition "to do" list</t>
  </si>
  <si>
    <t>Go global</t>
  </si>
  <si>
    <t>Learn the history of your Girl Scout</t>
  </si>
  <si>
    <t>Try some tree fun</t>
  </si>
  <si>
    <t>Take a tree trip</t>
  </si>
  <si>
    <t>Design a tree house</t>
  </si>
  <si>
    <t>Cook a tree dish</t>
  </si>
  <si>
    <t>Dig into the amazing science of</t>
  </si>
  <si>
    <t>Be a naturalist in your neighborhood</t>
  </si>
  <si>
    <t>Sketch and label the parts of a tree</t>
  </si>
  <si>
    <t>Delve into the forest life cycle</t>
  </si>
  <si>
    <t>Make a creative project starring</t>
  </si>
  <si>
    <t>Get tree crafty</t>
  </si>
  <si>
    <t>Capture a tree on your convas or the</t>
  </si>
  <si>
    <t>Create your own tree legend</t>
  </si>
  <si>
    <t>Debate logging, clear-cutting, and</t>
  </si>
  <si>
    <t>Chart how wood travels</t>
  </si>
  <si>
    <t>Create a dream tree garden</t>
  </si>
  <si>
    <t>Help trees thrive</t>
  </si>
  <si>
    <t>Plant a tree</t>
  </si>
  <si>
    <t>Tend to a tree somewhere in your</t>
  </si>
  <si>
    <t>Shadow one of the tree caretakers</t>
  </si>
  <si>
    <t>Financial Literacy</t>
  </si>
  <si>
    <t>Learn to comparison shop</t>
  </si>
  <si>
    <t>Use group intelligence</t>
  </si>
  <si>
    <t>Find out how to use online reviews</t>
  </si>
  <si>
    <t>Review reviews on your own</t>
  </si>
  <si>
    <t>Hold a review debate</t>
  </si>
  <si>
    <t>Compare reviews to your own</t>
  </si>
  <si>
    <t>Check out the fine print</t>
  </si>
  <si>
    <t>Compare and contrast</t>
  </si>
  <si>
    <t>Share your knowledge</t>
  </si>
  <si>
    <t>Create a master chart</t>
  </si>
  <si>
    <t>Investigate how to avoid online fraud</t>
  </si>
  <si>
    <t>Do your own research</t>
  </si>
  <si>
    <t>Learn from the stories of others</t>
  </si>
  <si>
    <t>Invite an expert guest speaker</t>
  </si>
  <si>
    <t>Know how to manage your online</t>
  </si>
  <si>
    <t>Fantasy shopping</t>
  </si>
  <si>
    <t>Learn from others</t>
  </si>
  <si>
    <t>Speak with an expert</t>
  </si>
  <si>
    <t>Cookie Business</t>
  </si>
  <si>
    <t>Website Designer</t>
  </si>
  <si>
    <t>Troupe Performer</t>
  </si>
  <si>
    <t>Science of Style</t>
  </si>
  <si>
    <t>Novelist</t>
  </si>
  <si>
    <t>Textile Artist</t>
  </si>
  <si>
    <t>Room Makeover</t>
  </si>
  <si>
    <t>Truth Seeker</t>
  </si>
  <si>
    <t>Adventurer</t>
  </si>
  <si>
    <t>Car Care</t>
  </si>
  <si>
    <t>Traveler</t>
  </si>
  <si>
    <t>Voice for Animals</t>
  </si>
  <si>
    <t>Game Visionary</t>
  </si>
  <si>
    <t>Social Innovator</t>
  </si>
  <si>
    <t>Business Etiquette</t>
  </si>
  <si>
    <t>Collage</t>
  </si>
  <si>
    <t>Cross-Training</t>
  </si>
  <si>
    <t>Behind the Ballot</t>
  </si>
  <si>
    <t>Locavore</t>
  </si>
  <si>
    <t>Senior First Aid</t>
  </si>
  <si>
    <t>Senior Girl Scout Way</t>
  </si>
  <si>
    <t>Sky</t>
  </si>
  <si>
    <t>Financing My Future</t>
  </si>
  <si>
    <t>Buying Power</t>
  </si>
  <si>
    <t>My Portfolio</t>
  </si>
  <si>
    <t>Customer Loyalty</t>
  </si>
  <si>
    <t>Pick your performance style</t>
  </si>
  <si>
    <t>Get inspired by a live performance</t>
  </si>
  <si>
    <t>Interview a producer, director</t>
  </si>
  <si>
    <t>Watch three shows and be the critic</t>
  </si>
  <si>
    <t>Find and develop material</t>
  </si>
  <si>
    <t>Choose an existing show or</t>
  </si>
  <si>
    <t>Give old material a new twist!</t>
  </si>
  <si>
    <t>Create your own</t>
  </si>
  <si>
    <t>Rehearse!</t>
  </si>
  <si>
    <t>Dig into the nitty-gritty of moving</t>
  </si>
  <si>
    <t>Get behind the scenes</t>
  </si>
  <si>
    <t>Get tips on team motivation</t>
  </si>
  <si>
    <t>Launch your performance</t>
  </si>
  <si>
    <t>Create a poster to promote your</t>
  </si>
  <si>
    <t>Create a press kit</t>
  </si>
  <si>
    <t>Make a video trailer or radio</t>
  </si>
  <si>
    <t>Put on your show</t>
  </si>
  <si>
    <t>Host a cast party or an after-party</t>
  </si>
  <si>
    <t>Videotape your show and screen it</t>
  </si>
  <si>
    <t>Take photos and create a record</t>
  </si>
  <si>
    <t>Test skin care and makeup</t>
  </si>
  <si>
    <t>Interview a dermatologist or cosmetic</t>
  </si>
  <si>
    <t>Evaluate and compare two similar</t>
  </si>
  <si>
    <t>Make and test a homemade product</t>
  </si>
  <si>
    <t>Examine the science behind fabrics</t>
  </si>
  <si>
    <t>Test sunglasses</t>
  </si>
  <si>
    <t>Grade a gem</t>
  </si>
  <si>
    <t>Get into outdoor-fashion fabrics</t>
  </si>
  <si>
    <t>Explore the science behind hair</t>
  </si>
  <si>
    <t>Compare ingredients in three</t>
  </si>
  <si>
    <t>Test hair dye</t>
  </si>
  <si>
    <t>Create a scent</t>
  </si>
  <si>
    <t>Investigate the sociology of style</t>
  </si>
  <si>
    <t>Make a timeline of fashion trends</t>
  </si>
  <si>
    <t>Conduct a social style experiment</t>
  </si>
  <si>
    <t>Host a wear-a-thon</t>
  </si>
  <si>
    <t>Formulate future style</t>
  </si>
  <si>
    <t>Make something eco friendly</t>
  </si>
  <si>
    <t>Create your own science-of-style</t>
  </si>
  <si>
    <t>Forecast fashion, beauty or hair</t>
  </si>
  <si>
    <t>Deconstruct a novel</t>
  </si>
  <si>
    <t>Review the novel</t>
  </si>
  <si>
    <t>Chart the plot</t>
  </si>
  <si>
    <t>Read like an editor</t>
  </si>
  <si>
    <t>Create great characters</t>
  </si>
  <si>
    <t>Let real people inspire your</t>
  </si>
  <si>
    <t>Use your favorite novels for</t>
  </si>
  <si>
    <t>Use character profiles to create a</t>
  </si>
  <si>
    <t>Develop a plot</t>
  </si>
  <si>
    <t>Explore character-driven and action-</t>
  </si>
  <si>
    <t>Interview a novelist or writing teacher</t>
  </si>
  <si>
    <t>Read five interviews with novelists</t>
  </si>
  <si>
    <t>Write at least 20 pages</t>
  </si>
  <si>
    <t>Write the first 20 pages</t>
  </si>
  <si>
    <t>Write important scenes</t>
  </si>
  <si>
    <t>Write the last 20 pages</t>
  </si>
  <si>
    <t>Edit your pages</t>
  </si>
  <si>
    <t>Share your pages with two people</t>
  </si>
  <si>
    <t>Use a critique group</t>
  </si>
  <si>
    <t>Ask a mentor to write you an</t>
  </si>
  <si>
    <t>The Silver and Gold Torch award</t>
  </si>
  <si>
    <t>Complete 1 Senior Leadership Journey</t>
  </si>
  <si>
    <t>Serve for one full term in a leadership</t>
  </si>
  <si>
    <t>Senior Community Service bar</t>
  </si>
  <si>
    <t>Senior Service to Girl Scouting bar</t>
  </si>
  <si>
    <t>When you earn a Senior Community</t>
  </si>
  <si>
    <t>If you choose to volunteer at least 20</t>
  </si>
  <si>
    <t>Choose your textile art</t>
  </si>
  <si>
    <t>Find your tools and materials</t>
  </si>
  <si>
    <t>Thread based craft</t>
  </si>
  <si>
    <t>Yarn based craft</t>
  </si>
  <si>
    <t>Quilting Project</t>
  </si>
  <si>
    <t>Learn the basics</t>
  </si>
  <si>
    <t>Find a mentor</t>
  </si>
  <si>
    <t>Find a class</t>
  </si>
  <si>
    <t>Learn the basics on your own</t>
  </si>
  <si>
    <t>Make something for every day use</t>
  </si>
  <si>
    <t>Make something to wear</t>
  </si>
  <si>
    <t>Make an accessory</t>
  </si>
  <si>
    <t>Make something to give to a charity</t>
  </si>
  <si>
    <t>Look into two different textile arts</t>
  </si>
  <si>
    <t>Interview an artist who works with</t>
  </si>
  <si>
    <t>Visit an art gallery or museum with a</t>
  </si>
  <si>
    <t>Create something useful for your</t>
  </si>
  <si>
    <t>Create a gift or item for a special</t>
  </si>
  <si>
    <t>Make a gift for an anniversary, baby</t>
  </si>
  <si>
    <t>Create something to mark a special</t>
  </si>
  <si>
    <t>Gather ideas and inspiration</t>
  </si>
  <si>
    <t>Craft an inspiration board</t>
  </si>
  <si>
    <t>Look at design around the world</t>
  </si>
  <si>
    <t>Paint something</t>
  </si>
  <si>
    <t xml:space="preserve">Paint a wall </t>
  </si>
  <si>
    <t>Paint furniture</t>
  </si>
  <si>
    <t>Paint accents</t>
  </si>
  <si>
    <t>Sew or glue something</t>
  </si>
  <si>
    <t>A pillow cover or duvet cover</t>
  </si>
  <si>
    <t>Redo something</t>
  </si>
  <si>
    <t>Refurbish one item</t>
  </si>
  <si>
    <t>Repurpose one item</t>
  </si>
  <si>
    <t>Repair one item</t>
  </si>
  <si>
    <t>Build something</t>
  </si>
  <si>
    <t>Build something from found items</t>
  </si>
  <si>
    <t>Build an art piece</t>
  </si>
  <si>
    <t>Shadow an interior designer or</t>
  </si>
  <si>
    <t>Curtains for windows or to delineate</t>
  </si>
  <si>
    <t>A table runner, decorative wall</t>
  </si>
  <si>
    <t>Build something out of wood or</t>
  </si>
  <si>
    <t>Evaluate your sources</t>
  </si>
  <si>
    <t>Monitor the news</t>
  </si>
  <si>
    <t>Categorize sources of information</t>
  </si>
  <si>
    <t>Investigate what the experts say</t>
  </si>
  <si>
    <t>Be a wise consumer</t>
  </si>
  <si>
    <t>Know before you buy</t>
  </si>
  <si>
    <t>Evaluate a disclaimer from an ad</t>
  </si>
  <si>
    <t>Find truth in your everyday life</t>
  </si>
  <si>
    <t>Be a Super Searcher</t>
  </si>
  <si>
    <t>Review the review</t>
  </si>
  <si>
    <t>Become a citizen journalist</t>
  </si>
  <si>
    <t>Send a letter to the editor</t>
  </si>
  <si>
    <t>Research and write an article</t>
  </si>
  <si>
    <t>Evaluate the same story on three</t>
  </si>
  <si>
    <t>Choose an article from a political</t>
  </si>
  <si>
    <t>Monitor a news-based or political</t>
  </si>
  <si>
    <t>Analyze a speech given by a public</t>
  </si>
  <si>
    <t>Find a vintage ad in a magazine or</t>
  </si>
  <si>
    <t>Become an investigative reporter</t>
  </si>
  <si>
    <t>Make a video or photo slide show</t>
  </si>
  <si>
    <t>Enhance your adventure</t>
  </si>
  <si>
    <t>Find out the background of your</t>
  </si>
  <si>
    <t>Get to know the ecology of your</t>
  </si>
  <si>
    <t>Add an element</t>
  </si>
  <si>
    <t>Get in the team spirit-and refine your</t>
  </si>
  <si>
    <t>If your adventure involves a new skill</t>
  </si>
  <si>
    <t>Attend a one day high adventure</t>
  </si>
  <si>
    <t>Spend a day practicing cooperative</t>
  </si>
  <si>
    <t>Know your gear</t>
  </si>
  <si>
    <t>Talk to an expert in your adventure</t>
  </si>
  <si>
    <t>Go to a sporting goods store</t>
  </si>
  <si>
    <t>Talk to a Girl Scout</t>
  </si>
  <si>
    <t>Plan your service to the great</t>
  </si>
  <si>
    <t>Help  the natural environment</t>
  </si>
  <si>
    <t>Be a guide for younger Girl Scouts</t>
  </si>
  <si>
    <t>Teach Leave No Trace principles</t>
  </si>
  <si>
    <t>Capture the adventure</t>
  </si>
  <si>
    <t>Shoot a digital photo series</t>
  </si>
  <si>
    <t>Write it down</t>
  </si>
  <si>
    <t>Make a video</t>
  </si>
  <si>
    <t xml:space="preserve"> Talk to a pro</t>
  </si>
  <si>
    <t>Investigate vehicle safety</t>
  </si>
  <si>
    <t>Determine which cars are the safest</t>
  </si>
  <si>
    <t>Let crash test dummies teach you</t>
  </si>
  <si>
    <t>Research safe driving practices</t>
  </si>
  <si>
    <t>Observe a traffic intersection</t>
  </si>
  <si>
    <t>Drive for a greener world</t>
  </si>
  <si>
    <t>Compare car efficiencies</t>
  </si>
  <si>
    <t xml:space="preserve">Drive less </t>
  </si>
  <si>
    <t>Get a handle on basic car</t>
  </si>
  <si>
    <t>Spend two hours at a local car repair</t>
  </si>
  <si>
    <t>Watch instructional car care videos</t>
  </si>
  <si>
    <t>Learn which factors affect insurance</t>
  </si>
  <si>
    <t>Create a top ten list of safe driving</t>
  </si>
  <si>
    <t>Interview a highway patrol officer to</t>
  </si>
  <si>
    <t>Find out what to do in case of</t>
  </si>
  <si>
    <t>Compile an emergency kit</t>
  </si>
  <si>
    <t>Interview a roadside service person</t>
  </si>
  <si>
    <t>Research how to handle five</t>
  </si>
  <si>
    <t>Practice energy efficient driving or</t>
  </si>
  <si>
    <t xml:space="preserve">Investigate the tests that help </t>
  </si>
  <si>
    <t>Find out how fads and beauty</t>
  </si>
  <si>
    <t>Focus on techniques to help you</t>
  </si>
  <si>
    <t>Get the word out on a women's</t>
  </si>
  <si>
    <t>Find five steps to good health and</t>
  </si>
  <si>
    <t>Speak with a health professional</t>
  </si>
  <si>
    <t>Create a women's health poster or</t>
  </si>
  <si>
    <t>Interview a medical expert about a</t>
  </si>
  <si>
    <t>Follow a fad through time</t>
  </si>
  <si>
    <t>Explore fads and beauty in other</t>
  </si>
  <si>
    <t>Get to know your moods</t>
  </si>
  <si>
    <t>Explore healthy relationships</t>
  </si>
  <si>
    <t>Explore a psychological topic</t>
  </si>
  <si>
    <t xml:space="preserve">Take a closer look at a women's </t>
  </si>
  <si>
    <t>Take a global look at the issue</t>
  </si>
  <si>
    <t>Take a look at the issue</t>
  </si>
  <si>
    <t>Take a close-up look at the issue</t>
  </si>
  <si>
    <t>Design a public service</t>
  </si>
  <si>
    <t>Hold a women's health forum</t>
  </si>
  <si>
    <t>Design a prevention program</t>
  </si>
  <si>
    <t>Find a worthwhile subject for your</t>
  </si>
  <si>
    <t xml:space="preserve">The adventures of you and your </t>
  </si>
  <si>
    <t>A place you volunteer at</t>
  </si>
  <si>
    <t>An extracurricular group or hobby</t>
  </si>
  <si>
    <t>Be the host with the most</t>
  </si>
  <si>
    <t>Research free services online and</t>
  </si>
  <si>
    <t>Get opinions from bloggers/sites</t>
  </si>
  <si>
    <t>Teach yourself to build a site from</t>
  </si>
  <si>
    <t>Build a blueprint</t>
  </si>
  <si>
    <t>Meet up</t>
  </si>
  <si>
    <t>Create must-see content</t>
  </si>
  <si>
    <t>Blog posts</t>
  </si>
  <si>
    <t>Start with a compelling photo gallery</t>
  </si>
  <si>
    <t>A knockout lead story</t>
  </si>
  <si>
    <t>Go live - then drive!</t>
  </si>
  <si>
    <t>Go social</t>
  </si>
  <si>
    <t>Throw a launch party</t>
  </si>
  <si>
    <t>Link up</t>
  </si>
  <si>
    <t>Counselor-in-Training (CIT) I</t>
  </si>
  <si>
    <t>Take a leadership course</t>
  </si>
  <si>
    <t>Work with younger girls</t>
  </si>
  <si>
    <t>Volunteer-in-Training (VIT)</t>
  </si>
  <si>
    <t>Find a mentor volunteer</t>
  </si>
  <si>
    <t>Complete a council-designed</t>
  </si>
  <si>
    <t>Create and implement a thoughtful</t>
  </si>
  <si>
    <t>Global Action award</t>
  </si>
  <si>
    <t>Global Action Award</t>
  </si>
  <si>
    <t>International Friendship Recognition pin</t>
  </si>
  <si>
    <t>International Friendship Recognition</t>
  </si>
  <si>
    <r>
      <t xml:space="preserve">My Promise, My Faith </t>
    </r>
    <r>
      <rPr>
        <sz val="10"/>
        <rFont val="Arial"/>
        <family val="2"/>
      </rPr>
      <t>(Year 1)</t>
    </r>
  </si>
  <si>
    <t xml:space="preserve">Make a commitment to live what </t>
  </si>
  <si>
    <r>
      <t xml:space="preserve">My Promise, My Faith </t>
    </r>
    <r>
      <rPr>
        <sz val="10"/>
        <rFont val="Arial"/>
        <family val="2"/>
      </rPr>
      <t>(Year 2)</t>
    </r>
  </si>
  <si>
    <t>Safety Award</t>
  </si>
  <si>
    <t>(do all five)</t>
  </si>
  <si>
    <t>Pick a line from the Girl Scout Law</t>
  </si>
  <si>
    <t>Interview a woman in your own or</t>
  </si>
  <si>
    <t>Find three inspirational quotes by</t>
  </si>
  <si>
    <t>Make something, like a drawing</t>
  </si>
  <si>
    <t xml:space="preserve">Take a self-defense class or ask a </t>
  </si>
  <si>
    <t>Teach younger Girl Scouts about fire</t>
  </si>
  <si>
    <t>Learn about the dangers of distracted</t>
  </si>
  <si>
    <t>Help two people to resolve a</t>
  </si>
  <si>
    <t>Discuss the dangers of alcohol and</t>
  </si>
  <si>
    <t>Pass It On</t>
  </si>
  <si>
    <t>Look Ahead</t>
  </si>
  <si>
    <t>Plan a ceremony</t>
  </si>
  <si>
    <t>Badges</t>
  </si>
  <si>
    <t>Badges Summary                  Total:</t>
  </si>
  <si>
    <t>Age-Level Patches</t>
  </si>
  <si>
    <t xml:space="preserve">(P)artial or (C)ompleted:  </t>
  </si>
  <si>
    <t>Page 3</t>
  </si>
  <si>
    <r>
      <t xml:space="preserve">Enter </t>
    </r>
    <r>
      <rPr>
        <b/>
        <sz val="10"/>
        <rFont val="Arial"/>
        <family val="2"/>
      </rPr>
      <t>Y</t>
    </r>
    <r>
      <rPr>
        <sz val="10"/>
        <rFont val="Arial"/>
        <family val="2"/>
      </rPr>
      <t xml:space="preserve"> for yes when you have presented the award</t>
    </r>
  </si>
  <si>
    <t xml:space="preserve"> Earned</t>
  </si>
  <si>
    <t xml:space="preserve"> Awarded</t>
  </si>
  <si>
    <t>Age-Level Awards (cont'd)</t>
  </si>
  <si>
    <t>Declare your dreams</t>
  </si>
  <si>
    <t>Research role models</t>
  </si>
  <si>
    <t>Get guidance</t>
  </si>
  <si>
    <t>Pool your knowledge</t>
  </si>
  <si>
    <t>Decide what you need and want</t>
  </si>
  <si>
    <t>Do this with a friend</t>
  </si>
  <si>
    <t>Fill in your checklist with a family</t>
  </si>
  <si>
    <t>Set up a meeting with a guidance</t>
  </si>
  <si>
    <t>Go comparison shopping</t>
  </si>
  <si>
    <t>A great debate</t>
  </si>
  <si>
    <t>Visualize your future</t>
  </si>
  <si>
    <t>Circular logic</t>
  </si>
  <si>
    <t>Explore your financial aid options</t>
  </si>
  <si>
    <t>Find different types of aid</t>
  </si>
  <si>
    <t>Scholarship research</t>
  </si>
  <si>
    <t>Expert advice</t>
  </si>
  <si>
    <t>Build a blueprint for your future</t>
  </si>
  <si>
    <t>Create a giant timeline</t>
  </si>
  <si>
    <t>Write an inspiring essay</t>
  </si>
  <si>
    <t>Go to your guidance counselor</t>
  </si>
  <si>
    <t>Cookie Rally (Year 1)</t>
  </si>
  <si>
    <t>Cookie Pin (Year 1)</t>
  </si>
  <si>
    <t>Cookie Patch (Year 1)</t>
  </si>
  <si>
    <t>Cookie Rally (Year 2)</t>
  </si>
  <si>
    <t>Cookie Patch (Year 2)</t>
  </si>
  <si>
    <t>Cookie Pin (Year 2)</t>
  </si>
  <si>
    <t>Fall Sales (Year 1)</t>
  </si>
  <si>
    <t>Fall Sales (Year 2)</t>
  </si>
  <si>
    <t>Thinking Day (Year 1)</t>
  </si>
  <si>
    <t>Thinking Day (Year 2)</t>
  </si>
  <si>
    <t>&lt;&lt;List Badge Here&gt;&gt;</t>
  </si>
  <si>
    <t>&lt;List Requirement Here&gt;</t>
  </si>
  <si>
    <t xml:space="preserve">  These I modeled after all the others.  If you can attain a picture, you may paste it in the space to the left of the name. You will enter the name of the badge, and all the requirements under the name. I've left the comments open so that you may enter the specific requirements here. Everything will transfer through to all the other necessary sheets.
  The status portion is set the same at 1 step for each requirements to complete.  You may change if you know how, otherwise, just enter the A's if they're done.</t>
  </si>
  <si>
    <t>Create a cookie resume</t>
  </si>
  <si>
    <t>Read at least five job descriptions</t>
  </si>
  <si>
    <t>Put together a cookie portfolio</t>
  </si>
  <si>
    <t>Learn how to ace an interview</t>
  </si>
  <si>
    <t xml:space="preserve"> </t>
  </si>
  <si>
    <t>Show how cookie money helps girls</t>
  </si>
  <si>
    <t>Connect with former cookie sellers</t>
  </si>
  <si>
    <t>Build your customer list</t>
  </si>
  <si>
    <t>Collect e-mail addresses</t>
  </si>
  <si>
    <t>Stay in touch with customers</t>
  </si>
  <si>
    <t xml:space="preserve"> A portfolio shows examples of your</t>
  </si>
  <si>
    <t>Get feedback about how to market</t>
  </si>
  <si>
    <t>Share your cookie resume and</t>
  </si>
  <si>
    <t>Write an essay about what you</t>
  </si>
  <si>
    <t>You can use this for a college</t>
  </si>
  <si>
    <t>Whether you're applying for college</t>
  </si>
  <si>
    <t>One way to encourage repeat</t>
  </si>
  <si>
    <t>Making a personal connection with</t>
  </si>
  <si>
    <t>Create a customer-appreciation</t>
  </si>
  <si>
    <t>Think about ways that you can thank</t>
  </si>
  <si>
    <t>Keep your customer connection</t>
  </si>
  <si>
    <t>Explore collage</t>
  </si>
  <si>
    <t>Focus on composition</t>
  </si>
  <si>
    <t>Create with color</t>
  </si>
  <si>
    <t>Use found objects</t>
  </si>
  <si>
    <t>Share a message</t>
  </si>
  <si>
    <t>Read about three collage time</t>
  </si>
  <si>
    <t>Visit a musem or exhibit featuring</t>
  </si>
  <si>
    <t>Find out how far back you can trace</t>
  </si>
  <si>
    <t>Compose a collage using cubomania</t>
  </si>
  <si>
    <t>Create a collage diary</t>
  </si>
  <si>
    <t>Create a photo collage</t>
  </si>
  <si>
    <t>Create a collage using one color</t>
  </si>
  <si>
    <t>Create a collage with a color theme</t>
  </si>
  <si>
    <t>Create a collage that's a study in</t>
  </si>
  <si>
    <t>Create a collage using 3-D materials</t>
  </si>
  <si>
    <t>Create a collage on a found surface</t>
  </si>
  <si>
    <t xml:space="preserve">Createa  collage from everyday </t>
  </si>
  <si>
    <t>Create a self-portrait collage</t>
  </si>
  <si>
    <t>Create a collage with an advocacy</t>
  </si>
  <si>
    <t>Create a collage advertisement</t>
  </si>
  <si>
    <t>Set your cross-training goal</t>
  </si>
  <si>
    <t>Get advice from a professional.</t>
  </si>
  <si>
    <t>Get evaluated.</t>
  </si>
  <si>
    <t>Create a fitness statement.</t>
  </si>
  <si>
    <t>Ask an expert.</t>
  </si>
  <si>
    <t>Take a yoga or Pilates class.</t>
  </si>
  <si>
    <t>Add a cardio element</t>
  </si>
  <si>
    <t>Head outdoors.</t>
  </si>
  <si>
    <t>Try the gym.</t>
  </si>
  <si>
    <t>Mix it up</t>
  </si>
  <si>
    <t>Get expert help.</t>
  </si>
  <si>
    <t>Circuit train.</t>
  </si>
  <si>
    <t>Set up free-weight plan.</t>
  </si>
  <si>
    <t>Stay motivated to reach your goal</t>
  </si>
  <si>
    <t>My Before and After.</t>
  </si>
  <si>
    <t>Find inspiration in numbers!</t>
  </si>
  <si>
    <t>Learn it to teach it.</t>
  </si>
  <si>
    <t>Start a stretching and flexibility</t>
  </si>
  <si>
    <t>Research and develop your own</t>
  </si>
  <si>
    <t>Add a toning or strengthening</t>
  </si>
  <si>
    <t>Find out more about elections</t>
  </si>
  <si>
    <t>Compare political platforms.</t>
  </si>
  <si>
    <t>Create an election flow chart.</t>
  </si>
  <si>
    <t>Investigate the ins and outs of voting</t>
  </si>
  <si>
    <t>Visit a voter-registration office.</t>
  </si>
  <si>
    <t>Visit a polling place.</t>
  </si>
  <si>
    <t>Explore voter technology.</t>
  </si>
  <si>
    <t>Get out the vote</t>
  </si>
  <si>
    <t>Research and create a poster.</t>
  </si>
  <si>
    <t>Educate!</t>
  </si>
  <si>
    <t>Plan a campaign</t>
  </si>
  <si>
    <t>Make a sample campaign budget.</t>
  </si>
  <si>
    <t>Create a campaign ad.</t>
  </si>
  <si>
    <t>Find a platform and write a speech.</t>
  </si>
  <si>
    <t>Explore voting in other countries</t>
  </si>
  <si>
    <t>Explore voting procedures abroad.</t>
  </si>
  <si>
    <t>Follow a foreign election.</t>
  </si>
  <si>
    <t>Compare local, state, and national</t>
  </si>
  <si>
    <t>Make a voter reminder calendar</t>
  </si>
  <si>
    <t>Explore women voting or female</t>
  </si>
  <si>
    <t>Make it a family affair</t>
  </si>
  <si>
    <t>Track an item for a week</t>
  </si>
  <si>
    <t>Johnson</t>
  </si>
  <si>
    <t>Stephanie</t>
  </si>
  <si>
    <t>a</t>
  </si>
  <si>
    <t>meeting</t>
  </si>
  <si>
    <t>meeting (victoria CSI)</t>
  </si>
  <si>
    <t>meeting (cookie prep</t>
  </si>
  <si>
    <t>Christma caroling and party</t>
  </si>
  <si>
    <t>meeting (stephanie movie making)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</si>
</sst>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409]mmm\-yy;@"/>
    <numFmt numFmtId="165" formatCode="m/d/yy;@"/>
    <numFmt numFmtId="166" formatCode="mm/dd/yy;@"/>
    <numFmt numFmtId="167" formatCode="[&lt;=9999999]###\-####;\(###\)\ ###\-####"/>
  </numFmts>
  <fonts count="72"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8"/>
      <name val="Arial"/>
      <family val="2"/>
    </font>
    <font>
      <sz val="8"/>
      <color indexed="9"/>
      <name val="Arial"/>
      <family val="2"/>
    </font>
    <font>
      <b/>
      <sz val="18"/>
      <name val="Arial"/>
      <family val="2"/>
    </font>
    <font>
      <sz val="9"/>
      <name val="Arial"/>
      <family val="2"/>
    </font>
    <font>
      <b/>
      <sz val="9"/>
      <name val="Arial"/>
      <family val="2"/>
    </font>
    <font>
      <b/>
      <sz val="10"/>
      <name val="Arial"/>
      <family val="2"/>
    </font>
    <font>
      <sz val="9"/>
      <color indexed="81"/>
      <name val="Tahoma"/>
      <family val="2"/>
    </font>
    <font>
      <sz val="12"/>
      <name val="Arial"/>
      <family val="2"/>
    </font>
    <font>
      <sz val="10"/>
      <name val="Arial"/>
      <family val="2"/>
    </font>
    <font>
      <b/>
      <sz val="11"/>
      <name val="Arial"/>
      <family val="2"/>
    </font>
    <font>
      <i/>
      <sz val="8"/>
      <name val="Arial"/>
      <family val="2"/>
    </font>
    <font>
      <i/>
      <sz val="9"/>
      <color indexed="81"/>
      <name val="Tahoma"/>
      <family val="2"/>
    </font>
    <font>
      <b/>
      <sz val="14"/>
      <color indexed="9"/>
      <name val="Arial"/>
      <family val="2"/>
    </font>
    <font>
      <b/>
      <sz val="10"/>
      <color indexed="9"/>
      <name val="Arial"/>
      <family val="2"/>
    </font>
    <font>
      <b/>
      <sz val="12"/>
      <name val="Arial"/>
      <family val="2"/>
    </font>
    <font>
      <sz val="9"/>
      <name val="Arial Narrow"/>
      <family val="2"/>
    </font>
    <font>
      <sz val="10"/>
      <name val="Arial Narrow"/>
      <family val="2"/>
    </font>
    <font>
      <b/>
      <u/>
      <sz val="10"/>
      <name val="Arial"/>
      <family val="2"/>
    </font>
    <font>
      <sz val="9"/>
      <name val="Arial"/>
      <family val="2"/>
    </font>
    <font>
      <sz val="8"/>
      <color indexed="23"/>
      <name val="Verdana"/>
      <family val="2"/>
    </font>
    <font>
      <b/>
      <sz val="9"/>
      <name val="Arial"/>
      <family val="2"/>
    </font>
    <font>
      <i/>
      <sz val="9"/>
      <name val="Arial"/>
      <family val="2"/>
    </font>
    <font>
      <b/>
      <sz val="11"/>
      <name val="Arial"/>
      <family val="2"/>
    </font>
    <font>
      <sz val="10"/>
      <name val="Arial"/>
      <family val="2"/>
    </font>
    <font>
      <b/>
      <sz val="9"/>
      <color indexed="81"/>
      <name val="Tahoma"/>
      <family val="2"/>
    </font>
    <font>
      <sz val="9"/>
      <color indexed="81"/>
      <name val="Symbol"/>
      <family val="1"/>
      <charset val="2"/>
    </font>
    <font>
      <sz val="12"/>
      <color indexed="9"/>
      <name val="Arial"/>
      <family val="2"/>
    </font>
    <font>
      <b/>
      <sz val="14"/>
      <color indexed="53"/>
      <name val="Arial"/>
      <family val="2"/>
    </font>
    <font>
      <sz val="10"/>
      <color indexed="53"/>
      <name val="Arial"/>
      <family val="2"/>
    </font>
    <font>
      <b/>
      <sz val="12"/>
      <color indexed="17"/>
      <name val="Arial"/>
      <family val="2"/>
    </font>
    <font>
      <sz val="11"/>
      <name val="Arial"/>
      <family val="2"/>
    </font>
    <font>
      <sz val="11"/>
      <color indexed="8"/>
      <name val="Verdana"/>
      <family val="2"/>
    </font>
    <font>
      <sz val="10"/>
      <color indexed="20"/>
      <name val="Arial"/>
      <family val="2"/>
    </font>
    <font>
      <sz val="8"/>
      <color indexed="81"/>
      <name val="Tahoma"/>
      <family val="2"/>
    </font>
    <font>
      <sz val="9"/>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10"/>
      <name val="Arial"/>
      <family val="2"/>
    </font>
    <font>
      <sz val="9"/>
      <color theme="0"/>
      <name val="Arial"/>
      <family val="2"/>
    </font>
    <font>
      <sz val="9"/>
      <color indexed="81"/>
      <name val="Wingdings"/>
      <charset val="2"/>
    </font>
    <font>
      <sz val="9"/>
      <color indexed="81"/>
      <name val="Calibri"/>
      <family val="2"/>
    </font>
    <font>
      <sz val="9"/>
      <color theme="1"/>
      <name val="Tahoma"/>
      <family val="2"/>
    </font>
    <font>
      <b/>
      <sz val="9"/>
      <color theme="1"/>
      <name val="Tahoma"/>
      <family val="2"/>
    </font>
    <font>
      <sz val="8.1999999999999993"/>
      <name val="Arial"/>
      <family val="2"/>
    </font>
    <font>
      <b/>
      <sz val="16"/>
      <name val="Arial"/>
      <family val="2"/>
    </font>
    <font>
      <sz val="16"/>
      <name val="Arial"/>
      <family val="2"/>
    </font>
    <font>
      <sz val="10"/>
      <color rgb="FF7030A0"/>
      <name val="Arial"/>
      <family val="2"/>
    </font>
    <font>
      <sz val="10"/>
      <color indexed="54"/>
      <name val="Arial"/>
      <family val="2"/>
    </font>
    <font>
      <b/>
      <sz val="12"/>
      <color indexed="9"/>
      <name val="Arial"/>
      <family val="2"/>
    </font>
    <font>
      <sz val="10"/>
      <color theme="0"/>
      <name val="Arial"/>
      <family val="2"/>
    </font>
    <font>
      <sz val="10"/>
      <color theme="1"/>
      <name val="Arial"/>
      <family val="2"/>
    </font>
    <font>
      <sz val="14"/>
      <color rgb="FF222222"/>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22"/>
        <bgColor indexed="64"/>
      </patternFill>
    </fill>
    <fill>
      <patternFill patternType="solid">
        <fgColor indexed="10"/>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7030A0"/>
        <bgColor indexed="64"/>
      </patternFill>
    </fill>
    <fill>
      <patternFill patternType="solid">
        <fgColor theme="6" tint="-0.499984740745262"/>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tted">
        <color indexed="64"/>
      </bottom>
      <diagonal/>
    </border>
    <border>
      <left style="thin">
        <color indexed="64"/>
      </left>
      <right style="double">
        <color indexed="64"/>
      </right>
      <top style="thin">
        <color indexed="64"/>
      </top>
      <bottom/>
      <diagonal/>
    </border>
    <border>
      <left style="thick">
        <color indexed="64"/>
      </left>
      <right/>
      <top style="thin">
        <color indexed="64"/>
      </top>
      <bottom style="thin">
        <color indexed="64"/>
      </bottom>
      <diagonal/>
    </border>
    <border>
      <left style="thick">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ck">
        <color indexed="64"/>
      </bottom>
      <diagonal/>
    </border>
    <border>
      <left style="thick">
        <color indexed="64"/>
      </left>
      <right style="double">
        <color indexed="64"/>
      </right>
      <top style="thin">
        <color indexed="64"/>
      </top>
      <bottom/>
      <diagonal/>
    </border>
    <border>
      <left/>
      <right style="medium">
        <color indexed="64"/>
      </right>
      <top/>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double">
        <color indexed="64"/>
      </right>
      <top style="thick">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diagonal/>
    </border>
    <border>
      <left style="double">
        <color indexed="64"/>
      </left>
      <right style="thin">
        <color indexed="64"/>
      </right>
      <top style="thin">
        <color indexed="64"/>
      </top>
      <bottom style="thick">
        <color indexed="64"/>
      </bottom>
      <diagonal/>
    </border>
    <border>
      <left style="thick">
        <color indexed="64"/>
      </left>
      <right/>
      <top style="thin">
        <color indexed="64"/>
      </top>
      <bottom/>
      <diagonal/>
    </border>
    <border>
      <left style="thick">
        <color indexed="64"/>
      </left>
      <right/>
      <top/>
      <bottom style="thin">
        <color indexed="64"/>
      </bottom>
      <diagonal/>
    </border>
    <border>
      <left/>
      <right style="dashDot">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ashDot">
        <color indexed="64"/>
      </left>
      <right/>
      <top/>
      <bottom/>
      <diagonal/>
    </border>
    <border>
      <left style="dashDot">
        <color indexed="64"/>
      </left>
      <right/>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double">
        <color indexed="64"/>
      </left>
      <right style="double">
        <color indexed="64"/>
      </right>
      <top style="thick">
        <color indexed="64"/>
      </top>
      <bottom style="thin">
        <color indexed="64"/>
      </bottom>
      <diagonal/>
    </border>
    <border>
      <left style="double">
        <color indexed="64"/>
      </left>
      <right style="thick">
        <color indexed="64"/>
      </right>
      <top style="thick">
        <color indexed="64"/>
      </top>
      <bottom style="thin">
        <color indexed="64"/>
      </bottom>
      <diagonal/>
    </border>
    <border>
      <left style="thick">
        <color indexed="64"/>
      </left>
      <right style="double">
        <color indexed="64"/>
      </right>
      <top style="thin">
        <color indexed="64"/>
      </top>
      <bottom style="thick">
        <color indexed="64"/>
      </bottom>
      <diagonal/>
    </border>
    <border>
      <left style="thin">
        <color indexed="64"/>
      </left>
      <right style="thick">
        <color indexed="64"/>
      </right>
      <top style="thin">
        <color indexed="64"/>
      </top>
      <bottom style="dotted">
        <color indexed="64"/>
      </bottom>
      <diagonal/>
    </border>
    <border>
      <left style="thin">
        <color indexed="64"/>
      </left>
      <right style="thin">
        <color indexed="64"/>
      </right>
      <top style="thin">
        <color indexed="64"/>
      </top>
      <bottom style="medium">
        <color indexed="64"/>
      </bottom>
      <diagonal/>
    </border>
  </borders>
  <cellStyleXfs count="46">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0" fontId="42" fillId="3" borderId="0" applyNumberFormat="0" applyBorder="0" applyAlignment="0" applyProtection="0"/>
    <xf numFmtId="0" fontId="43" fillId="20" borderId="1" applyNumberFormat="0" applyAlignment="0" applyProtection="0"/>
    <xf numFmtId="0" fontId="44" fillId="21" borderId="2" applyNumberFormat="0" applyAlignment="0" applyProtection="0"/>
    <xf numFmtId="44" fontId="2" fillId="0" borderId="0" applyFont="0" applyFill="0" applyBorder="0" applyAlignment="0" applyProtection="0"/>
    <xf numFmtId="0" fontId="45" fillId="0" borderId="0" applyNumberFormat="0" applyFill="0" applyBorder="0" applyAlignment="0" applyProtection="0"/>
    <xf numFmtId="0" fontId="46" fillId="4" borderId="0" applyNumberFormat="0" applyBorder="0" applyAlignment="0" applyProtection="0"/>
    <xf numFmtId="0" fontId="47" fillId="0" borderId="3" applyNumberFormat="0" applyFill="0" applyAlignment="0" applyProtection="0"/>
    <xf numFmtId="0" fontId="48" fillId="0" borderId="4" applyNumberFormat="0" applyFill="0" applyAlignment="0" applyProtection="0"/>
    <xf numFmtId="0" fontId="49" fillId="0" borderId="5" applyNumberFormat="0" applyFill="0" applyAlignment="0" applyProtection="0"/>
    <xf numFmtId="0" fontId="49" fillId="0" borderId="0" applyNumberFormat="0" applyFill="0" applyBorder="0" applyAlignment="0" applyProtection="0"/>
    <xf numFmtId="0" fontId="3" fillId="0" borderId="0" applyNumberFormat="0" applyFill="0" applyBorder="0" applyAlignment="0" applyProtection="0">
      <alignment vertical="top"/>
      <protection locked="0"/>
    </xf>
    <xf numFmtId="0" fontId="50" fillId="7" borderId="1" applyNumberFormat="0" applyAlignment="0" applyProtection="0"/>
    <xf numFmtId="0" fontId="51" fillId="0" borderId="6" applyNumberFormat="0" applyFill="0" applyAlignment="0" applyProtection="0"/>
    <xf numFmtId="0" fontId="52" fillId="22" borderId="0" applyNumberFormat="0" applyBorder="0" applyAlignment="0" applyProtection="0"/>
    <xf numFmtId="0" fontId="2" fillId="23" borderId="7" applyNumberFormat="0" applyFont="0" applyAlignment="0" applyProtection="0"/>
    <xf numFmtId="0" fontId="53" fillId="20" borderId="8" applyNumberFormat="0" applyAlignment="0" applyProtection="0"/>
    <xf numFmtId="0" fontId="54" fillId="0" borderId="0" applyNumberFormat="0" applyFill="0" applyBorder="0" applyAlignment="0" applyProtection="0"/>
    <xf numFmtId="0" fontId="55" fillId="0" borderId="9" applyNumberFormat="0" applyFill="0" applyAlignment="0" applyProtection="0"/>
    <xf numFmtId="0" fontId="56" fillId="0" borderId="0" applyNumberFormat="0" applyFill="0" applyBorder="0" applyAlignment="0" applyProtection="0"/>
    <xf numFmtId="0" fontId="2" fillId="0" borderId="0"/>
    <xf numFmtId="0" fontId="1" fillId="0" borderId="0"/>
  </cellStyleXfs>
  <cellXfs count="552">
    <xf numFmtId="0" fontId="0" fillId="0" borderId="0" xfId="0"/>
    <xf numFmtId="0" fontId="6" fillId="0" borderId="18" xfId="0" applyFont="1" applyFill="1" applyBorder="1" applyAlignment="1">
      <alignment horizontal="center" wrapText="1"/>
    </xf>
    <xf numFmtId="0" fontId="5" fillId="0" borderId="0" xfId="0" applyFont="1" applyFill="1" applyBorder="1" applyAlignment="1">
      <alignment horizontal="center" wrapText="1"/>
    </xf>
    <xf numFmtId="0" fontId="5" fillId="0" borderId="19" xfId="0" applyFont="1" applyFill="1" applyBorder="1" applyAlignment="1">
      <alignment horizontal="center" wrapText="1"/>
    </xf>
    <xf numFmtId="0" fontId="13" fillId="0" borderId="0" xfId="0" applyFont="1" applyFill="1" applyAlignment="1" applyProtection="1"/>
    <xf numFmtId="0" fontId="2" fillId="0" borderId="0" xfId="0" applyFont="1"/>
    <xf numFmtId="0" fontId="13" fillId="0" borderId="0" xfId="0" applyFont="1"/>
    <xf numFmtId="0" fontId="22" fillId="0" borderId="0" xfId="0" applyFont="1" applyAlignment="1"/>
    <xf numFmtId="0" fontId="10" fillId="0" borderId="0" xfId="0" applyFont="1" applyAlignment="1">
      <alignment horizontal="left"/>
    </xf>
    <xf numFmtId="0" fontId="10" fillId="0" borderId="0" xfId="0" applyFont="1" applyAlignment="1"/>
    <xf numFmtId="0" fontId="0" fillId="0" borderId="0" xfId="0" applyAlignment="1">
      <alignment horizontal="left" vertical="top" wrapText="1"/>
    </xf>
    <xf numFmtId="0" fontId="10" fillId="0" borderId="0" xfId="0" applyFont="1"/>
    <xf numFmtId="0" fontId="0" fillId="0" borderId="0" xfId="0" applyAlignment="1">
      <alignment wrapText="1"/>
    </xf>
    <xf numFmtId="0" fontId="0" fillId="0" borderId="0" xfId="0" applyAlignment="1">
      <alignment horizontal="left" wrapText="1"/>
    </xf>
    <xf numFmtId="0" fontId="0" fillId="0" borderId="0" xfId="0" applyAlignment="1">
      <alignment vertical="top" wrapText="1"/>
    </xf>
    <xf numFmtId="166" fontId="0" fillId="0" borderId="0" xfId="0" applyNumberFormat="1" applyAlignment="1">
      <alignment horizontal="center"/>
    </xf>
    <xf numFmtId="165" fontId="0" fillId="0" borderId="0" xfId="0" applyNumberFormat="1" applyAlignment="1">
      <alignment horizontal="center"/>
    </xf>
    <xf numFmtId="0" fontId="19" fillId="0" borderId="0" xfId="0" quotePrefix="1" applyFont="1"/>
    <xf numFmtId="0" fontId="19" fillId="0" borderId="0" xfId="0" applyFont="1" applyProtection="1">
      <protection locked="0"/>
    </xf>
    <xf numFmtId="0" fontId="10" fillId="0" borderId="0" xfId="0" applyFont="1" applyAlignment="1">
      <alignment horizontal="right"/>
    </xf>
    <xf numFmtId="14" fontId="0" fillId="0" borderId="0" xfId="0" applyNumberFormat="1" applyAlignment="1" applyProtection="1">
      <alignment horizontal="left"/>
      <protection locked="0"/>
    </xf>
    <xf numFmtId="14" fontId="10" fillId="0" borderId="0" xfId="0" applyNumberFormat="1" applyFont="1" applyAlignment="1" applyProtection="1">
      <alignment horizontal="center" textRotation="90"/>
    </xf>
    <xf numFmtId="14" fontId="0" fillId="0" borderId="0" xfId="0" applyNumberFormat="1" applyAlignment="1" applyProtection="1">
      <alignment horizontal="left"/>
    </xf>
    <xf numFmtId="0" fontId="10" fillId="0" borderId="0" xfId="0" applyFont="1" applyBorder="1" applyAlignment="1">
      <alignment horizontal="right"/>
    </xf>
    <xf numFmtId="0" fontId="13" fillId="0" borderId="0" xfId="0" applyFont="1" applyAlignment="1" applyProtection="1">
      <alignment horizontal="center"/>
      <protection locked="0"/>
    </xf>
    <xf numFmtId="0" fontId="0" fillId="0" borderId="15" xfId="0" applyBorder="1" applyProtection="1">
      <protection locked="0"/>
    </xf>
    <xf numFmtId="0" fontId="0" fillId="0" borderId="0" xfId="0" applyBorder="1" applyProtection="1">
      <protection locked="0"/>
    </xf>
    <xf numFmtId="0" fontId="0" fillId="0" borderId="0" xfId="0" applyBorder="1" applyProtection="1"/>
    <xf numFmtId="0" fontId="10" fillId="0" borderId="10" xfId="0" applyFont="1" applyBorder="1" applyAlignment="1">
      <alignment horizontal="right"/>
    </xf>
    <xf numFmtId="0" fontId="0" fillId="0" borderId="16" xfId="0" applyBorder="1" applyProtection="1">
      <protection locked="0"/>
    </xf>
    <xf numFmtId="0" fontId="0" fillId="0" borderId="10" xfId="0" applyBorder="1" applyProtection="1">
      <protection locked="0"/>
    </xf>
    <xf numFmtId="0" fontId="0" fillId="0" borderId="10" xfId="0" applyBorder="1" applyProtection="1"/>
    <xf numFmtId="0" fontId="10" fillId="0" borderId="0" xfId="0" applyFont="1" applyAlignment="1" applyProtection="1">
      <alignment horizontal="center"/>
    </xf>
    <xf numFmtId="0" fontId="0" fillId="0" borderId="0" xfId="0" applyAlignment="1" applyProtection="1">
      <alignment horizontal="left"/>
      <protection locked="0"/>
    </xf>
    <xf numFmtId="0" fontId="0" fillId="0" borderId="0" xfId="0" applyProtection="1"/>
    <xf numFmtId="0" fontId="0" fillId="25" borderId="21" xfId="0" applyFill="1" applyBorder="1" applyAlignment="1" applyProtection="1">
      <alignment horizontal="center"/>
    </xf>
    <xf numFmtId="0" fontId="0" fillId="25" borderId="18" xfId="0" applyFill="1" applyBorder="1" applyAlignment="1" applyProtection="1">
      <alignment horizontal="center"/>
    </xf>
    <xf numFmtId="0" fontId="0" fillId="25" borderId="12" xfId="0" applyFill="1" applyBorder="1" applyAlignment="1" applyProtection="1">
      <alignment horizontal="center"/>
    </xf>
    <xf numFmtId="0" fontId="0" fillId="25" borderId="20" xfId="0" applyFill="1" applyBorder="1" applyAlignment="1" applyProtection="1">
      <alignment horizontal="center"/>
    </xf>
    <xf numFmtId="0" fontId="0" fillId="25" borderId="10" xfId="0" applyFill="1" applyBorder="1" applyAlignment="1" applyProtection="1">
      <alignment horizontal="center"/>
    </xf>
    <xf numFmtId="0" fontId="0" fillId="25" borderId="16" xfId="0" applyFill="1" applyBorder="1" applyAlignment="1" applyProtection="1">
      <alignment horizontal="center"/>
    </xf>
    <xf numFmtId="0" fontId="19" fillId="0" borderId="21" xfId="0" applyFont="1" applyFill="1" applyBorder="1" applyAlignment="1" applyProtection="1">
      <alignment horizontal="center" textRotation="90"/>
    </xf>
    <xf numFmtId="0" fontId="19" fillId="0" borderId="12" xfId="0" applyFont="1" applyBorder="1" applyAlignment="1" applyProtection="1"/>
    <xf numFmtId="0" fontId="10" fillId="0" borderId="23" xfId="0" applyFont="1" applyFill="1" applyBorder="1" applyAlignment="1" applyProtection="1">
      <alignment horizontal="center"/>
    </xf>
    <xf numFmtId="166" fontId="13" fillId="0" borderId="13" xfId="0" applyNumberFormat="1" applyFont="1" applyFill="1" applyBorder="1" applyAlignment="1" applyProtection="1">
      <alignment horizontal="center"/>
      <protection locked="0"/>
    </xf>
    <xf numFmtId="0" fontId="0" fillId="0" borderId="24" xfId="0" applyBorder="1" applyAlignment="1" applyProtection="1">
      <protection locked="0"/>
    </xf>
    <xf numFmtId="0" fontId="0" fillId="0" borderId="13" xfId="0" applyBorder="1" applyAlignment="1" applyProtection="1">
      <alignment horizontal="center"/>
      <protection locked="0"/>
    </xf>
    <xf numFmtId="0" fontId="0" fillId="0" borderId="24" xfId="0" applyBorder="1" applyAlignment="1" applyProtection="1">
      <alignment horizontal="left"/>
      <protection locked="0"/>
    </xf>
    <xf numFmtId="0" fontId="0" fillId="0" borderId="13" xfId="0" applyBorder="1" applyAlignment="1" applyProtection="1">
      <alignment horizontal="left"/>
      <protection locked="0"/>
    </xf>
    <xf numFmtId="0" fontId="0" fillId="0" borderId="11" xfId="0" applyBorder="1" applyAlignment="1" applyProtection="1">
      <alignment horizontal="center"/>
      <protection locked="0"/>
    </xf>
    <xf numFmtId="0" fontId="13" fillId="0" borderId="13" xfId="0" applyFont="1" applyBorder="1" applyAlignment="1" applyProtection="1">
      <alignment horizontal="center"/>
      <protection locked="0"/>
    </xf>
    <xf numFmtId="0" fontId="0" fillId="0" borderId="24" xfId="0" applyFill="1" applyBorder="1" applyAlignment="1" applyProtection="1">
      <alignment horizontal="left"/>
      <protection locked="0"/>
    </xf>
    <xf numFmtId="0" fontId="0" fillId="0" borderId="13" xfId="0" applyBorder="1" applyProtection="1">
      <protection locked="0"/>
    </xf>
    <xf numFmtId="0" fontId="23" fillId="0" borderId="24" xfId="0" applyFont="1" applyFill="1" applyBorder="1" applyAlignment="1" applyProtection="1">
      <alignment horizontal="left"/>
      <protection locked="0"/>
    </xf>
    <xf numFmtId="0" fontId="2" fillId="0" borderId="24" xfId="0" applyFont="1" applyBorder="1" applyAlignment="1" applyProtection="1">
      <alignment horizontal="left"/>
      <protection locked="0"/>
    </xf>
    <xf numFmtId="0" fontId="23" fillId="0" borderId="24" xfId="0" applyFont="1" applyBorder="1" applyAlignment="1" applyProtection="1">
      <alignment horizontal="left"/>
      <protection locked="0"/>
    </xf>
    <xf numFmtId="0" fontId="0" fillId="0" borderId="17" xfId="0" applyBorder="1" applyAlignment="1" applyProtection="1">
      <alignment horizontal="left"/>
      <protection locked="0"/>
    </xf>
    <xf numFmtId="0" fontId="0" fillId="0" borderId="17" xfId="0" applyBorder="1" applyProtection="1">
      <protection locked="0"/>
    </xf>
    <xf numFmtId="0" fontId="24" fillId="0" borderId="0" xfId="0" applyFont="1"/>
    <xf numFmtId="0" fontId="10" fillId="0" borderId="0" xfId="0" applyFont="1" applyBorder="1" applyAlignment="1" applyProtection="1"/>
    <xf numFmtId="0" fontId="13" fillId="0" borderId="0" xfId="0" applyFont="1" applyFill="1" applyBorder="1" applyAlignment="1" applyProtection="1">
      <alignment horizontal="left" vertical="top"/>
    </xf>
    <xf numFmtId="0" fontId="23" fillId="0" borderId="13" xfId="0" applyFont="1" applyBorder="1" applyAlignment="1" applyProtection="1">
      <alignment horizontal="center"/>
      <protection locked="0"/>
    </xf>
    <xf numFmtId="0" fontId="23" fillId="0" borderId="13" xfId="0" applyFont="1" applyBorder="1" applyAlignment="1" applyProtection="1">
      <alignment horizontal="center" vertical="top"/>
      <protection locked="0"/>
    </xf>
    <xf numFmtId="0" fontId="23" fillId="0" borderId="0" xfId="0" applyFont="1"/>
    <xf numFmtId="0" fontId="23" fillId="0" borderId="13" xfId="0" applyFont="1" applyBorder="1" applyAlignment="1" applyProtection="1">
      <alignment horizontal="center" wrapText="1"/>
      <protection locked="0"/>
    </xf>
    <xf numFmtId="0" fontId="10" fillId="0" borderId="0" xfId="0" applyFont="1" applyBorder="1" applyAlignment="1">
      <alignment horizontal="left"/>
    </xf>
    <xf numFmtId="0" fontId="23" fillId="0" borderId="13" xfId="0" applyFont="1" applyBorder="1"/>
    <xf numFmtId="0" fontId="23" fillId="0" borderId="0" xfId="0" applyFont="1" applyBorder="1" applyAlignment="1" applyProtection="1"/>
    <xf numFmtId="0" fontId="23" fillId="0" borderId="22" xfId="0" applyFont="1" applyBorder="1" applyAlignment="1" applyProtection="1">
      <alignment horizontal="left"/>
    </xf>
    <xf numFmtId="0" fontId="25" fillId="0" borderId="0" xfId="0" applyFont="1" applyAlignment="1" applyProtection="1">
      <alignment horizontal="left"/>
    </xf>
    <xf numFmtId="0" fontId="2" fillId="0" borderId="0" xfId="0" applyFont="1" applyAlignment="1" applyProtection="1">
      <alignment horizontal="left"/>
    </xf>
    <xf numFmtId="0" fontId="23" fillId="0" borderId="22" xfId="0" applyFont="1" applyBorder="1"/>
    <xf numFmtId="0" fontId="25" fillId="0" borderId="0" xfId="0" applyFont="1" applyBorder="1" applyAlignment="1" applyProtection="1">
      <alignment horizontal="right"/>
    </xf>
    <xf numFmtId="0" fontId="8" fillId="0" borderId="0" xfId="0" applyFont="1" applyFill="1" applyBorder="1" applyAlignment="1">
      <alignment horizontal="center" wrapText="1"/>
    </xf>
    <xf numFmtId="0" fontId="13" fillId="0" borderId="0" xfId="0" applyFont="1" applyFill="1" applyBorder="1" applyAlignment="1" applyProtection="1">
      <alignment horizontal="center" vertical="top"/>
    </xf>
    <xf numFmtId="0" fontId="10" fillId="0" borderId="18" xfId="0" applyFont="1" applyBorder="1" applyAlignment="1" applyProtection="1"/>
    <xf numFmtId="0" fontId="0" fillId="0" borderId="15" xfId="0" applyBorder="1" applyAlignment="1" applyProtection="1">
      <alignment horizontal="right"/>
    </xf>
    <xf numFmtId="0" fontId="10" fillId="0" borderId="19" xfId="0" applyFont="1" applyBorder="1" applyAlignment="1" applyProtection="1">
      <alignment horizontal="center"/>
    </xf>
    <xf numFmtId="0" fontId="13" fillId="0" borderId="18" xfId="0" applyFont="1" applyBorder="1" applyAlignment="1" applyProtection="1">
      <alignment horizontal="right"/>
    </xf>
    <xf numFmtId="0" fontId="14" fillId="0" borderId="0" xfId="0" applyFont="1" applyBorder="1" applyAlignment="1" applyProtection="1">
      <alignment horizontal="right"/>
    </xf>
    <xf numFmtId="0" fontId="13" fillId="0" borderId="0" xfId="0" applyFont="1" applyBorder="1" applyAlignment="1" applyProtection="1"/>
    <xf numFmtId="0" fontId="28" fillId="0" borderId="0" xfId="0" applyFont="1" applyAlignment="1" applyProtection="1">
      <alignment horizontal="center"/>
    </xf>
    <xf numFmtId="0" fontId="28" fillId="0" borderId="0" xfId="0" applyFont="1" applyFill="1" applyBorder="1" applyAlignment="1" applyProtection="1">
      <alignment horizontal="center"/>
    </xf>
    <xf numFmtId="0" fontId="13" fillId="0" borderId="0" xfId="0" applyFont="1" applyFill="1" applyBorder="1" applyAlignment="1" applyProtection="1"/>
    <xf numFmtId="0" fontId="13" fillId="0" borderId="0" xfId="0" applyFont="1" applyFill="1" applyBorder="1" applyAlignment="1" applyProtection="1">
      <alignment horizontal="center" vertical="top" textRotation="90"/>
    </xf>
    <xf numFmtId="0" fontId="13" fillId="0" borderId="12" xfId="0" applyFont="1" applyBorder="1" applyAlignment="1" applyProtection="1">
      <alignment horizontal="left"/>
    </xf>
    <xf numFmtId="0" fontId="13" fillId="0" borderId="18" xfId="0" applyFont="1" applyBorder="1" applyAlignment="1" applyProtection="1">
      <alignment horizontal="center"/>
    </xf>
    <xf numFmtId="0" fontId="28" fillId="0" borderId="0" xfId="0" applyFont="1" applyAlignment="1" applyProtection="1"/>
    <xf numFmtId="0" fontId="13" fillId="0" borderId="0" xfId="0" applyFont="1" applyAlignment="1" applyProtection="1"/>
    <xf numFmtId="0" fontId="13" fillId="0" borderId="13" xfId="0" applyFont="1" applyBorder="1" applyAlignment="1" applyProtection="1"/>
    <xf numFmtId="0" fontId="14" fillId="0" borderId="15" xfId="0" applyFont="1" applyBorder="1" applyAlignment="1" applyProtection="1">
      <alignment horizontal="left"/>
    </xf>
    <xf numFmtId="0" fontId="12" fillId="0" borderId="0" xfId="0" applyFont="1"/>
    <xf numFmtId="0" fontId="14" fillId="0" borderId="15" xfId="0" applyFont="1" applyBorder="1" applyAlignment="1" applyProtection="1">
      <alignment horizontal="left" wrapText="1"/>
    </xf>
    <xf numFmtId="0" fontId="0" fillId="0" borderId="24" xfId="0" applyFill="1" applyBorder="1" applyAlignment="1" applyProtection="1">
      <alignment horizontal="center"/>
      <protection locked="0"/>
    </xf>
    <xf numFmtId="0" fontId="0" fillId="0" borderId="17" xfId="0" applyFill="1" applyBorder="1" applyAlignment="1" applyProtection="1">
      <alignment horizontal="center"/>
      <protection locked="0"/>
    </xf>
    <xf numFmtId="0" fontId="0" fillId="0" borderId="13" xfId="0" applyBorder="1"/>
    <xf numFmtId="0" fontId="10" fillId="0" borderId="0" xfId="0" applyFont="1" applyFill="1" applyBorder="1" applyAlignment="1" applyProtection="1">
      <alignment horizontal="left" vertical="top"/>
    </xf>
    <xf numFmtId="0" fontId="13" fillId="0" borderId="13" xfId="0" applyFont="1" applyFill="1" applyBorder="1" applyAlignment="1" applyProtection="1">
      <alignment horizontal="left" vertical="top"/>
    </xf>
    <xf numFmtId="0" fontId="0" fillId="0" borderId="0" xfId="0" applyBorder="1" applyAlignment="1">
      <alignment horizontal="center"/>
    </xf>
    <xf numFmtId="0" fontId="10" fillId="0" borderId="0" xfId="0" applyFont="1" applyBorder="1" applyAlignment="1" applyProtection="1">
      <alignment horizontal="center"/>
    </xf>
    <xf numFmtId="0" fontId="19" fillId="0" borderId="18" xfId="0" applyFont="1" applyFill="1" applyBorder="1" applyAlignment="1" applyProtection="1">
      <alignment horizontal="center" vertical="top" textRotation="90"/>
    </xf>
    <xf numFmtId="0" fontId="19" fillId="0" borderId="0" xfId="0" applyFont="1" applyFill="1" applyBorder="1" applyAlignment="1" applyProtection="1">
      <alignment horizontal="center" vertical="top" textRotation="90"/>
    </xf>
    <xf numFmtId="0" fontId="19" fillId="0" borderId="0" xfId="0" applyFont="1" applyFill="1" applyBorder="1" applyAlignment="1" applyProtection="1">
      <alignment horizontal="center" vertical="top"/>
    </xf>
    <xf numFmtId="0" fontId="0" fillId="0" borderId="0" xfId="0" applyAlignment="1" applyProtection="1"/>
    <xf numFmtId="0" fontId="0" fillId="0" borderId="15" xfId="0" applyBorder="1" applyAlignment="1" applyProtection="1">
      <alignment horizontal="center"/>
    </xf>
    <xf numFmtId="0" fontId="13" fillId="0" borderId="18" xfId="0" applyFont="1" applyBorder="1" applyAlignment="1" applyProtection="1">
      <alignment vertical="top" wrapText="1"/>
    </xf>
    <xf numFmtId="0" fontId="19" fillId="0" borderId="0" xfId="0" applyFont="1" applyFill="1" applyBorder="1" applyAlignment="1" applyProtection="1">
      <alignment horizontal="center" vertical="top" textRotation="90" wrapText="1"/>
    </xf>
    <xf numFmtId="0" fontId="0" fillId="0" borderId="15" xfId="0" applyBorder="1" applyAlignment="1" applyProtection="1">
      <alignment horizontal="center" wrapText="1"/>
    </xf>
    <xf numFmtId="0" fontId="13" fillId="0" borderId="18" xfId="0" applyFont="1" applyBorder="1" applyAlignment="1" applyProtection="1">
      <alignment wrapText="1"/>
    </xf>
    <xf numFmtId="0" fontId="0" fillId="0" borderId="0" xfId="0" applyAlignment="1" applyProtection="1">
      <alignment wrapText="1"/>
    </xf>
    <xf numFmtId="0" fontId="13" fillId="0" borderId="13" xfId="0" applyFont="1" applyBorder="1" applyAlignment="1" applyProtection="1">
      <alignment wrapText="1"/>
    </xf>
    <xf numFmtId="0" fontId="25" fillId="0" borderId="19" xfId="0" applyFont="1" applyBorder="1" applyAlignment="1" applyProtection="1">
      <alignment horizontal="center"/>
    </xf>
    <xf numFmtId="0" fontId="0" fillId="0" borderId="0" xfId="0" applyBorder="1" applyAlignment="1" applyProtection="1">
      <alignment horizontal="right"/>
    </xf>
    <xf numFmtId="0" fontId="25" fillId="0" borderId="0" xfId="0" applyFont="1" applyBorder="1" applyAlignment="1" applyProtection="1">
      <alignment horizontal="center"/>
    </xf>
    <xf numFmtId="0" fontId="13" fillId="0" borderId="18" xfId="0" applyFont="1" applyBorder="1" applyAlignment="1" applyProtection="1"/>
    <xf numFmtId="0" fontId="0" fillId="0" borderId="0" xfId="0" applyFill="1" applyBorder="1" applyProtection="1"/>
    <xf numFmtId="0" fontId="10" fillId="0" borderId="0" xfId="0" applyFont="1" applyBorder="1" applyAlignment="1" applyProtection="1">
      <alignment vertical="top"/>
    </xf>
    <xf numFmtId="0" fontId="10" fillId="0" borderId="0" xfId="0" applyFont="1" applyBorder="1" applyProtection="1"/>
    <xf numFmtId="0" fontId="0" fillId="0" borderId="0" xfId="0" applyFill="1" applyProtection="1"/>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0" fontId="13"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0" fontId="14" fillId="0" borderId="0" xfId="0" applyFont="1" applyFill="1" applyBorder="1" applyAlignment="1" applyProtection="1">
      <alignment horizontal="left" vertical="center"/>
    </xf>
    <xf numFmtId="0" fontId="34" fillId="0" borderId="0" xfId="0" applyFont="1" applyBorder="1" applyAlignment="1" applyProtection="1"/>
    <xf numFmtId="0" fontId="13" fillId="0" borderId="15" xfId="0" applyFont="1" applyBorder="1" applyAlignment="1" applyProtection="1">
      <alignment horizontal="right"/>
    </xf>
    <xf numFmtId="0" fontId="13" fillId="0" borderId="15" xfId="0" quotePrefix="1" applyFont="1" applyBorder="1" applyAlignment="1" applyProtection="1">
      <alignment horizontal="right"/>
    </xf>
    <xf numFmtId="0" fontId="10" fillId="0" borderId="0" xfId="0" applyFont="1" applyProtection="1"/>
    <xf numFmtId="0" fontId="23" fillId="0" borderId="0" xfId="0" applyFont="1" applyAlignment="1">
      <alignment horizontal="center"/>
    </xf>
    <xf numFmtId="0" fontId="0" fillId="0" borderId="0" xfId="0" quotePrefix="1"/>
    <xf numFmtId="0" fontId="8" fillId="0" borderId="13" xfId="0" applyFont="1" applyBorder="1" applyAlignment="1" applyProtection="1">
      <alignment horizontal="center"/>
      <protection locked="0"/>
    </xf>
    <xf numFmtId="0" fontId="25" fillId="0" borderId="13" xfId="0" applyFont="1" applyBorder="1" applyAlignment="1" applyProtection="1">
      <alignment horizontal="center"/>
      <protection locked="0"/>
    </xf>
    <xf numFmtId="0" fontId="20" fillId="0" borderId="0" xfId="0" applyFont="1" applyBorder="1" applyAlignment="1" applyProtection="1"/>
    <xf numFmtId="0" fontId="20" fillId="0" borderId="13" xfId="0" applyFont="1" applyBorder="1" applyAlignment="1" applyProtection="1">
      <protection locked="0"/>
    </xf>
    <xf numFmtId="0" fontId="28" fillId="0" borderId="13" xfId="0" applyFont="1" applyFill="1" applyBorder="1" applyAlignment="1" applyProtection="1">
      <protection locked="0"/>
    </xf>
    <xf numFmtId="0" fontId="28" fillId="0" borderId="19" xfId="0" applyFont="1" applyBorder="1" applyAlignment="1" applyProtection="1"/>
    <xf numFmtId="0" fontId="28" fillId="0" borderId="13" xfId="0" applyFont="1" applyBorder="1" applyAlignment="1" applyProtection="1">
      <protection locked="0"/>
    </xf>
    <xf numFmtId="0" fontId="3" fillId="0" borderId="10" xfId="35" applyFont="1" applyBorder="1" applyAlignment="1" applyProtection="1"/>
    <xf numFmtId="0" fontId="13" fillId="0" borderId="13" xfId="0" applyFont="1" applyFill="1" applyBorder="1" applyAlignment="1" applyProtection="1">
      <protection locked="0"/>
    </xf>
    <xf numFmtId="0" fontId="0" fillId="0" borderId="0" xfId="0" applyAlignment="1" applyProtection="1">
      <alignment horizontal="center"/>
    </xf>
    <xf numFmtId="0" fontId="23" fillId="0" borderId="0" xfId="0" applyFont="1" applyBorder="1" applyAlignment="1" applyProtection="1">
      <alignment horizontal="center"/>
    </xf>
    <xf numFmtId="0" fontId="23" fillId="0" borderId="0" xfId="0" applyFont="1" applyAlignment="1" applyProtection="1">
      <alignment horizontal="center"/>
    </xf>
    <xf numFmtId="0" fontId="13" fillId="0" borderId="19" xfId="0" applyFont="1" applyBorder="1" applyAlignment="1" applyProtection="1"/>
    <xf numFmtId="166" fontId="0" fillId="0" borderId="0" xfId="0" applyNumberFormat="1" applyAlignment="1">
      <alignment horizontal="center" vertical="top"/>
    </xf>
    <xf numFmtId="0" fontId="10" fillId="0" borderId="0" xfId="0" applyFont="1" applyAlignment="1">
      <alignment horizontal="left" vertical="top"/>
    </xf>
    <xf numFmtId="0" fontId="0" fillId="0" borderId="0" xfId="0" quotePrefix="1" applyAlignment="1">
      <alignment horizontal="left"/>
    </xf>
    <xf numFmtId="167" fontId="0" fillId="0" borderId="15" xfId="0" applyNumberFormat="1" applyBorder="1" applyProtection="1">
      <protection locked="0"/>
    </xf>
    <xf numFmtId="167" fontId="0" fillId="0" borderId="0" xfId="0" applyNumberFormat="1" applyBorder="1" applyProtection="1">
      <protection locked="0"/>
    </xf>
    <xf numFmtId="167" fontId="0" fillId="0" borderId="0" xfId="0" applyNumberFormat="1" applyBorder="1" applyProtection="1"/>
    <xf numFmtId="0" fontId="2" fillId="0" borderId="0" xfId="0" applyFont="1" applyAlignment="1" applyProtection="1"/>
    <xf numFmtId="0" fontId="2" fillId="0" borderId="0" xfId="0" applyFont="1" applyAlignment="1" applyProtection="1">
      <alignment horizontal="center"/>
    </xf>
    <xf numFmtId="0" fontId="21" fillId="0" borderId="13" xfId="0" applyFont="1" applyBorder="1" applyAlignment="1" applyProtection="1">
      <protection locked="0"/>
    </xf>
    <xf numFmtId="0" fontId="2" fillId="0" borderId="15" xfId="0" applyFont="1" applyBorder="1" applyProtection="1">
      <protection locked="0"/>
    </xf>
    <xf numFmtId="0" fontId="39" fillId="0" borderId="0" xfId="0" applyFont="1" applyBorder="1" applyAlignment="1" applyProtection="1"/>
    <xf numFmtId="0" fontId="14" fillId="0" borderId="0" xfId="0" applyFont="1" applyAlignment="1">
      <alignment horizontal="left"/>
    </xf>
    <xf numFmtId="44" fontId="10" fillId="0" borderId="19" xfId="28" applyFont="1" applyBorder="1" applyAlignment="1" applyProtection="1">
      <alignment wrapText="1"/>
    </xf>
    <xf numFmtId="44" fontId="10" fillId="0" borderId="19" xfId="28" applyFont="1" applyBorder="1" applyAlignment="1" applyProtection="1"/>
    <xf numFmtId="0" fontId="0" fillId="0" borderId="0" xfId="0" quotePrefix="1" applyAlignment="1"/>
    <xf numFmtId="0" fontId="13" fillId="0" borderId="13" xfId="0" applyFont="1" applyFill="1" applyBorder="1" applyAlignment="1" applyProtection="1">
      <alignment horizontal="left" vertical="top"/>
      <protection locked="0"/>
    </xf>
    <xf numFmtId="16" fontId="21" fillId="0" borderId="13" xfId="0" applyNumberFormat="1" applyFont="1" applyBorder="1" applyAlignment="1" applyProtection="1">
      <protection locked="0"/>
    </xf>
    <xf numFmtId="0" fontId="35" fillId="0" borderId="0" xfId="0" applyFont="1" applyAlignment="1">
      <alignment horizontal="left"/>
    </xf>
    <xf numFmtId="167" fontId="0" fillId="0" borderId="48" xfId="0" applyNumberFormat="1" applyBorder="1" applyAlignment="1" applyProtection="1">
      <protection locked="0"/>
    </xf>
    <xf numFmtId="0" fontId="3" fillId="0" borderId="0" xfId="35" applyBorder="1" applyAlignment="1" applyProtection="1">
      <alignment horizontal="left"/>
    </xf>
    <xf numFmtId="0" fontId="5" fillId="0" borderId="44" xfId="0" applyFont="1" applyFill="1" applyBorder="1" applyAlignment="1">
      <alignment horizontal="center" wrapText="1"/>
    </xf>
    <xf numFmtId="0" fontId="5" fillId="0" borderId="18" xfId="0" applyFont="1" applyFill="1" applyBorder="1" applyAlignment="1">
      <alignment horizontal="center" wrapText="1"/>
    </xf>
    <xf numFmtId="0" fontId="23" fillId="0" borderId="0" xfId="0" applyFont="1" applyAlignment="1">
      <alignment horizontal="left"/>
    </xf>
    <xf numFmtId="49" fontId="13" fillId="0" borderId="0" xfId="0" applyNumberFormat="1" applyFont="1" applyAlignment="1" applyProtection="1">
      <protection locked="0"/>
    </xf>
    <xf numFmtId="0" fontId="0" fillId="0" borderId="0" xfId="0" applyAlignment="1"/>
    <xf numFmtId="0" fontId="2" fillId="0" borderId="0" xfId="44"/>
    <xf numFmtId="0" fontId="10" fillId="0" borderId="0" xfId="44" applyFont="1" applyAlignment="1">
      <alignment horizontal="center"/>
    </xf>
    <xf numFmtId="14" fontId="2" fillId="0" borderId="13" xfId="44" applyNumberFormat="1" applyBorder="1" applyProtection="1">
      <protection locked="0"/>
    </xf>
    <xf numFmtId="44" fontId="0" fillId="0" borderId="13" xfId="28" applyFont="1" applyBorder="1" applyProtection="1">
      <protection locked="0"/>
    </xf>
    <xf numFmtId="44" fontId="0" fillId="0" borderId="13" xfId="28" applyFont="1" applyBorder="1" applyProtection="1"/>
    <xf numFmtId="0" fontId="2" fillId="0" borderId="13" xfId="44" applyBorder="1" applyAlignment="1" applyProtection="1">
      <alignment horizontal="center" wrapText="1"/>
    </xf>
    <xf numFmtId="44" fontId="0" fillId="0" borderId="13" xfId="28" applyFont="1" applyBorder="1" applyAlignment="1" applyProtection="1">
      <alignment wrapText="1"/>
    </xf>
    <xf numFmtId="44" fontId="0" fillId="0" borderId="22" xfId="28" applyFont="1" applyBorder="1" applyAlignment="1" applyProtection="1">
      <alignment wrapText="1"/>
    </xf>
    <xf numFmtId="0" fontId="2" fillId="0" borderId="0" xfId="44" applyAlignment="1">
      <alignment wrapText="1"/>
    </xf>
    <xf numFmtId="0" fontId="2" fillId="0" borderId="14" xfId="44" applyBorder="1" applyProtection="1">
      <protection locked="0"/>
    </xf>
    <xf numFmtId="44" fontId="0" fillId="0" borderId="0" xfId="28" applyFont="1" applyBorder="1" applyProtection="1">
      <protection locked="0"/>
    </xf>
    <xf numFmtId="44" fontId="0" fillId="0" borderId="53" xfId="28" applyFont="1" applyBorder="1" applyProtection="1">
      <protection locked="0"/>
    </xf>
    <xf numFmtId="0" fontId="2" fillId="0" borderId="13" xfId="44" applyFont="1" applyBorder="1" applyAlignment="1" applyProtection="1">
      <alignment horizontal="center" wrapText="1"/>
    </xf>
    <xf numFmtId="44" fontId="2" fillId="0" borderId="13" xfId="44" applyNumberFormat="1" applyBorder="1" applyProtection="1"/>
    <xf numFmtId="44" fontId="2" fillId="0" borderId="22" xfId="44" applyNumberFormat="1" applyBorder="1" applyProtection="1"/>
    <xf numFmtId="0" fontId="10" fillId="0" borderId="0" xfId="44" applyFont="1" applyBorder="1" applyAlignment="1"/>
    <xf numFmtId="44" fontId="0" fillId="0" borderId="0" xfId="28" applyFont="1"/>
    <xf numFmtId="0" fontId="0" fillId="28" borderId="19" xfId="0" applyFill="1" applyBorder="1" applyProtection="1">
      <protection locked="0"/>
    </xf>
    <xf numFmtId="0" fontId="0" fillId="0" borderId="0" xfId="0" applyAlignment="1" applyProtection="1">
      <alignment horizontal="left" vertical="top" wrapText="1"/>
    </xf>
    <xf numFmtId="0" fontId="13" fillId="0" borderId="0" xfId="0" quotePrefix="1" applyFont="1" applyAlignment="1"/>
    <xf numFmtId="0" fontId="0" fillId="0" borderId="13" xfId="0" applyFill="1" applyBorder="1" applyAlignment="1" applyProtection="1">
      <alignment horizontal="center"/>
      <protection locked="0"/>
    </xf>
    <xf numFmtId="0" fontId="19" fillId="0" borderId="0" xfId="44" applyFont="1" applyFill="1" applyBorder="1" applyAlignment="1" applyProtection="1">
      <alignment horizontal="center" vertical="top" textRotation="90"/>
    </xf>
    <xf numFmtId="0" fontId="2" fillId="0" borderId="0" xfId="44" applyFont="1" applyBorder="1" applyAlignment="1" applyProtection="1">
      <alignment horizontal="right"/>
    </xf>
    <xf numFmtId="0" fontId="2" fillId="0" borderId="0" xfId="44" applyFont="1" applyBorder="1" applyAlignment="1" applyProtection="1">
      <alignment horizontal="left"/>
    </xf>
    <xf numFmtId="0" fontId="2" fillId="0" borderId="0" xfId="44" applyBorder="1"/>
    <xf numFmtId="0" fontId="10" fillId="0" borderId="0" xfId="44" applyFont="1" applyBorder="1" applyAlignment="1" applyProtection="1">
      <alignment horizontal="right"/>
    </xf>
    <xf numFmtId="0" fontId="10" fillId="0" borderId="0" xfId="44" applyFont="1" applyBorder="1" applyAlignment="1" applyProtection="1">
      <alignment horizontal="left"/>
    </xf>
    <xf numFmtId="0" fontId="2" fillId="0" borderId="0" xfId="44" applyBorder="1" applyAlignment="1"/>
    <xf numFmtId="0" fontId="14" fillId="0" borderId="0" xfId="44" applyFont="1" applyBorder="1"/>
    <xf numFmtId="0" fontId="2" fillId="0" borderId="0" xfId="44" applyFont="1" applyBorder="1" applyAlignment="1"/>
    <xf numFmtId="0" fontId="2" fillId="0" borderId="0" xfId="44" applyBorder="1" applyAlignment="1">
      <alignment horizontal="center"/>
    </xf>
    <xf numFmtId="0" fontId="2" fillId="0" borderId="15" xfId="44" applyBorder="1"/>
    <xf numFmtId="0" fontId="2" fillId="0" borderId="13" xfId="44" applyFont="1" applyBorder="1" applyAlignment="1"/>
    <xf numFmtId="0" fontId="2" fillId="0" borderId="13" xfId="44" applyFont="1" applyBorder="1" applyAlignment="1" applyProtection="1">
      <alignment horizontal="center"/>
      <protection locked="0"/>
    </xf>
    <xf numFmtId="0" fontId="2" fillId="0" borderId="13" xfId="44" applyBorder="1" applyAlignment="1" applyProtection="1">
      <alignment horizontal="center"/>
      <protection locked="0"/>
    </xf>
    <xf numFmtId="0" fontId="2" fillId="0" borderId="24" xfId="44" applyFont="1" applyBorder="1" applyAlignment="1"/>
    <xf numFmtId="0" fontId="58" fillId="0" borderId="24" xfId="44" applyFont="1" applyBorder="1" applyAlignment="1" applyProtection="1">
      <alignment horizontal="center"/>
    </xf>
    <xf numFmtId="0" fontId="2" fillId="0" borderId="15" xfId="44" applyFill="1" applyBorder="1"/>
    <xf numFmtId="0" fontId="10" fillId="0" borderId="0" xfId="44" applyFont="1" applyBorder="1" applyAlignment="1" applyProtection="1">
      <alignment horizontal="center"/>
    </xf>
    <xf numFmtId="0" fontId="9" fillId="0" borderId="19" xfId="44" applyFont="1" applyBorder="1" applyAlignment="1" applyProtection="1">
      <alignment horizontal="center"/>
    </xf>
    <xf numFmtId="0" fontId="2" fillId="0" borderId="0" xfId="44" applyFont="1" applyFill="1" applyBorder="1" applyAlignment="1"/>
    <xf numFmtId="0" fontId="2" fillId="0" borderId="0" xfId="44" applyFill="1" applyBorder="1" applyAlignment="1"/>
    <xf numFmtId="0" fontId="2" fillId="0" borderId="13" xfId="44" applyBorder="1" applyAlignment="1"/>
    <xf numFmtId="0" fontId="2" fillId="0" borderId="24" xfId="44" applyBorder="1" applyAlignment="1"/>
    <xf numFmtId="0" fontId="2" fillId="0" borderId="0" xfId="44" applyProtection="1"/>
    <xf numFmtId="0" fontId="14" fillId="0" borderId="0" xfId="44" applyFont="1" applyBorder="1" applyAlignment="1" applyProtection="1"/>
    <xf numFmtId="0" fontId="14" fillId="0" borderId="0" xfId="44" applyFont="1" applyAlignment="1" applyProtection="1"/>
    <xf numFmtId="0" fontId="14" fillId="0" borderId="0" xfId="44" applyFont="1" applyAlignment="1" applyProtection="1">
      <alignment horizontal="center"/>
    </xf>
    <xf numFmtId="0" fontId="2" fillId="0" borderId="0" xfId="44" applyBorder="1" applyAlignment="1" applyProtection="1">
      <alignment horizontal="right"/>
    </xf>
    <xf numFmtId="0" fontId="2" fillId="0" borderId="10" xfId="44" applyFont="1" applyBorder="1" applyAlignment="1" applyProtection="1">
      <alignment vertical="top"/>
    </xf>
    <xf numFmtId="0" fontId="8" fillId="0" borderId="10" xfId="44" applyFont="1" applyBorder="1" applyAlignment="1" applyProtection="1">
      <alignment horizontal="center" vertical="top"/>
    </xf>
    <xf numFmtId="0" fontId="8" fillId="0" borderId="10" xfId="44" applyFont="1" applyBorder="1" applyAlignment="1" applyProtection="1">
      <alignment horizontal="center"/>
    </xf>
    <xf numFmtId="0" fontId="2" fillId="0" borderId="15" xfId="44" applyBorder="1" applyAlignment="1" applyProtection="1">
      <alignment horizontal="right"/>
    </xf>
    <xf numFmtId="0" fontId="2" fillId="0" borderId="18" xfId="44" applyFont="1" applyBorder="1" applyAlignment="1" applyProtection="1">
      <alignment horizontal="left" vertical="top"/>
    </xf>
    <xf numFmtId="0" fontId="8" fillId="0" borderId="13" xfId="44" applyFont="1" applyBorder="1" applyAlignment="1" applyProtection="1">
      <alignment horizontal="center" vertical="top"/>
      <protection locked="0"/>
    </xf>
    <xf numFmtId="0" fontId="8" fillId="0" borderId="13" xfId="44" applyFont="1" applyBorder="1" applyAlignment="1" applyProtection="1">
      <alignment horizontal="center"/>
      <protection locked="0"/>
    </xf>
    <xf numFmtId="0" fontId="8" fillId="0" borderId="11" xfId="44" applyFont="1" applyBorder="1" applyAlignment="1" applyProtection="1">
      <alignment horizontal="center" vertical="top"/>
      <protection locked="0"/>
    </xf>
    <xf numFmtId="0" fontId="2" fillId="0" borderId="24" xfId="44" applyFont="1" applyBorder="1" applyAlignment="1" applyProtection="1"/>
    <xf numFmtId="0" fontId="8" fillId="0" borderId="23" xfId="44" applyFont="1" applyBorder="1" applyAlignment="1" applyProtection="1">
      <alignment horizontal="center"/>
      <protection locked="0"/>
    </xf>
    <xf numFmtId="0" fontId="8" fillId="0" borderId="11" xfId="44" applyFont="1" applyBorder="1" applyAlignment="1" applyProtection="1">
      <alignment horizontal="center"/>
      <protection locked="0"/>
    </xf>
    <xf numFmtId="0" fontId="2" fillId="0" borderId="0" xfId="44" applyBorder="1" applyAlignment="1" applyProtection="1">
      <alignment horizontal="center"/>
    </xf>
    <xf numFmtId="0" fontId="2" fillId="0" borderId="13" xfId="44" applyFont="1" applyBorder="1" applyAlignment="1" applyProtection="1">
      <alignment horizontal="left" vertical="top"/>
    </xf>
    <xf numFmtId="0" fontId="2" fillId="0" borderId="0" xfId="44" applyFont="1" applyBorder="1" applyAlignment="1" applyProtection="1">
      <alignment horizontal="left" vertical="top"/>
    </xf>
    <xf numFmtId="0" fontId="2" fillId="0" borderId="0" xfId="44" applyAlignment="1" applyProtection="1"/>
    <xf numFmtId="0" fontId="2" fillId="0" borderId="0" xfId="44" applyFont="1" applyFill="1" applyBorder="1" applyAlignment="1" applyProtection="1">
      <alignment horizontal="left" vertical="top"/>
    </xf>
    <xf numFmtId="0" fontId="2" fillId="0" borderId="13" xfId="44" applyFont="1" applyBorder="1" applyAlignment="1">
      <alignment horizontal="left"/>
    </xf>
    <xf numFmtId="0" fontId="2" fillId="0" borderId="24" xfId="44" applyFont="1" applyFill="1" applyBorder="1" applyAlignment="1"/>
    <xf numFmtId="0" fontId="2" fillId="0" borderId="22" xfId="0" applyFont="1" applyBorder="1" applyAlignment="1" applyProtection="1">
      <alignment horizontal="left"/>
    </xf>
    <xf numFmtId="0" fontId="63" fillId="0" borderId="0" xfId="0" applyFont="1"/>
    <xf numFmtId="0" fontId="2" fillId="0" borderId="0" xfId="0" applyFont="1" applyBorder="1"/>
    <xf numFmtId="0" fontId="3" fillId="0" borderId="0" xfId="35" applyBorder="1" applyAlignment="1" applyProtection="1">
      <alignment horizontal="left"/>
      <protection locked="0"/>
    </xf>
    <xf numFmtId="0" fontId="0" fillId="0" borderId="0" xfId="0" applyBorder="1" applyAlignment="1" applyProtection="1">
      <alignment horizontal="center"/>
      <protection locked="0"/>
    </xf>
    <xf numFmtId="0" fontId="2" fillId="0" borderId="13" xfId="0" applyFont="1" applyFill="1" applyBorder="1"/>
    <xf numFmtId="0" fontId="2" fillId="0" borderId="0" xfId="0" applyFont="1" applyFill="1" applyBorder="1"/>
    <xf numFmtId="0" fontId="10" fillId="0" borderId="0" xfId="44" applyFont="1" applyFill="1" applyBorder="1" applyAlignment="1" applyProtection="1">
      <alignment horizontal="left"/>
    </xf>
    <xf numFmtId="0" fontId="2" fillId="0" borderId="0" xfId="44" applyAlignment="1" applyProtection="1">
      <alignment horizontal="center"/>
    </xf>
    <xf numFmtId="0" fontId="2" fillId="0" borderId="13" xfId="44" applyFont="1" applyFill="1" applyBorder="1" applyProtection="1"/>
    <xf numFmtId="0" fontId="2" fillId="0" borderId="0" xfId="44" applyFill="1" applyBorder="1" applyProtection="1"/>
    <xf numFmtId="0" fontId="2" fillId="0" borderId="0" xfId="0" applyFont="1" applyProtection="1"/>
    <xf numFmtId="0" fontId="10" fillId="0" borderId="0" xfId="44" applyFont="1" applyBorder="1" applyAlignment="1">
      <alignment horizontal="center"/>
    </xf>
    <xf numFmtId="0" fontId="10" fillId="0" borderId="19" xfId="44" applyFont="1" applyBorder="1" applyAlignment="1">
      <alignment horizontal="center"/>
    </xf>
    <xf numFmtId="0" fontId="4" fillId="0" borderId="0" xfId="0" applyFont="1" applyBorder="1" applyAlignment="1" applyProtection="1"/>
    <xf numFmtId="0" fontId="2" fillId="0" borderId="15" xfId="0" applyFont="1" applyFill="1" applyBorder="1" applyAlignment="1" applyProtection="1">
      <alignment horizontal="left" vertical="top"/>
    </xf>
    <xf numFmtId="0" fontId="2" fillId="0" borderId="22" xfId="0" applyFont="1" applyFill="1" applyBorder="1" applyAlignment="1" applyProtection="1">
      <alignment horizontal="left" vertical="top"/>
    </xf>
    <xf numFmtId="0" fontId="0" fillId="0" borderId="13" xfId="0" applyFill="1" applyBorder="1" applyAlignment="1" applyProtection="1">
      <alignment horizontal="center" vertical="center"/>
      <protection locked="0"/>
    </xf>
    <xf numFmtId="0" fontId="10" fillId="0" borderId="0" xfId="0" applyFont="1" applyFill="1" applyBorder="1" applyAlignment="1" applyProtection="1">
      <alignment horizontal="center"/>
    </xf>
    <xf numFmtId="0" fontId="2" fillId="0" borderId="13" xfId="0" applyFont="1" applyBorder="1" applyAlignment="1" applyProtection="1">
      <alignment horizontal="left"/>
    </xf>
    <xf numFmtId="0" fontId="2" fillId="0" borderId="13" xfId="0" applyFont="1" applyFill="1" applyBorder="1" applyAlignment="1" applyProtection="1">
      <alignment horizontal="left"/>
    </xf>
    <xf numFmtId="0" fontId="7" fillId="0" borderId="0" xfId="44" applyFont="1" applyFill="1" applyBorder="1" applyAlignment="1">
      <alignment horizontal="left"/>
    </xf>
    <xf numFmtId="0" fontId="2" fillId="0" borderId="0" xfId="44" applyFont="1"/>
    <xf numFmtId="0" fontId="66" fillId="0" borderId="0" xfId="44" applyFont="1" applyAlignment="1"/>
    <xf numFmtId="0" fontId="2" fillId="0" borderId="0" xfId="44" applyFont="1" applyFill="1" applyBorder="1"/>
    <xf numFmtId="0" fontId="10" fillId="0" borderId="0" xfId="44" applyFont="1" applyFill="1" applyBorder="1" applyAlignment="1">
      <alignment horizontal="left"/>
    </xf>
    <xf numFmtId="0" fontId="2" fillId="0" borderId="0" xfId="44" applyFont="1" applyFill="1" applyBorder="1" applyAlignment="1">
      <alignment horizontal="right"/>
    </xf>
    <xf numFmtId="0" fontId="10" fillId="0" borderId="0" xfId="44" applyFont="1" applyBorder="1" applyAlignment="1">
      <alignment horizontal="left"/>
    </xf>
    <xf numFmtId="0" fontId="10" fillId="0" borderId="10" xfId="44" applyFont="1" applyBorder="1" applyAlignment="1">
      <alignment horizontal="left"/>
    </xf>
    <xf numFmtId="0" fontId="2" fillId="0" borderId="0" xfId="44" applyFont="1" applyFill="1"/>
    <xf numFmtId="0" fontId="10" fillId="0" borderId="55" xfId="44" applyFont="1" applyFill="1" applyBorder="1" applyAlignment="1">
      <alignment horizontal="center"/>
    </xf>
    <xf numFmtId="0" fontId="2" fillId="0" borderId="15" xfId="44" applyFont="1" applyBorder="1" applyAlignment="1">
      <alignment horizontal="center"/>
    </xf>
    <xf numFmtId="0" fontId="2" fillId="0" borderId="22" xfId="44" applyFont="1" applyBorder="1" applyAlignment="1">
      <alignment horizontal="left"/>
    </xf>
    <xf numFmtId="0" fontId="2" fillId="0" borderId="17" xfId="44" applyFont="1" applyBorder="1" applyAlignment="1">
      <alignment horizontal="center" vertical="center"/>
    </xf>
    <xf numFmtId="0" fontId="2" fillId="0" borderId="23" xfId="44" applyFont="1" applyBorder="1" applyAlignment="1">
      <alignment horizontal="center" vertical="center"/>
    </xf>
    <xf numFmtId="0" fontId="2" fillId="0" borderId="23" xfId="44" applyFont="1" applyBorder="1" applyAlignment="1" applyProtection="1">
      <alignment horizontal="center"/>
    </xf>
    <xf numFmtId="0" fontId="2" fillId="0" borderId="13" xfId="44" applyFont="1" applyBorder="1" applyAlignment="1" applyProtection="1">
      <alignment horizontal="center"/>
    </xf>
    <xf numFmtId="0" fontId="2" fillId="0" borderId="11" xfId="44" applyFont="1" applyBorder="1" applyAlignment="1" applyProtection="1">
      <alignment horizontal="center"/>
    </xf>
    <xf numFmtId="0" fontId="2" fillId="0" borderId="0" xfId="44" applyFont="1" applyBorder="1"/>
    <xf numFmtId="0" fontId="2" fillId="0" borderId="0" xfId="44" applyFont="1" applyBorder="1" applyAlignment="1">
      <alignment horizontal="left" indent="1"/>
    </xf>
    <xf numFmtId="0" fontId="2" fillId="0" borderId="0" xfId="44" applyFont="1" applyBorder="1" applyAlignment="1" applyProtection="1">
      <alignment horizontal="center"/>
    </xf>
    <xf numFmtId="0" fontId="2" fillId="0" borderId="13" xfId="44" applyFont="1" applyBorder="1" applyAlignment="1">
      <alignment horizontal="center" vertical="center"/>
    </xf>
    <xf numFmtId="0" fontId="2" fillId="0" borderId="18" xfId="44" applyFont="1" applyBorder="1" applyAlignment="1">
      <alignment horizontal="left"/>
    </xf>
    <xf numFmtId="0" fontId="2" fillId="0" borderId="18" xfId="44" applyFont="1" applyBorder="1" applyAlignment="1" applyProtection="1">
      <alignment horizontal="center"/>
    </xf>
    <xf numFmtId="0" fontId="2" fillId="0" borderId="13" xfId="44" applyFont="1" applyBorder="1" applyAlignment="1">
      <alignment horizontal="left" indent="1"/>
    </xf>
    <xf numFmtId="0" fontId="2" fillId="0" borderId="0" xfId="44" applyFont="1" applyBorder="1" applyAlignment="1">
      <alignment horizontal="center"/>
    </xf>
    <xf numFmtId="0" fontId="10" fillId="0" borderId="20" xfId="44" applyFont="1" applyFill="1" applyBorder="1" applyAlignment="1">
      <alignment horizontal="left" vertical="top"/>
    </xf>
    <xf numFmtId="0" fontId="10" fillId="0" borderId="17" xfId="44" applyFont="1" applyBorder="1" applyAlignment="1" applyProtection="1">
      <alignment horizontal="center"/>
    </xf>
    <xf numFmtId="0" fontId="10" fillId="0" borderId="20" xfId="44" applyFont="1" applyFill="1" applyBorder="1" applyAlignment="1">
      <alignment horizontal="left"/>
    </xf>
    <xf numFmtId="0" fontId="10" fillId="0" borderId="0" xfId="44" applyFont="1" applyFill="1" applyBorder="1" applyAlignment="1">
      <alignment horizontal="center" vertical="center"/>
    </xf>
    <xf numFmtId="0" fontId="2" fillId="0" borderId="0" xfId="44" applyFont="1" applyFill="1" applyBorder="1" applyAlignment="1">
      <alignment horizontal="center" vertical="center"/>
    </xf>
    <xf numFmtId="0" fontId="2" fillId="0" borderId="0" xfId="44" applyFont="1" applyBorder="1" applyAlignment="1">
      <alignment horizontal="center" vertical="center"/>
    </xf>
    <xf numFmtId="0" fontId="2" fillId="0" borderId="18" xfId="44" applyFont="1" applyBorder="1" applyAlignment="1"/>
    <xf numFmtId="0" fontId="2" fillId="0" borderId="0" xfId="44" applyBorder="1" applyAlignment="1">
      <alignment horizontal="center" vertical="center"/>
    </xf>
    <xf numFmtId="0" fontId="2" fillId="0" borderId="15" xfId="44" applyFont="1" applyBorder="1" applyAlignment="1">
      <alignment horizontal="right"/>
    </xf>
    <xf numFmtId="0" fontId="2" fillId="0" borderId="23" xfId="44" applyFont="1" applyBorder="1" applyAlignment="1"/>
    <xf numFmtId="0" fontId="2" fillId="0" borderId="12" xfId="44" applyFont="1" applyFill="1" applyBorder="1" applyAlignment="1">
      <alignment horizontal="right" vertical="top"/>
    </xf>
    <xf numFmtId="0" fontId="2" fillId="0" borderId="0" xfId="44" applyFont="1" applyBorder="1" applyAlignment="1">
      <alignment horizontal="left"/>
    </xf>
    <xf numFmtId="0" fontId="2" fillId="0" borderId="0" xfId="44" applyFont="1" applyBorder="1" applyAlignment="1">
      <alignment horizontal="center" vertical="center"/>
    </xf>
    <xf numFmtId="0" fontId="10" fillId="0" borderId="0" xfId="44" applyFont="1" applyAlignment="1">
      <alignment horizontal="left" vertical="top"/>
    </xf>
    <xf numFmtId="0" fontId="10" fillId="0" borderId="0" xfId="44" applyFont="1" applyBorder="1" applyAlignment="1">
      <alignment horizontal="left" vertical="top"/>
    </xf>
    <xf numFmtId="0" fontId="19" fillId="0" borderId="41" xfId="44" applyFont="1" applyBorder="1" applyAlignment="1" applyProtection="1">
      <alignment horizontal="center" vertical="center" wrapText="1"/>
    </xf>
    <xf numFmtId="0" fontId="2" fillId="0" borderId="30" xfId="44" applyFont="1" applyBorder="1" applyAlignment="1" applyProtection="1">
      <alignment horizontal="center" vertical="center" wrapText="1"/>
    </xf>
    <xf numFmtId="0" fontId="2" fillId="0" borderId="25" xfId="44" applyFont="1" applyFill="1" applyBorder="1" applyAlignment="1" applyProtection="1">
      <alignment horizontal="center" textRotation="90"/>
    </xf>
    <xf numFmtId="0" fontId="2" fillId="0" borderId="27" xfId="44" applyFont="1" applyBorder="1" applyAlignment="1" applyProtection="1">
      <alignment horizontal="center" textRotation="90"/>
    </xf>
    <xf numFmtId="0" fontId="2" fillId="0" borderId="35" xfId="44" applyFont="1" applyBorder="1" applyAlignment="1" applyProtection="1">
      <alignment horizontal="center" textRotation="90"/>
    </xf>
    <xf numFmtId="0" fontId="10" fillId="0" borderId="30" xfId="44" applyFont="1" applyBorder="1" applyAlignment="1" applyProtection="1">
      <alignment horizontal="left"/>
    </xf>
    <xf numFmtId="0" fontId="2" fillId="0" borderId="24" xfId="44" applyFont="1" applyBorder="1" applyAlignment="1" applyProtection="1">
      <alignment horizontal="center"/>
    </xf>
    <xf numFmtId="164" fontId="10" fillId="0" borderId="24" xfId="44" applyNumberFormat="1" applyFont="1" applyBorder="1" applyAlignment="1" applyProtection="1">
      <alignment horizontal="center"/>
    </xf>
    <xf numFmtId="164" fontId="2" fillId="0" borderId="24" xfId="44" applyNumberFormat="1" applyFont="1" applyBorder="1" applyAlignment="1" applyProtection="1">
      <alignment horizontal="center"/>
    </xf>
    <xf numFmtId="0" fontId="2" fillId="0" borderId="24" xfId="44" quotePrefix="1" applyFont="1" applyBorder="1" applyAlignment="1" applyProtection="1">
      <alignment horizontal="center"/>
    </xf>
    <xf numFmtId="0" fontId="10" fillId="0" borderId="24" xfId="44" applyFont="1" applyBorder="1" applyAlignment="1" applyProtection="1">
      <alignment horizontal="center" textRotation="90"/>
    </xf>
    <xf numFmtId="0" fontId="2" fillId="0" borderId="24" xfId="44" applyFont="1" applyBorder="1" applyAlignment="1" applyProtection="1">
      <alignment horizontal="center" textRotation="90"/>
    </xf>
    <xf numFmtId="164" fontId="10" fillId="0" borderId="36" xfId="44" applyNumberFormat="1" applyFont="1" applyBorder="1" applyAlignment="1" applyProtection="1">
      <alignment horizontal="center"/>
    </xf>
    <xf numFmtId="0" fontId="2" fillId="0" borderId="31" xfId="44" applyFont="1" applyBorder="1" applyAlignment="1" applyProtection="1">
      <alignment horizontal="left" indent="1"/>
    </xf>
    <xf numFmtId="0" fontId="10" fillId="0" borderId="26" xfId="44" applyFont="1" applyBorder="1" applyAlignment="1" applyProtection="1">
      <alignment horizontal="center"/>
    </xf>
    <xf numFmtId="164" fontId="2" fillId="0" borderId="27" xfId="44" applyNumberFormat="1" applyFont="1" applyBorder="1" applyAlignment="1" applyProtection="1">
      <alignment horizontal="center"/>
      <protection locked="0"/>
    </xf>
    <xf numFmtId="164" fontId="2" fillId="0" borderId="35" xfId="44" applyNumberFormat="1" applyFont="1" applyBorder="1" applyAlignment="1" applyProtection="1">
      <alignment horizontal="center"/>
      <protection locked="0"/>
    </xf>
    <xf numFmtId="164" fontId="2" fillId="0" borderId="36" xfId="44" applyNumberFormat="1" applyFont="1" applyBorder="1" applyAlignment="1" applyProtection="1">
      <alignment horizontal="center"/>
    </xf>
    <xf numFmtId="0" fontId="10" fillId="0" borderId="46" xfId="44" applyFont="1" applyBorder="1" applyAlignment="1" applyProtection="1">
      <alignment horizontal="left"/>
    </xf>
    <xf numFmtId="0" fontId="10" fillId="0" borderId="18" xfId="44" applyFont="1" applyBorder="1" applyAlignment="1" applyProtection="1">
      <alignment horizontal="center"/>
    </xf>
    <xf numFmtId="164" fontId="2" fillId="0" borderId="18" xfId="44" applyNumberFormat="1" applyFont="1" applyBorder="1" applyAlignment="1" applyProtection="1">
      <alignment horizontal="center"/>
    </xf>
    <xf numFmtId="164" fontId="2" fillId="0" borderId="39" xfId="44" applyNumberFormat="1" applyFont="1" applyBorder="1" applyAlignment="1" applyProtection="1">
      <alignment horizontal="center"/>
    </xf>
    <xf numFmtId="0" fontId="2" fillId="0" borderId="47" xfId="44" applyFont="1" applyBorder="1" applyAlignment="1" applyProtection="1">
      <alignment horizontal="left" indent="1"/>
    </xf>
    <xf numFmtId="0" fontId="2" fillId="0" borderId="10" xfId="44" applyFont="1" applyBorder="1" applyAlignment="1" applyProtection="1">
      <alignment horizontal="center"/>
    </xf>
    <xf numFmtId="164" fontId="2" fillId="0" borderId="10" xfId="44" applyNumberFormat="1" applyFont="1" applyBorder="1" applyAlignment="1" applyProtection="1">
      <alignment horizontal="center"/>
    </xf>
    <xf numFmtId="164" fontId="2" fillId="0" borderId="40" xfId="44" applyNumberFormat="1" applyFont="1" applyBorder="1" applyAlignment="1" applyProtection="1">
      <alignment horizontal="center"/>
    </xf>
    <xf numFmtId="0" fontId="2" fillId="0" borderId="30" xfId="44" applyFont="1" applyBorder="1" applyAlignment="1" applyProtection="1">
      <alignment horizontal="left" indent="2"/>
    </xf>
    <xf numFmtId="0" fontId="2" fillId="0" borderId="30" xfId="44" applyFont="1" applyBorder="1" applyAlignment="1" applyProtection="1">
      <alignment horizontal="left" indent="1"/>
    </xf>
    <xf numFmtId="164" fontId="2" fillId="0" borderId="29" xfId="44" applyNumberFormat="1" applyFont="1" applyBorder="1" applyAlignment="1" applyProtection="1">
      <alignment horizontal="center"/>
      <protection locked="0"/>
    </xf>
    <xf numFmtId="164" fontId="2" fillId="0" borderId="37" xfId="44" applyNumberFormat="1" applyFont="1" applyBorder="1" applyAlignment="1" applyProtection="1">
      <alignment horizontal="center"/>
      <protection locked="0"/>
    </xf>
    <xf numFmtId="0" fontId="10" fillId="0" borderId="24" xfId="44" applyFont="1" applyBorder="1" applyAlignment="1" applyProtection="1">
      <alignment horizontal="center"/>
    </xf>
    <xf numFmtId="0" fontId="2" fillId="0" borderId="33" xfId="44" applyFont="1" applyBorder="1" applyAlignment="1" applyProtection="1">
      <alignment horizontal="left" indent="1"/>
    </xf>
    <xf numFmtId="164" fontId="2" fillId="0" borderId="28" xfId="44" applyNumberFormat="1" applyFont="1" applyBorder="1" applyAlignment="1" applyProtection="1">
      <alignment horizontal="center"/>
      <protection locked="0"/>
    </xf>
    <xf numFmtId="0" fontId="10" fillId="0" borderId="25" xfId="44" applyFont="1" applyBorder="1" applyAlignment="1" applyProtection="1">
      <alignment horizontal="center"/>
    </xf>
    <xf numFmtId="0" fontId="2" fillId="0" borderId="58" xfId="44" applyFont="1" applyBorder="1" applyAlignment="1" applyProtection="1">
      <alignment horizontal="left" indent="1"/>
    </xf>
    <xf numFmtId="0" fontId="10" fillId="0" borderId="45" xfId="44" applyFont="1" applyBorder="1" applyAlignment="1" applyProtection="1">
      <alignment horizontal="center"/>
    </xf>
    <xf numFmtId="164" fontId="2" fillId="0" borderId="32" xfId="44" applyNumberFormat="1" applyFont="1" applyBorder="1" applyAlignment="1" applyProtection="1">
      <alignment horizontal="center"/>
      <protection locked="0"/>
    </xf>
    <xf numFmtId="164" fontId="2" fillId="0" borderId="38" xfId="44" applyNumberFormat="1" applyFont="1" applyBorder="1" applyAlignment="1" applyProtection="1">
      <alignment horizontal="center"/>
      <protection locked="0"/>
    </xf>
    <xf numFmtId="0" fontId="19" fillId="0" borderId="0" xfId="44" applyFont="1" applyFill="1" applyAlignment="1">
      <alignment horizontal="center"/>
    </xf>
    <xf numFmtId="0" fontId="19" fillId="0" borderId="0" xfId="44" applyFont="1" applyFill="1" applyBorder="1" applyAlignment="1">
      <alignment horizontal="center" vertical="center"/>
    </xf>
    <xf numFmtId="0" fontId="19" fillId="0" borderId="0" xfId="44" applyFont="1" applyFill="1" applyBorder="1" applyAlignment="1">
      <alignment horizontal="center" vertical="center" textRotation="90"/>
    </xf>
    <xf numFmtId="0" fontId="10" fillId="0" borderId="22" xfId="44" applyFont="1" applyFill="1" applyBorder="1" applyAlignment="1" applyProtection="1">
      <alignment horizontal="left"/>
    </xf>
    <xf numFmtId="0" fontId="67" fillId="30" borderId="0" xfId="44" applyFont="1" applyFill="1" applyBorder="1" applyAlignment="1">
      <alignment horizontal="center"/>
    </xf>
    <xf numFmtId="0" fontId="2" fillId="0" borderId="0" xfId="44" applyFill="1" applyAlignment="1"/>
    <xf numFmtId="0" fontId="10" fillId="30" borderId="13" xfId="44" applyFont="1" applyFill="1" applyBorder="1" applyAlignment="1">
      <alignment horizontal="center"/>
    </xf>
    <xf numFmtId="0" fontId="2" fillId="0" borderId="22" xfId="44" applyFont="1" applyFill="1" applyBorder="1" applyAlignment="1" applyProtection="1">
      <alignment horizontal="left" indent="1"/>
    </xf>
    <xf numFmtId="0" fontId="10" fillId="0" borderId="23" xfId="44" applyFont="1" applyFill="1" applyBorder="1" applyAlignment="1">
      <alignment horizontal="center"/>
    </xf>
    <xf numFmtId="0" fontId="10" fillId="30" borderId="0" xfId="44" applyFont="1" applyFill="1" applyBorder="1" applyAlignment="1">
      <alignment horizontal="center"/>
    </xf>
    <xf numFmtId="0" fontId="2" fillId="30" borderId="0" xfId="44" applyFont="1" applyFill="1" applyBorder="1"/>
    <xf numFmtId="0" fontId="2" fillId="0" borderId="0" xfId="44" applyFont="1" applyFill="1" applyAlignment="1"/>
    <xf numFmtId="0" fontId="10" fillId="30" borderId="23" xfId="44" applyFont="1" applyFill="1" applyBorder="1" applyAlignment="1">
      <alignment horizontal="center"/>
    </xf>
    <xf numFmtId="0" fontId="2" fillId="0" borderId="0" xfId="44" applyFont="1" applyFill="1" applyBorder="1" applyAlignment="1" applyProtection="1"/>
    <xf numFmtId="0" fontId="2" fillId="0" borderId="13" xfId="0" applyFont="1" applyFill="1" applyBorder="1" applyAlignment="1" applyProtection="1">
      <alignment horizontal="left" vertical="top"/>
    </xf>
    <xf numFmtId="0" fontId="2" fillId="0" borderId="22" xfId="44" applyFont="1" applyBorder="1" applyAlignment="1"/>
    <xf numFmtId="0" fontId="10" fillId="0" borderId="20" xfId="44" applyFont="1" applyFill="1" applyBorder="1" applyAlignment="1">
      <alignment horizontal="left"/>
    </xf>
    <xf numFmtId="0" fontId="10" fillId="0" borderId="16" xfId="44" applyFont="1" applyFill="1" applyBorder="1" applyAlignment="1">
      <alignment horizontal="left"/>
    </xf>
    <xf numFmtId="0" fontId="2" fillId="0" borderId="23" xfId="44" applyFont="1" applyBorder="1" applyAlignment="1"/>
    <xf numFmtId="164" fontId="2" fillId="0" borderId="59" xfId="44" applyNumberFormat="1" applyFont="1" applyBorder="1" applyAlignment="1" applyProtection="1">
      <alignment horizontal="center"/>
      <protection locked="0"/>
    </xf>
    <xf numFmtId="0" fontId="2" fillId="0" borderId="22" xfId="44" applyFont="1" applyFill="1" applyBorder="1" applyAlignment="1" applyProtection="1">
      <alignment horizontal="left"/>
    </xf>
    <xf numFmtId="0" fontId="2" fillId="0" borderId="18" xfId="44" applyFont="1" applyFill="1" applyBorder="1" applyAlignment="1" applyProtection="1">
      <alignment horizontal="left" indent="1"/>
    </xf>
    <xf numFmtId="0" fontId="10" fillId="0" borderId="18" xfId="44" applyFont="1" applyFill="1" applyBorder="1" applyAlignment="1">
      <alignment horizontal="center"/>
    </xf>
    <xf numFmtId="0" fontId="2" fillId="0" borderId="15" xfId="44" applyFont="1" applyBorder="1" applyAlignment="1" applyProtection="1">
      <alignment horizontal="left"/>
    </xf>
    <xf numFmtId="0" fontId="2" fillId="0" borderId="0" xfId="44" applyFont="1" applyProtection="1"/>
    <xf numFmtId="0" fontId="10" fillId="0" borderId="0" xfId="44" applyFont="1" applyFill="1" applyBorder="1" applyAlignment="1" applyProtection="1">
      <alignment horizontal="center" vertical="top" textRotation="90"/>
    </xf>
    <xf numFmtId="0" fontId="14" fillId="0" borderId="0" xfId="44" applyFont="1" applyBorder="1" applyAlignment="1" applyProtection="1">
      <alignment horizontal="right"/>
    </xf>
    <xf numFmtId="0" fontId="14" fillId="0" borderId="15" xfId="44" applyFont="1" applyBorder="1" applyAlignment="1" applyProtection="1">
      <alignment horizontal="left" wrapText="1"/>
    </xf>
    <xf numFmtId="0" fontId="12" fillId="0" borderId="0" xfId="44" applyFont="1" applyProtection="1"/>
    <xf numFmtId="0" fontId="19" fillId="0" borderId="0" xfId="44" applyFont="1" applyFill="1" applyBorder="1" applyAlignment="1" applyProtection="1">
      <alignment horizontal="center" vertical="top"/>
    </xf>
    <xf numFmtId="0" fontId="14" fillId="0" borderId="0" xfId="44" applyFont="1" applyBorder="1" applyAlignment="1">
      <alignment horizontal="left"/>
    </xf>
    <xf numFmtId="0" fontId="2" fillId="0" borderId="0" xfId="44" applyBorder="1" applyAlignment="1">
      <alignment horizontal="left"/>
    </xf>
    <xf numFmtId="0" fontId="36" fillId="0" borderId="0" xfId="44" applyFont="1" applyProtection="1"/>
    <xf numFmtId="0" fontId="2" fillId="0" borderId="0" xfId="44" applyFont="1" applyFill="1" applyBorder="1" applyAlignment="1" applyProtection="1">
      <alignment horizontal="left"/>
      <protection locked="0"/>
    </xf>
    <xf numFmtId="0" fontId="2" fillId="0" borderId="13" xfId="44" applyFont="1" applyBorder="1"/>
    <xf numFmtId="0" fontId="2" fillId="0" borderId="24" xfId="44" applyFont="1" applyBorder="1"/>
    <xf numFmtId="0" fontId="2" fillId="0" borderId="0" xfId="44" applyFont="1" applyFill="1" applyBorder="1" applyAlignment="1" applyProtection="1">
      <alignment horizontal="center" vertical="top"/>
    </xf>
    <xf numFmtId="0" fontId="69" fillId="0" borderId="24" xfId="44" applyFont="1" applyBorder="1" applyAlignment="1" applyProtection="1">
      <alignment horizontal="center"/>
    </xf>
    <xf numFmtId="0" fontId="2" fillId="0" borderId="0" xfId="44" applyFont="1" applyFill="1" applyProtection="1"/>
    <xf numFmtId="0" fontId="8" fillId="0" borderId="0" xfId="44" applyFont="1" applyProtection="1"/>
    <xf numFmtId="0" fontId="10" fillId="0" borderId="26" xfId="0" applyFont="1" applyBorder="1" applyAlignment="1" applyProtection="1">
      <alignment horizontal="center"/>
    </xf>
    <xf numFmtId="164" fontId="2" fillId="0" borderId="27" xfId="0" applyNumberFormat="1" applyFont="1" applyBorder="1" applyAlignment="1" applyProtection="1">
      <alignment horizontal="center"/>
      <protection locked="0"/>
    </xf>
    <xf numFmtId="164" fontId="2" fillId="0" borderId="35" xfId="0" applyNumberFormat="1" applyFont="1" applyBorder="1" applyAlignment="1" applyProtection="1">
      <alignment horizontal="center"/>
      <protection locked="0"/>
    </xf>
    <xf numFmtId="164" fontId="2" fillId="0" borderId="29" xfId="0" applyNumberFormat="1" applyFont="1" applyBorder="1" applyAlignment="1" applyProtection="1">
      <alignment horizontal="center"/>
      <protection locked="0"/>
    </xf>
    <xf numFmtId="164" fontId="2" fillId="0" borderId="37" xfId="0" applyNumberFormat="1" applyFont="1" applyBorder="1" applyAlignment="1" applyProtection="1">
      <alignment horizontal="center"/>
      <protection locked="0"/>
    </xf>
    <xf numFmtId="0" fontId="2" fillId="0" borderId="15" xfId="44" applyFont="1" applyBorder="1" applyAlignment="1"/>
    <xf numFmtId="0" fontId="2" fillId="0" borderId="18" xfId="44" applyFont="1" applyBorder="1" applyAlignment="1">
      <alignment horizontal="center" vertical="center"/>
    </xf>
    <xf numFmtId="0" fontId="2" fillId="0" borderId="22" xfId="44" applyFont="1" applyBorder="1" applyAlignment="1">
      <alignment horizontal="left" indent="1"/>
    </xf>
    <xf numFmtId="0" fontId="2" fillId="0" borderId="16" xfId="44" applyFont="1" applyBorder="1" applyAlignment="1" applyProtection="1">
      <alignment horizontal="center"/>
    </xf>
    <xf numFmtId="0" fontId="10" fillId="0" borderId="17" xfId="44" applyFont="1" applyFill="1" applyBorder="1" applyAlignment="1">
      <alignment horizontal="left" vertical="top"/>
    </xf>
    <xf numFmtId="0" fontId="2" fillId="0" borderId="13" xfId="44" applyFont="1" applyBorder="1" applyAlignment="1">
      <alignment horizontal="left" indent="2"/>
    </xf>
    <xf numFmtId="0" fontId="2" fillId="0" borderId="22" xfId="44" applyFont="1" applyBorder="1" applyAlignment="1">
      <alignment horizontal="left" indent="2"/>
    </xf>
    <xf numFmtId="0" fontId="13" fillId="0" borderId="0" xfId="0" applyFont="1" applyBorder="1" applyAlignment="1" applyProtection="1">
      <alignment horizontal="right"/>
    </xf>
    <xf numFmtId="0" fontId="13" fillId="0" borderId="15" xfId="0" applyFont="1" applyBorder="1" applyAlignment="1" applyProtection="1">
      <alignment horizontal="left"/>
    </xf>
    <xf numFmtId="0" fontId="19" fillId="0" borderId="0" xfId="0" applyFont="1" applyBorder="1" applyAlignment="1" applyProtection="1"/>
    <xf numFmtId="0" fontId="2" fillId="0" borderId="0" xfId="44" applyFont="1" applyBorder="1" applyAlignment="1"/>
    <xf numFmtId="0" fontId="2" fillId="0" borderId="13" xfId="44" applyFont="1" applyBorder="1" applyAlignment="1" applyProtection="1">
      <alignment horizontal="center"/>
      <protection locked="0"/>
    </xf>
    <xf numFmtId="0" fontId="2" fillId="0" borderId="24" xfId="44" applyFont="1" applyBorder="1" applyAlignment="1"/>
    <xf numFmtId="0" fontId="10" fillId="0" borderId="0" xfId="44" applyFont="1" applyBorder="1" applyAlignment="1" applyProtection="1">
      <alignment horizontal="center"/>
    </xf>
    <xf numFmtId="0" fontId="2" fillId="0" borderId="0" xfId="44" applyFont="1" applyFill="1" applyBorder="1" applyAlignment="1"/>
    <xf numFmtId="0" fontId="2" fillId="0" borderId="15" xfId="44" applyFont="1" applyBorder="1"/>
    <xf numFmtId="0" fontId="2" fillId="0" borderId="15" xfId="44" applyFont="1" applyFill="1" applyBorder="1"/>
    <xf numFmtId="0" fontId="10" fillId="0" borderId="0" xfId="44" applyFont="1" applyBorder="1"/>
    <xf numFmtId="0" fontId="70" fillId="0" borderId="0" xfId="45" applyFont="1"/>
    <xf numFmtId="0" fontId="2" fillId="0" borderId="24" xfId="44" applyFont="1" applyBorder="1" applyAlignment="1"/>
    <xf numFmtId="0" fontId="9" fillId="0" borderId="19" xfId="44" applyFont="1" applyBorder="1" applyAlignment="1" applyProtection="1">
      <alignment horizontal="center"/>
    </xf>
    <xf numFmtId="0" fontId="2" fillId="0" borderId="13" xfId="44" applyFont="1" applyBorder="1" applyAlignment="1">
      <alignment horizontal="left"/>
    </xf>
    <xf numFmtId="0" fontId="2" fillId="0" borderId="0" xfId="44" applyFont="1" applyBorder="1" applyAlignment="1" applyProtection="1">
      <alignment horizontal="center"/>
    </xf>
    <xf numFmtId="0" fontId="10" fillId="0" borderId="0" xfId="44" applyFont="1" applyBorder="1" applyAlignment="1">
      <alignment horizontal="left" vertical="top"/>
    </xf>
    <xf numFmtId="0" fontId="2" fillId="0" borderId="22" xfId="44" applyFont="1" applyBorder="1" applyAlignment="1"/>
    <xf numFmtId="0" fontId="2" fillId="0" borderId="0" xfId="44" applyFont="1" applyBorder="1" applyAlignment="1">
      <alignment horizontal="center" vertical="center"/>
    </xf>
    <xf numFmtId="0" fontId="2" fillId="0" borderId="0" xfId="44" applyFont="1" applyBorder="1" applyAlignment="1"/>
    <xf numFmtId="0" fontId="2" fillId="0" borderId="18" xfId="44" applyFont="1" applyBorder="1" applyAlignment="1"/>
    <xf numFmtId="0" fontId="10" fillId="0" borderId="0" xfId="44" applyFont="1" applyBorder="1" applyAlignment="1">
      <alignment horizontal="left"/>
    </xf>
    <xf numFmtId="0" fontId="10" fillId="0" borderId="10" xfId="44" applyFont="1" applyBorder="1" applyAlignment="1">
      <alignment horizontal="left"/>
    </xf>
    <xf numFmtId="0" fontId="10" fillId="0" borderId="0" xfId="44" applyFont="1" applyFill="1" applyBorder="1" applyAlignment="1">
      <alignment horizontal="center" vertical="center"/>
    </xf>
    <xf numFmtId="0" fontId="2" fillId="0" borderId="0" xfId="44" applyFont="1" applyFill="1" applyBorder="1" applyAlignment="1">
      <alignment horizontal="center" vertical="center"/>
    </xf>
    <xf numFmtId="0" fontId="2" fillId="0" borderId="13" xfId="44" applyFont="1" applyBorder="1" applyAlignment="1"/>
    <xf numFmtId="0" fontId="2" fillId="0" borderId="18" xfId="44" applyFont="1" applyBorder="1" applyAlignment="1">
      <alignment horizontal="left"/>
    </xf>
    <xf numFmtId="0" fontId="2" fillId="0" borderId="23" xfId="44" applyFont="1" applyBorder="1" applyAlignment="1"/>
    <xf numFmtId="0" fontId="71" fillId="0" borderId="0" xfId="0" applyFont="1"/>
    <xf numFmtId="0" fontId="23" fillId="0" borderId="60" xfId="0" applyFont="1" applyBorder="1" applyAlignment="1" applyProtection="1">
      <alignment horizontal="center" wrapText="1"/>
      <protection locked="0"/>
    </xf>
    <xf numFmtId="0" fontId="23" fillId="0" borderId="60" xfId="0" applyFont="1" applyBorder="1" applyAlignment="1" applyProtection="1">
      <alignment horizontal="center"/>
      <protection locked="0"/>
    </xf>
    <xf numFmtId="0" fontId="0" fillId="0" borderId="0" xfId="0" applyAlignment="1" applyProtection="1">
      <alignment horizontal="left" vertical="top" wrapText="1"/>
    </xf>
    <xf numFmtId="0" fontId="13" fillId="0" borderId="0" xfId="0" quotePrefix="1" applyFont="1" applyAlignment="1">
      <alignment wrapText="1"/>
    </xf>
    <xf numFmtId="0" fontId="0" fillId="0" borderId="0" xfId="0" applyAlignment="1">
      <alignment wrapText="1"/>
    </xf>
    <xf numFmtId="0" fontId="0" fillId="0" borderId="0" xfId="0" quotePrefix="1" applyAlignment="1">
      <alignment wrapText="1"/>
    </xf>
    <xf numFmtId="0" fontId="2"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horizontal="left"/>
    </xf>
    <xf numFmtId="0" fontId="10" fillId="0" borderId="34" xfId="0" applyFont="1" applyBorder="1" applyAlignment="1">
      <alignment horizontal="left"/>
    </xf>
    <xf numFmtId="0" fontId="0" fillId="28" borderId="43" xfId="0" applyFill="1" applyBorder="1" applyAlignment="1" applyProtection="1">
      <protection locked="0"/>
    </xf>
    <xf numFmtId="0" fontId="0" fillId="28" borderId="49" xfId="0" applyFill="1" applyBorder="1" applyAlignment="1" applyProtection="1">
      <protection locked="0"/>
    </xf>
    <xf numFmtId="0" fontId="0" fillId="28" borderId="50" xfId="0" applyFill="1" applyBorder="1" applyAlignment="1" applyProtection="1">
      <protection locked="0"/>
    </xf>
    <xf numFmtId="0" fontId="0" fillId="0" borderId="0" xfId="0" applyAlignment="1" applyProtection="1">
      <alignment horizontal="left" wrapText="1"/>
    </xf>
    <xf numFmtId="0" fontId="2" fillId="0" borderId="0" xfId="0" applyFont="1" applyAlignment="1">
      <alignment horizontal="left" wrapText="1"/>
    </xf>
    <xf numFmtId="0" fontId="0" fillId="0" borderId="0" xfId="0" applyAlignment="1">
      <alignment horizontal="left" wrapText="1"/>
    </xf>
    <xf numFmtId="0" fontId="3" fillId="0" borderId="0" xfId="35" applyAlignment="1" applyProtection="1">
      <alignment horizontal="left" wrapText="1"/>
    </xf>
    <xf numFmtId="0" fontId="3" fillId="0" borderId="0" xfId="35" applyAlignment="1" applyProtection="1">
      <alignment horizontal="left" vertical="top" wrapText="1"/>
    </xf>
    <xf numFmtId="0" fontId="0" fillId="0" borderId="0" xfId="0" quotePrefix="1" applyAlignment="1">
      <alignment horizontal="left"/>
    </xf>
    <xf numFmtId="0" fontId="22" fillId="0" borderId="0" xfId="0" applyFont="1" applyAlignment="1">
      <alignment horizontal="left"/>
    </xf>
    <xf numFmtId="0" fontId="3" fillId="0" borderId="0" xfId="35" applyAlignment="1" applyProtection="1">
      <alignment horizontal="left" vertical="top"/>
    </xf>
    <xf numFmtId="0" fontId="0" fillId="0" borderId="0" xfId="0" applyAlignment="1">
      <alignment horizontal="left" vertical="top"/>
    </xf>
    <xf numFmtId="0" fontId="10" fillId="0" borderId="0" xfId="0" applyFont="1" applyAlignment="1">
      <alignment horizontal="center"/>
    </xf>
    <xf numFmtId="0" fontId="10" fillId="0" borderId="0" xfId="0" applyFont="1" applyAlignment="1" applyProtection="1">
      <alignment horizontal="center"/>
    </xf>
    <xf numFmtId="14" fontId="18" fillId="26" borderId="51" xfId="0" applyNumberFormat="1" applyFont="1" applyFill="1" applyBorder="1" applyAlignment="1" applyProtection="1">
      <alignment horizontal="left" textRotation="90"/>
    </xf>
    <xf numFmtId="0" fontId="18" fillId="26" borderId="51" xfId="0" applyFont="1" applyFill="1" applyBorder="1" applyAlignment="1" applyProtection="1">
      <alignment horizontal="left" textRotation="90"/>
    </xf>
    <xf numFmtId="0" fontId="18" fillId="26" borderId="52" xfId="0" applyFont="1" applyFill="1" applyBorder="1" applyAlignment="1" applyProtection="1">
      <alignment horizontal="left" textRotation="90"/>
    </xf>
    <xf numFmtId="0" fontId="10" fillId="0" borderId="0" xfId="0" applyFont="1" applyBorder="1" applyAlignment="1" applyProtection="1">
      <alignment horizontal="center"/>
    </xf>
    <xf numFmtId="0" fontId="21" fillId="0" borderId="13" xfId="0" applyFont="1" applyBorder="1" applyAlignment="1" applyProtection="1">
      <alignment horizontal="center" textRotation="90"/>
    </xf>
    <xf numFmtId="0" fontId="0" fillId="0" borderId="13" xfId="0" applyBorder="1" applyAlignment="1" applyProtection="1">
      <alignment horizontal="left"/>
    </xf>
    <xf numFmtId="0" fontId="8" fillId="0" borderId="10" xfId="0" applyFont="1" applyBorder="1" applyAlignment="1" applyProtection="1">
      <alignment horizontal="right"/>
    </xf>
    <xf numFmtId="0" fontId="8" fillId="0" borderId="0" xfId="0" applyFont="1" applyBorder="1" applyAlignment="1" applyProtection="1">
      <alignment horizontal="right"/>
    </xf>
    <xf numFmtId="0" fontId="0" fillId="0" borderId="22" xfId="0" applyBorder="1" applyAlignment="1" applyProtection="1">
      <alignment horizontal="left"/>
    </xf>
    <xf numFmtId="0" fontId="0" fillId="0" borderId="17" xfId="0" applyBorder="1" applyAlignment="1" applyProtection="1">
      <alignment horizontal="left"/>
    </xf>
    <xf numFmtId="0" fontId="8" fillId="0" borderId="24" xfId="0" applyFont="1" applyBorder="1" applyAlignment="1" applyProtection="1">
      <alignment horizontal="right"/>
    </xf>
    <xf numFmtId="0" fontId="8" fillId="0" borderId="18" xfId="0" applyFont="1" applyBorder="1" applyAlignment="1" applyProtection="1">
      <alignment horizontal="right"/>
    </xf>
    <xf numFmtId="0" fontId="21" fillId="24" borderId="12" xfId="0" applyFont="1" applyFill="1" applyBorder="1" applyAlignment="1" applyProtection="1">
      <alignment horizontal="center" textRotation="90"/>
      <protection locked="0"/>
    </xf>
    <xf numFmtId="0" fontId="21" fillId="24" borderId="15" xfId="0" applyFont="1" applyFill="1" applyBorder="1" applyAlignment="1" applyProtection="1">
      <alignment horizontal="center" textRotation="90"/>
      <protection locked="0"/>
    </xf>
    <xf numFmtId="0" fontId="21" fillId="24" borderId="16" xfId="0" applyFont="1" applyFill="1" applyBorder="1" applyAlignment="1" applyProtection="1">
      <alignment horizontal="center" textRotation="90"/>
      <protection locked="0"/>
    </xf>
    <xf numFmtId="0" fontId="0" fillId="0" borderId="0" xfId="0" applyBorder="1" applyAlignment="1" applyProtection="1">
      <alignment horizontal="left"/>
    </xf>
    <xf numFmtId="0" fontId="0" fillId="0" borderId="15" xfId="0" applyBorder="1" applyAlignment="1" applyProtection="1">
      <alignment horizontal="left"/>
    </xf>
    <xf numFmtId="0" fontId="0" fillId="0" borderId="10" xfId="0" applyBorder="1" applyAlignment="1" applyProtection="1">
      <alignment horizontal="center"/>
    </xf>
    <xf numFmtId="0" fontId="0" fillId="0" borderId="16" xfId="0" applyBorder="1" applyAlignment="1" applyProtection="1">
      <alignment horizontal="center"/>
    </xf>
    <xf numFmtId="0" fontId="21" fillId="24" borderId="11" xfId="0" applyFont="1" applyFill="1" applyBorder="1" applyAlignment="1" applyProtection="1">
      <alignment horizontal="center" textRotation="90"/>
      <protection locked="0"/>
    </xf>
    <xf numFmtId="0" fontId="21" fillId="24" borderId="42" xfId="0" applyFont="1" applyFill="1" applyBorder="1" applyAlignment="1" applyProtection="1">
      <alignment horizontal="center" textRotation="90"/>
      <protection locked="0"/>
    </xf>
    <xf numFmtId="0" fontId="21" fillId="24" borderId="23" xfId="0" applyFont="1" applyFill="1" applyBorder="1" applyAlignment="1" applyProtection="1">
      <alignment horizontal="center" textRotation="90"/>
      <protection locked="0"/>
    </xf>
    <xf numFmtId="44" fontId="2" fillId="0" borderId="42" xfId="28" applyFont="1" applyFill="1" applyBorder="1" applyAlignment="1" applyProtection="1">
      <alignment horizontal="center" vertical="center" textRotation="90" wrapText="1"/>
    </xf>
    <xf numFmtId="44" fontId="2" fillId="0" borderId="42" xfId="28" applyFont="1" applyFill="1" applyBorder="1" applyAlignment="1" applyProtection="1">
      <alignment horizontal="center" vertical="center" textRotation="90"/>
    </xf>
    <xf numFmtId="44" fontId="2" fillId="0" borderId="23" xfId="28" applyFont="1" applyFill="1" applyBorder="1" applyAlignment="1" applyProtection="1">
      <alignment horizontal="center" vertical="center" textRotation="90"/>
    </xf>
    <xf numFmtId="0" fontId="2" fillId="0" borderId="0" xfId="44" applyBorder="1" applyAlignment="1">
      <alignment wrapText="1"/>
    </xf>
    <xf numFmtId="0" fontId="0" fillId="0" borderId="14" xfId="0" applyBorder="1" applyAlignment="1" applyProtection="1">
      <alignment horizontal="center" vertical="top"/>
    </xf>
    <xf numFmtId="0" fontId="0" fillId="0" borderId="15" xfId="0" applyBorder="1" applyAlignment="1" applyProtection="1">
      <alignment horizontal="center" vertical="top"/>
    </xf>
    <xf numFmtId="0" fontId="19" fillId="0" borderId="14" xfId="0" applyFont="1" applyBorder="1" applyAlignment="1" applyProtection="1">
      <alignment horizontal="center" vertical="center"/>
    </xf>
    <xf numFmtId="0" fontId="19" fillId="0" borderId="15" xfId="0" applyFont="1" applyBorder="1" applyAlignment="1" applyProtection="1">
      <alignment horizontal="center" vertical="center"/>
    </xf>
    <xf numFmtId="0" fontId="17" fillId="29" borderId="0" xfId="44" applyFont="1" applyFill="1" applyBorder="1" applyAlignment="1" applyProtection="1">
      <alignment horizontal="left" vertical="center"/>
    </xf>
    <xf numFmtId="0" fontId="2" fillId="29" borderId="0" xfId="44" applyFill="1" applyAlignment="1"/>
    <xf numFmtId="0" fontId="2" fillId="0" borderId="0" xfId="44" applyBorder="1" applyAlignment="1" applyProtection="1">
      <alignment horizontal="center" vertical="center"/>
    </xf>
    <xf numFmtId="0" fontId="2" fillId="0" borderId="0" xfId="44" applyAlignment="1">
      <alignment horizontal="center" vertical="center"/>
    </xf>
    <xf numFmtId="0" fontId="2" fillId="0" borderId="15" xfId="44" applyBorder="1" applyAlignment="1">
      <alignment horizontal="center" vertical="center"/>
    </xf>
    <xf numFmtId="0" fontId="15" fillId="0" borderId="0" xfId="44" applyFont="1" applyBorder="1" applyAlignment="1">
      <alignment horizontal="left"/>
    </xf>
    <xf numFmtId="0" fontId="2" fillId="0" borderId="0" xfId="44" applyAlignment="1">
      <alignment horizontal="left"/>
    </xf>
    <xf numFmtId="0" fontId="10" fillId="0" borderId="0" xfId="0" applyFont="1" applyBorder="1" applyAlignment="1" applyProtection="1"/>
    <xf numFmtId="0" fontId="0" fillId="0" borderId="0" xfId="0" applyAlignment="1" applyProtection="1"/>
    <xf numFmtId="0" fontId="17" fillId="24" borderId="0" xfId="0" applyFont="1" applyFill="1" applyBorder="1" applyAlignment="1">
      <alignment horizontal="left" vertical="center"/>
    </xf>
    <xf numFmtId="0" fontId="31" fillId="24" borderId="0" xfId="0" applyFont="1" applyFill="1" applyBorder="1" applyAlignment="1">
      <alignment horizontal="left" vertical="center"/>
    </xf>
    <xf numFmtId="0" fontId="32" fillId="27" borderId="0" xfId="0" applyFont="1" applyFill="1" applyBorder="1" applyAlignment="1" applyProtection="1">
      <alignment horizontal="center" vertical="center"/>
    </xf>
    <xf numFmtId="0" fontId="33" fillId="27" borderId="0" xfId="0" applyFont="1" applyFill="1" applyAlignment="1" applyProtection="1">
      <alignment horizontal="center" vertical="center"/>
    </xf>
    <xf numFmtId="0" fontId="0" fillId="0" borderId="0" xfId="0" applyBorder="1" applyAlignment="1" applyProtection="1">
      <alignment horizontal="center" vertical="center"/>
    </xf>
    <xf numFmtId="0" fontId="0" fillId="0" borderId="15" xfId="0"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Border="1" applyAlignment="1" applyProtection="1">
      <alignment horizontal="center" vertical="center"/>
    </xf>
    <xf numFmtId="0" fontId="13" fillId="0" borderId="15" xfId="0" applyFont="1" applyBorder="1" applyAlignment="1" applyProtection="1">
      <alignment horizontal="center" vertical="center"/>
    </xf>
    <xf numFmtId="0" fontId="2" fillId="0" borderId="0" xfId="44" applyFont="1" applyBorder="1" applyAlignment="1" applyProtection="1">
      <alignment horizontal="center"/>
    </xf>
    <xf numFmtId="0" fontId="2" fillId="0" borderId="15" xfId="44" applyFont="1" applyBorder="1" applyAlignment="1" applyProtection="1">
      <alignment horizontal="center"/>
    </xf>
    <xf numFmtId="0" fontId="2" fillId="0" borderId="0" xfId="44" applyFont="1" applyFill="1" applyBorder="1" applyAlignment="1" applyProtection="1">
      <alignment horizontal="center" vertical="top"/>
    </xf>
    <xf numFmtId="0" fontId="2" fillId="0" borderId="15" xfId="44" applyFont="1" applyFill="1" applyBorder="1" applyAlignment="1" applyProtection="1">
      <alignment horizontal="center" vertical="top"/>
    </xf>
    <xf numFmtId="0" fontId="37" fillId="0" borderId="0" xfId="44" applyFont="1" applyAlignment="1" applyProtection="1">
      <alignment horizontal="left" vertical="center" wrapText="1"/>
    </xf>
    <xf numFmtId="0" fontId="2" fillId="0" borderId="0" xfId="44" applyAlignment="1">
      <alignment horizontal="left" vertical="center" wrapText="1"/>
    </xf>
    <xf numFmtId="0" fontId="68" fillId="31" borderId="0" xfId="44" applyFont="1" applyFill="1" applyBorder="1" applyAlignment="1" applyProtection="1">
      <alignment horizontal="left" vertical="center"/>
    </xf>
    <xf numFmtId="0" fontId="31" fillId="31" borderId="0" xfId="44" applyFont="1" applyFill="1" applyAlignment="1" applyProtection="1">
      <alignment horizontal="left" vertical="center"/>
    </xf>
    <xf numFmtId="0" fontId="10" fillId="0" borderId="0" xfId="0" applyFont="1" applyAlignment="1" applyProtection="1"/>
    <xf numFmtId="0" fontId="13" fillId="0" borderId="0" xfId="0" applyFont="1" applyFill="1" applyBorder="1" applyAlignment="1" applyProtection="1">
      <alignment horizontal="center" vertical="top"/>
    </xf>
    <xf numFmtId="0" fontId="13" fillId="0" borderId="15" xfId="0" applyFont="1" applyFill="1" applyBorder="1" applyAlignment="1" applyProtection="1">
      <alignment horizontal="center" vertical="top"/>
    </xf>
    <xf numFmtId="0" fontId="27" fillId="0" borderId="0" xfId="0" applyFont="1" applyAlignment="1">
      <alignment horizontal="right"/>
    </xf>
    <xf numFmtId="0" fontId="13" fillId="0" borderId="0" xfId="0" applyFont="1" applyBorder="1" applyAlignment="1">
      <alignment horizontal="center"/>
    </xf>
    <xf numFmtId="0" fontId="8" fillId="0" borderId="0" xfId="0" applyFont="1" applyAlignment="1">
      <alignment horizontal="center"/>
    </xf>
    <xf numFmtId="0" fontId="8" fillId="0" borderId="15" xfId="0" applyFont="1" applyBorder="1" applyAlignment="1"/>
    <xf numFmtId="0" fontId="3" fillId="0" borderId="0" xfId="35" applyBorder="1" applyAlignment="1" applyProtection="1">
      <alignment horizontal="center"/>
    </xf>
    <xf numFmtId="0" fontId="0" fillId="0" borderId="0" xfId="0" applyBorder="1" applyAlignment="1">
      <alignment horizontal="center"/>
    </xf>
    <xf numFmtId="0" fontId="2" fillId="0" borderId="0" xfId="0" applyFont="1" applyAlignment="1">
      <alignment horizontal="right"/>
    </xf>
    <xf numFmtId="0" fontId="21" fillId="0" borderId="56" xfId="44" applyFont="1" applyBorder="1" applyAlignment="1" applyProtection="1">
      <alignment horizontal="center" textRotation="90"/>
    </xf>
    <xf numFmtId="0" fontId="21" fillId="0" borderId="57" xfId="44" applyFont="1" applyBorder="1" applyAlignment="1" applyProtection="1">
      <alignment horizontal="center" textRotation="90"/>
    </xf>
    <xf numFmtId="0" fontId="10" fillId="0" borderId="14" xfId="44" applyFont="1" applyBorder="1" applyAlignment="1">
      <alignment horizontal="left" vertical="top"/>
    </xf>
    <xf numFmtId="0" fontId="10" fillId="0" borderId="0" xfId="44" applyFont="1" applyBorder="1" applyAlignment="1">
      <alignment horizontal="left" vertical="top"/>
    </xf>
    <xf numFmtId="0" fontId="10" fillId="0" borderId="15" xfId="44" applyFont="1" applyBorder="1" applyAlignment="1">
      <alignment horizontal="left" vertical="top"/>
    </xf>
    <xf numFmtId="0" fontId="2" fillId="0" borderId="22" xfId="44" applyFont="1" applyBorder="1" applyAlignment="1"/>
    <xf numFmtId="0" fontId="2" fillId="0" borderId="17" xfId="44" applyFont="1" applyBorder="1" applyAlignment="1"/>
    <xf numFmtId="0" fontId="10" fillId="0" borderId="20" xfId="44" applyFont="1" applyBorder="1" applyAlignment="1">
      <alignment horizontal="left" vertical="top"/>
    </xf>
    <xf numFmtId="0" fontId="10" fillId="0" borderId="10" xfId="44" applyFont="1" applyBorder="1" applyAlignment="1">
      <alignment horizontal="left" vertical="top"/>
    </xf>
    <xf numFmtId="0" fontId="10" fillId="0" borderId="16" xfId="44" applyFont="1" applyBorder="1" applyAlignment="1">
      <alignment horizontal="left" vertical="top"/>
    </xf>
    <xf numFmtId="0" fontId="2" fillId="0" borderId="20" xfId="44" applyFont="1" applyBorder="1" applyAlignment="1"/>
    <xf numFmtId="0" fontId="2" fillId="0" borderId="16" xfId="44" applyFont="1" applyBorder="1" applyAlignment="1"/>
    <xf numFmtId="0" fontId="10" fillId="25" borderId="0" xfId="44" applyFont="1" applyFill="1" applyBorder="1" applyAlignment="1">
      <alignment horizontal="center" vertical="center"/>
    </xf>
    <xf numFmtId="0" fontId="2" fillId="0" borderId="0" xfId="44" applyFont="1" applyAlignment="1">
      <alignment horizontal="center" vertical="center"/>
    </xf>
    <xf numFmtId="0" fontId="2" fillId="0" borderId="24" xfId="44" applyFont="1" applyBorder="1" applyAlignment="1">
      <alignment horizontal="center"/>
    </xf>
    <xf numFmtId="0" fontId="2" fillId="0" borderId="17" xfId="44" applyFont="1" applyBorder="1" applyAlignment="1">
      <alignment horizontal="center"/>
    </xf>
    <xf numFmtId="0" fontId="10" fillId="25" borderId="22" xfId="44" applyFont="1" applyFill="1" applyBorder="1" applyAlignment="1">
      <alignment horizontal="left" vertical="top"/>
    </xf>
    <xf numFmtId="0" fontId="10" fillId="25" borderId="24" xfId="44" applyFont="1" applyFill="1" applyBorder="1" applyAlignment="1">
      <alignment horizontal="left" vertical="top"/>
    </xf>
    <xf numFmtId="0" fontId="10" fillId="25" borderId="17" xfId="44" applyFont="1" applyFill="1" applyBorder="1" applyAlignment="1">
      <alignment horizontal="left" vertical="top"/>
    </xf>
    <xf numFmtId="0" fontId="7" fillId="25" borderId="0" xfId="44" applyFont="1" applyFill="1" applyBorder="1" applyAlignment="1">
      <alignment horizontal="left"/>
    </xf>
    <xf numFmtId="0" fontId="2" fillId="0" borderId="0" xfId="44" applyFont="1" applyBorder="1" applyAlignment="1">
      <alignment horizontal="center" vertical="center"/>
    </xf>
    <xf numFmtId="0" fontId="10" fillId="25" borderId="0" xfId="44" applyFont="1" applyFill="1" applyBorder="1" applyAlignment="1">
      <alignment horizontal="left" vertical="top"/>
    </xf>
    <xf numFmtId="0" fontId="10" fillId="25" borderId="22" xfId="44" applyFont="1" applyFill="1" applyBorder="1" applyAlignment="1">
      <alignment horizontal="center" vertical="center"/>
    </xf>
    <xf numFmtId="0" fontId="10" fillId="25" borderId="24" xfId="44" applyFont="1" applyFill="1" applyBorder="1" applyAlignment="1">
      <alignment horizontal="center" vertical="center"/>
    </xf>
    <xf numFmtId="0" fontId="10" fillId="25" borderId="17" xfId="44" applyFont="1" applyFill="1" applyBorder="1" applyAlignment="1">
      <alignment horizontal="center" vertical="center"/>
    </xf>
    <xf numFmtId="0" fontId="2" fillId="0" borderId="24" xfId="44" applyFont="1" applyBorder="1" applyAlignment="1"/>
    <xf numFmtId="0" fontId="2" fillId="0" borderId="0" xfId="44" applyFont="1" applyBorder="1" applyAlignment="1"/>
    <xf numFmtId="0" fontId="2" fillId="0" borderId="18" xfId="44" applyFont="1" applyBorder="1" applyAlignment="1"/>
    <xf numFmtId="0" fontId="10" fillId="0" borderId="0" xfId="44" applyFont="1" applyBorder="1" applyAlignment="1">
      <alignment horizontal="left"/>
    </xf>
    <xf numFmtId="0" fontId="10" fillId="0" borderId="10" xfId="44" applyFont="1" applyBorder="1" applyAlignment="1">
      <alignment horizontal="left"/>
    </xf>
    <xf numFmtId="0" fontId="10" fillId="0" borderId="0" xfId="44" applyFont="1" applyFill="1" applyBorder="1" applyAlignment="1">
      <alignment horizontal="center" vertical="center"/>
    </xf>
    <xf numFmtId="0" fontId="2" fillId="0" borderId="0" xfId="44" applyFont="1" applyFill="1" applyBorder="1" applyAlignment="1">
      <alignment horizontal="center" vertical="center"/>
    </xf>
    <xf numFmtId="0" fontId="2" fillId="0" borderId="13" xfId="44" applyFont="1" applyBorder="1" applyAlignment="1"/>
    <xf numFmtId="0" fontId="2" fillId="0" borderId="24" xfId="44" applyFont="1" applyBorder="1" applyAlignment="1">
      <alignment horizontal="left"/>
    </xf>
    <xf numFmtId="0" fontId="2" fillId="0" borderId="17" xfId="44" applyFont="1" applyBorder="1" applyAlignment="1">
      <alignment horizontal="left"/>
    </xf>
    <xf numFmtId="0" fontId="2" fillId="0" borderId="18" xfId="44" applyFont="1" applyBorder="1" applyAlignment="1">
      <alignment horizontal="left"/>
    </xf>
    <xf numFmtId="0" fontId="2" fillId="0" borderId="12" xfId="44" applyFont="1" applyBorder="1" applyAlignment="1">
      <alignment horizontal="left"/>
    </xf>
    <xf numFmtId="0" fontId="2" fillId="0" borderId="10" xfId="44" applyFont="1" applyBorder="1" applyAlignment="1">
      <alignment horizontal="left"/>
    </xf>
    <xf numFmtId="0" fontId="2" fillId="0" borderId="16" xfId="44" applyFont="1" applyBorder="1" applyAlignment="1">
      <alignment horizontal="left"/>
    </xf>
    <xf numFmtId="0" fontId="2" fillId="0" borderId="23" xfId="44" applyFont="1" applyBorder="1" applyAlignment="1"/>
    <xf numFmtId="0" fontId="19" fillId="25" borderId="0" xfId="44" applyFont="1" applyFill="1" applyBorder="1" applyAlignment="1">
      <alignment horizontal="center" vertical="center"/>
    </xf>
    <xf numFmtId="0" fontId="2" fillId="0" borderId="0" xfId="44" applyBorder="1" applyAlignment="1"/>
    <xf numFmtId="0" fontId="10" fillId="0" borderId="18" xfId="44" applyFont="1" applyBorder="1" applyAlignment="1">
      <alignment horizontal="left"/>
    </xf>
    <xf numFmtId="0" fontId="10" fillId="0" borderId="15" xfId="44" applyFont="1" applyFill="1" applyBorder="1" applyAlignment="1">
      <alignment horizontal="left"/>
    </xf>
    <xf numFmtId="0" fontId="10" fillId="0" borderId="54" xfId="44" applyFont="1" applyFill="1" applyBorder="1" applyAlignment="1">
      <alignment horizontal="left"/>
    </xf>
    <xf numFmtId="0" fontId="64" fillId="25" borderId="0" xfId="44" applyFont="1" applyFill="1" applyBorder="1" applyAlignment="1">
      <alignment horizontal="left"/>
    </xf>
    <xf numFmtId="0" fontId="65" fillId="0" borderId="0" xfId="44" applyFont="1" applyBorder="1" applyAlignment="1"/>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4"/>
    <cellStyle name="Normal 3" xfId="45"/>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4">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s>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pn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jpeg"/><Relationship Id="rId4" Type="http://schemas.openxmlformats.org/officeDocument/2006/relationships/image" Target="../media/image33.png"/><Relationship Id="rId9" Type="http://schemas.openxmlformats.org/officeDocument/2006/relationships/image" Target="../media/image3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0.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98</xdr:row>
      <xdr:rowOff>161924</xdr:rowOff>
    </xdr:from>
    <xdr:to>
      <xdr:col>0</xdr:col>
      <xdr:colOff>923925</xdr:colOff>
      <xdr:row>104</xdr:row>
      <xdr:rowOff>104774</xdr:rowOff>
    </xdr:to>
    <xdr:pic>
      <xdr:nvPicPr>
        <xdr:cNvPr id="7" name="il_fi" descr="http://images.nitrosell.com/product_images/11/2585/badge-novelist-senior.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5706724"/>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914400</xdr:colOff>
      <xdr:row>81</xdr:row>
      <xdr:rowOff>104775</xdr:rowOff>
    </xdr:to>
    <xdr:pic>
      <xdr:nvPicPr>
        <xdr:cNvPr id="9" name="il_fi" descr="http://images.nitrosell.com/product_images/11/2585/badge-science-of-style-senior.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08722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914400</xdr:colOff>
      <xdr:row>57</xdr:row>
      <xdr:rowOff>104775</xdr:rowOff>
    </xdr:to>
    <xdr:pic>
      <xdr:nvPicPr>
        <xdr:cNvPr id="10" name="il_fi" descr="http://images.nitrosell.com/product_images/11/2585/badge-troupe-performer-senio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3058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0</xdr:col>
      <xdr:colOff>914400</xdr:colOff>
      <xdr:row>34</xdr:row>
      <xdr:rowOff>104775</xdr:rowOff>
    </xdr:to>
    <xdr:pic>
      <xdr:nvPicPr>
        <xdr:cNvPr id="12" name="il_fi" descr="http://www.girlscouts-gateway.org/shop/media/catalog/product/cache/1/image/389x/9df78eab33525d08d6e5fb8d27136e95/6/1/61518p.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6863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914400</xdr:colOff>
      <xdr:row>11</xdr:row>
      <xdr:rowOff>104775</xdr:rowOff>
    </xdr:to>
    <xdr:pic>
      <xdr:nvPicPr>
        <xdr:cNvPr id="11" name="il_fi" descr="http://www.girlscoutshop.com/gsusaonline/Images/Primary/61519p.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0668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563</xdr:row>
      <xdr:rowOff>0</xdr:rowOff>
    </xdr:from>
    <xdr:to>
      <xdr:col>0</xdr:col>
      <xdr:colOff>914400</xdr:colOff>
      <xdr:row>568</xdr:row>
      <xdr:rowOff>104775</xdr:rowOff>
    </xdr:to>
    <xdr:pic>
      <xdr:nvPicPr>
        <xdr:cNvPr id="15" name="il_fi" descr="http://www.girlscouts-gateway.org/shop/media/catalog/product/cache/1/image/389x/9df78eab33525d08d6e5fb8d27136e95/6/1/61503p.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8904922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575</xdr:row>
      <xdr:rowOff>0</xdr:rowOff>
    </xdr:from>
    <xdr:to>
      <xdr:col>0</xdr:col>
      <xdr:colOff>914400</xdr:colOff>
      <xdr:row>580</xdr:row>
      <xdr:rowOff>104775</xdr:rowOff>
    </xdr:to>
    <xdr:pic>
      <xdr:nvPicPr>
        <xdr:cNvPr id="16" name="il_fi" descr="http://www.girlscouts-gateway.org/shop/media/catalog/product/cache/1/image/389x/9df78eab33525d08d6e5fb8d27136e95/6/1/61504p.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9101137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0</xdr:col>
      <xdr:colOff>914400</xdr:colOff>
      <xdr:row>127</xdr:row>
      <xdr:rowOff>104775</xdr:rowOff>
    </xdr:to>
    <xdr:pic>
      <xdr:nvPicPr>
        <xdr:cNvPr id="17" name="il_fi" descr="http://www.girlscouts-gateway.org/shop/media/catalog/product/cache/1/image/389x/9df78eab33525d08d6e5fb8d27136e95/6/1/61515p.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93929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145</xdr:row>
      <xdr:rowOff>0</xdr:rowOff>
    </xdr:from>
    <xdr:to>
      <xdr:col>0</xdr:col>
      <xdr:colOff>914400</xdr:colOff>
      <xdr:row>150</xdr:row>
      <xdr:rowOff>104775</xdr:rowOff>
    </xdr:to>
    <xdr:pic>
      <xdr:nvPicPr>
        <xdr:cNvPr id="18" name="il_fi" descr="http://www.girlscouts-gateway.org/shop/media/catalog/product/cache/1/image/389x/9df78eab33525d08d6e5fb8d27136e95/6/1/61514p.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230124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xdr:row>
      <xdr:rowOff>0</xdr:rowOff>
    </xdr:from>
    <xdr:to>
      <xdr:col>0</xdr:col>
      <xdr:colOff>914400</xdr:colOff>
      <xdr:row>173</xdr:row>
      <xdr:rowOff>104775</xdr:rowOff>
    </xdr:to>
    <xdr:pic>
      <xdr:nvPicPr>
        <xdr:cNvPr id="19" name="il_fi" descr="http://www.girlscouts-gateway.org/shop/media/catalog/product/cache/1/image/389x/9df78eab33525d08d6e5fb8d27136e95/6/1/61516p.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266319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191</xdr:row>
      <xdr:rowOff>0</xdr:rowOff>
    </xdr:from>
    <xdr:to>
      <xdr:col>0</xdr:col>
      <xdr:colOff>914400</xdr:colOff>
      <xdr:row>196</xdr:row>
      <xdr:rowOff>104775</xdr:rowOff>
    </xdr:to>
    <xdr:pic>
      <xdr:nvPicPr>
        <xdr:cNvPr id="20" name="il_fi" descr="http://www.girlscouts-gateway.org/shop/media/catalog/product/cache/1/image/389x/9df78eab33525d08d6e5fb8d27136e95/6/1/61512p.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02514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214</xdr:row>
      <xdr:rowOff>0</xdr:rowOff>
    </xdr:from>
    <xdr:to>
      <xdr:col>0</xdr:col>
      <xdr:colOff>914400</xdr:colOff>
      <xdr:row>219</xdr:row>
      <xdr:rowOff>104775</xdr:rowOff>
    </xdr:to>
    <xdr:pic>
      <xdr:nvPicPr>
        <xdr:cNvPr id="21" name="il_fi" descr="http://www.girlscouts-gateway.org/shop/media/catalog/product/cache/1/image/389x/9df78eab33525d08d6e5fb8d27136e95/6/1/61513p.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38709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516</xdr:row>
      <xdr:rowOff>0</xdr:rowOff>
    </xdr:from>
    <xdr:to>
      <xdr:col>0</xdr:col>
      <xdr:colOff>914400</xdr:colOff>
      <xdr:row>521</xdr:row>
      <xdr:rowOff>104775</xdr:rowOff>
    </xdr:to>
    <xdr:pic>
      <xdr:nvPicPr>
        <xdr:cNvPr id="23" name="il_fi" descr="http://www.girlscouts-gateway.org/shop/media/catalog/product/cache/1/image/389x/9df78eab33525d08d6e5fb8d27136e95/6/1/61501p.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16102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540</xdr:row>
      <xdr:rowOff>0</xdr:rowOff>
    </xdr:from>
    <xdr:to>
      <xdr:col>0</xdr:col>
      <xdr:colOff>914400</xdr:colOff>
      <xdr:row>545</xdr:row>
      <xdr:rowOff>104775</xdr:rowOff>
    </xdr:to>
    <xdr:pic>
      <xdr:nvPicPr>
        <xdr:cNvPr id="24" name="il_fi" descr="http://www.girlscouts-gateway.org/shop/media/catalog/product/cache/1/image/389x/9df78eab33525d08d6e5fb8d27136e95/6/1/61502p.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8539162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238</xdr:row>
      <xdr:rowOff>0</xdr:rowOff>
    </xdr:from>
    <xdr:to>
      <xdr:col>0</xdr:col>
      <xdr:colOff>914400</xdr:colOff>
      <xdr:row>243</xdr:row>
      <xdr:rowOff>104775</xdr:rowOff>
    </xdr:to>
    <xdr:pic>
      <xdr:nvPicPr>
        <xdr:cNvPr id="25" name="il_fi" descr="http://www.girlscoutshop.com/gsusaonline/Images/Primary/61524p.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377190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261</xdr:row>
      <xdr:rowOff>0</xdr:rowOff>
    </xdr:from>
    <xdr:to>
      <xdr:col>0</xdr:col>
      <xdr:colOff>914400</xdr:colOff>
      <xdr:row>266</xdr:row>
      <xdr:rowOff>104775</xdr:rowOff>
    </xdr:to>
    <xdr:pic>
      <xdr:nvPicPr>
        <xdr:cNvPr id="26" name="il_fi" descr="http://www.girlscouts-gateway.org/shop/media/catalog/product/cache/1/image/389x/9df78eab33525d08d6e5fb8d27136e95/6/1/61522p.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413385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284</xdr:row>
      <xdr:rowOff>0</xdr:rowOff>
    </xdr:from>
    <xdr:to>
      <xdr:col>0</xdr:col>
      <xdr:colOff>914400</xdr:colOff>
      <xdr:row>289</xdr:row>
      <xdr:rowOff>104775</xdr:rowOff>
    </xdr:to>
    <xdr:pic>
      <xdr:nvPicPr>
        <xdr:cNvPr id="27" name="il_fi" descr="http://www.girlscouts-gateway.org/shop/media/catalog/product/cache/1/image/389x/9df78eab33525d08d6e5fb8d27136e95/6/1/61525p.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449580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307</xdr:row>
      <xdr:rowOff>0</xdr:rowOff>
    </xdr:from>
    <xdr:to>
      <xdr:col>0</xdr:col>
      <xdr:colOff>914400</xdr:colOff>
      <xdr:row>312</xdr:row>
      <xdr:rowOff>104775</xdr:rowOff>
    </xdr:to>
    <xdr:pic>
      <xdr:nvPicPr>
        <xdr:cNvPr id="28" name="il_fi" descr="http://www.girlscouts-gateway.org/shop/media/catalog/product/cache/1/image/389x/9df78eab33525d08d6e5fb8d27136e95/6/1/61526p.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485775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xdr:row>
      <xdr:rowOff>0</xdr:rowOff>
    </xdr:from>
    <xdr:to>
      <xdr:col>0</xdr:col>
      <xdr:colOff>914400</xdr:colOff>
      <xdr:row>335</xdr:row>
      <xdr:rowOff>104775</xdr:rowOff>
    </xdr:to>
    <xdr:pic>
      <xdr:nvPicPr>
        <xdr:cNvPr id="29" name="il_fi" descr="http://images.nitrosell.com/product_images/7/1645/business-etiquette.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521970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355</xdr:row>
      <xdr:rowOff>0</xdr:rowOff>
    </xdr:from>
    <xdr:to>
      <xdr:col>1</xdr:col>
      <xdr:colOff>85725</xdr:colOff>
      <xdr:row>361</xdr:row>
      <xdr:rowOff>76200</xdr:rowOff>
    </xdr:to>
    <xdr:pic>
      <xdr:nvPicPr>
        <xdr:cNvPr id="22" name="il_fi" descr="http://images.nitrosell.com/product_images/5/1145/61506%20Collage%20Arts.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0" y="56207025"/>
          <a:ext cx="104775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377</xdr:row>
      <xdr:rowOff>85726</xdr:rowOff>
    </xdr:from>
    <xdr:to>
      <xdr:col>1</xdr:col>
      <xdr:colOff>85726</xdr:colOff>
      <xdr:row>383</xdr:row>
      <xdr:rowOff>95251</xdr:rowOff>
    </xdr:to>
    <xdr:pic>
      <xdr:nvPicPr>
        <xdr:cNvPr id="30" name="rg_hi" descr="https://encrypted-tbn3.google.com/images?q=tbn:ANd9GcQGy6O4oXo9jDp7elnXpItMmlJZ1Vr0Ie5ptSK4RFu1NGVpBZeE"/>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 y="59750326"/>
          <a:ext cx="104775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400</xdr:row>
      <xdr:rowOff>0</xdr:rowOff>
    </xdr:from>
    <xdr:to>
      <xdr:col>1</xdr:col>
      <xdr:colOff>104775</xdr:colOff>
      <xdr:row>406</xdr:row>
      <xdr:rowOff>28575</xdr:rowOff>
    </xdr:to>
    <xdr:pic>
      <xdr:nvPicPr>
        <xdr:cNvPr id="31" name="rg_hi" descr="https://encrypted-tbn0.google.com/images?q=tbn:ANd9GcS4irRCCJwt5-6lSkwjGAnUuBrKehyVrXzv3gEvrqVWkaAXCjLorA"/>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63350775"/>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423</xdr:row>
      <xdr:rowOff>1</xdr:rowOff>
    </xdr:from>
    <xdr:to>
      <xdr:col>1</xdr:col>
      <xdr:colOff>76200</xdr:colOff>
      <xdr:row>429</xdr:row>
      <xdr:rowOff>0</xdr:rowOff>
    </xdr:to>
    <xdr:pic>
      <xdr:nvPicPr>
        <xdr:cNvPr id="32" name="rg_hi" descr="https://encrypted-tbn3.google.com/images?q=tbn:ANd9GcSDPFBYLnSeF6MBc-zi9Sq0c5Kd1jLne1q6hSuKZsH03GNdk5AIUw"/>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 y="67036951"/>
          <a:ext cx="1038224" cy="1038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446</xdr:row>
      <xdr:rowOff>1</xdr:rowOff>
    </xdr:from>
    <xdr:to>
      <xdr:col>1</xdr:col>
      <xdr:colOff>47626</xdr:colOff>
      <xdr:row>451</xdr:row>
      <xdr:rowOff>133351</xdr:rowOff>
    </xdr:to>
    <xdr:pic>
      <xdr:nvPicPr>
        <xdr:cNvPr id="33" name="rg_hi" descr="https://encrypted-tbn3.google.com/images?q=tbn:ANd9GcRX3s4BZE9R4FQm1MXjmBX8HZDAAGgcukFjFbjW6IXw4Z_99OLB"/>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 y="70723126"/>
          <a:ext cx="10096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469</xdr:row>
      <xdr:rowOff>95251</xdr:rowOff>
    </xdr:from>
    <xdr:to>
      <xdr:col>1</xdr:col>
      <xdr:colOff>47626</xdr:colOff>
      <xdr:row>475</xdr:row>
      <xdr:rowOff>66676</xdr:rowOff>
    </xdr:to>
    <xdr:pic>
      <xdr:nvPicPr>
        <xdr:cNvPr id="34" name="rg_hi" descr="https://encrypted-tbn1.google.com/images?q=tbn:ANd9GcQowKzrBw9_kZE8CBXifXZ6EY4LCjjuqUVT7aAOAJIss5JWrqOT5w"/>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 y="74504551"/>
          <a:ext cx="10096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492</xdr:row>
      <xdr:rowOff>85725</xdr:rowOff>
    </xdr:from>
    <xdr:to>
      <xdr:col>1</xdr:col>
      <xdr:colOff>85725</xdr:colOff>
      <xdr:row>498</xdr:row>
      <xdr:rowOff>95250</xdr:rowOff>
    </xdr:to>
    <xdr:pic>
      <xdr:nvPicPr>
        <xdr:cNvPr id="35" name="rg_hi" descr="https://encrypted-tbn1.google.com/images?q=tbn:ANd9GcT-h7RZHnbraa0OWoftIGo0RBtLUUEWJhXMdsdtjFJIimNU9k6duw"/>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78181200"/>
          <a:ext cx="104775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xdr:col>
      <xdr:colOff>9525</xdr:colOff>
      <xdr:row>27</xdr:row>
      <xdr:rowOff>66675</xdr:rowOff>
    </xdr:to>
    <xdr:pic>
      <xdr:nvPicPr>
        <xdr:cNvPr id="307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4391025"/>
          <a:ext cx="9715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xdr:row>
      <xdr:rowOff>123825</xdr:rowOff>
    </xdr:from>
    <xdr:to>
      <xdr:col>0</xdr:col>
      <xdr:colOff>952500</xdr:colOff>
      <xdr:row>11</xdr:row>
      <xdr:rowOff>57150</xdr:rowOff>
    </xdr:to>
    <xdr:pic>
      <xdr:nvPicPr>
        <xdr:cNvPr id="30743"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314450"/>
          <a:ext cx="9048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14</xdr:row>
      <xdr:rowOff>76200</xdr:rowOff>
    </xdr:from>
    <xdr:to>
      <xdr:col>0</xdr:col>
      <xdr:colOff>952500</xdr:colOff>
      <xdr:row>19</xdr:row>
      <xdr:rowOff>95250</xdr:rowOff>
    </xdr:to>
    <xdr:pic>
      <xdr:nvPicPr>
        <xdr:cNvPr id="3074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0025" y="2867025"/>
          <a:ext cx="9334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11</xdr:row>
      <xdr:rowOff>76201</xdr:rowOff>
    </xdr:from>
    <xdr:to>
      <xdr:col>0</xdr:col>
      <xdr:colOff>752475</xdr:colOff>
      <xdr:row>14</xdr:row>
      <xdr:rowOff>59777</xdr:rowOff>
    </xdr:to>
    <xdr:pic>
      <xdr:nvPicPr>
        <xdr:cNvPr id="11" name="Picture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1"/>
          <a:ext cx="685800" cy="469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35</xdr:row>
      <xdr:rowOff>95250</xdr:rowOff>
    </xdr:from>
    <xdr:ext cx="647700" cy="647700"/>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5762625"/>
          <a:ext cx="647700" cy="647700"/>
        </a:xfrm>
        <a:prstGeom prst="rect">
          <a:avLst/>
        </a:prstGeom>
      </xdr:spPr>
    </xdr:pic>
    <xdr:clientData/>
  </xdr:oneCellAnchor>
  <xdr:twoCellAnchor editAs="oneCell">
    <xdr:from>
      <xdr:col>0</xdr:col>
      <xdr:colOff>57150</xdr:colOff>
      <xdr:row>9</xdr:row>
      <xdr:rowOff>66675</xdr:rowOff>
    </xdr:from>
    <xdr:to>
      <xdr:col>0</xdr:col>
      <xdr:colOff>742950</xdr:colOff>
      <xdr:row>12</xdr:row>
      <xdr:rowOff>8156</xdr:rowOff>
    </xdr:to>
    <xdr:pic>
      <xdr:nvPicPr>
        <xdr:cNvPr id="9" name="Picture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571625"/>
          <a:ext cx="685800" cy="427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7</xdr:row>
      <xdr:rowOff>28575</xdr:rowOff>
    </xdr:from>
    <xdr:to>
      <xdr:col>0</xdr:col>
      <xdr:colOff>723900</xdr:colOff>
      <xdr:row>10</xdr:row>
      <xdr:rowOff>4905</xdr:rowOff>
    </xdr:to>
    <xdr:pic>
      <xdr:nvPicPr>
        <xdr:cNvPr id="10" name="Picture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 y="1200150"/>
          <a:ext cx="685800" cy="471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685800</xdr:colOff>
      <xdr:row>8</xdr:row>
      <xdr:rowOff>19050</xdr:rowOff>
    </xdr:to>
    <xdr:pic>
      <xdr:nvPicPr>
        <xdr:cNvPr id="4" name="il_fi" descr="http://images.nitrosell.com/product_images/10/2401/731955617073.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76275"/>
          <a:ext cx="68580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16</xdr:row>
      <xdr:rowOff>19051</xdr:rowOff>
    </xdr:from>
    <xdr:to>
      <xdr:col>0</xdr:col>
      <xdr:colOff>733425</xdr:colOff>
      <xdr:row>18</xdr:row>
      <xdr:rowOff>149788</xdr:rowOff>
    </xdr:to>
    <xdr:pic>
      <xdr:nvPicPr>
        <xdr:cNvPr id="12" name="Picture 1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625" y="2676526"/>
          <a:ext cx="685800" cy="454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1</xdr:col>
      <xdr:colOff>66675</xdr:colOff>
      <xdr:row>63</xdr:row>
      <xdr:rowOff>95250</xdr:rowOff>
    </xdr:to>
    <xdr:pic>
      <xdr:nvPicPr>
        <xdr:cNvPr id="13" name="il_fi" descr="http://store.girlscoutsnorcal.org/images/P/61531%20SR%20My%20Promise%20My%20faith%202%20lr.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973455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1</xdr:col>
      <xdr:colOff>66675</xdr:colOff>
      <xdr:row>56</xdr:row>
      <xdr:rowOff>95250</xdr:rowOff>
    </xdr:to>
    <xdr:pic>
      <xdr:nvPicPr>
        <xdr:cNvPr id="14" name="il_fi" descr="http://store.girlscoutsnorcal.org/images/P/61530%20SR%20my%20promise%20my%20faith1%20lr.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8202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0</xdr:rowOff>
    </xdr:from>
    <xdr:to>
      <xdr:col>1</xdr:col>
      <xdr:colOff>20955</xdr:colOff>
      <xdr:row>70</xdr:row>
      <xdr:rowOff>49530</xdr:rowOff>
    </xdr:to>
    <xdr:pic>
      <xdr:nvPicPr>
        <xdr:cNvPr id="16" name="il_fi" descr="http://images.nitrosell.com/product_images/7/1683/SENIOR%20SAFETY%20AWARD%20PIN.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10887075"/>
          <a:ext cx="868680" cy="868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6</xdr:row>
      <xdr:rowOff>152400</xdr:rowOff>
    </xdr:from>
    <xdr:to>
      <xdr:col>1</xdr:col>
      <xdr:colOff>19050</xdr:colOff>
      <xdr:row>14</xdr:row>
      <xdr:rowOff>0</xdr:rowOff>
    </xdr:to>
    <xdr:pic>
      <xdr:nvPicPr>
        <xdr:cNvPr id="34857" name="Picture 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143000"/>
          <a:ext cx="10763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5</xdr:row>
      <xdr:rowOff>57150</xdr:rowOff>
    </xdr:from>
    <xdr:to>
      <xdr:col>0</xdr:col>
      <xdr:colOff>1390650</xdr:colOff>
      <xdr:row>7</xdr:row>
      <xdr:rowOff>85725</xdr:rowOff>
    </xdr:to>
    <xdr:pic>
      <xdr:nvPicPr>
        <xdr:cNvPr id="25657" name="Picture 36" descr="Bridge to Girl Scout Ambassador patch"/>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95350"/>
          <a:ext cx="13239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udra/Documents/Documents/Girl%20Scouts/TRAX/11-17%20Trax/CadetteTrax/CadetteTrax%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ent Contact Info"/>
      <sheetName val="Registration"/>
      <sheetName val="Dues"/>
      <sheetName val="Attendance"/>
      <sheetName val="Badges"/>
      <sheetName val="Journey"/>
      <sheetName val="Council Own"/>
      <sheetName val="Age-Level"/>
      <sheetName val="Bridging"/>
      <sheetName val="Silver"/>
      <sheetName val="Fun Patches"/>
      <sheetName val="Summary"/>
      <sheetName val="Order"/>
      <sheetName val="Cadette 1"/>
      <sheetName val="Cadette 2"/>
      <sheetName val="Cadette 3"/>
      <sheetName val="Cadette 4"/>
      <sheetName val="Cadette 5"/>
      <sheetName val="Cadette 6"/>
      <sheetName val="Cadette 7"/>
      <sheetName val="Cadette 8"/>
      <sheetName val="Cadette 9"/>
      <sheetName val="Cadette 10"/>
      <sheetName val="Cadette 11"/>
      <sheetName val="Cadette 12"/>
      <sheetName val="Cadette 13"/>
      <sheetName val="Cadette 14"/>
      <sheetName val="Cadette 15"/>
    </sheetNames>
    <sheetDataSet>
      <sheetData sheetId="0">
        <row r="3">
          <cell r="F3" t="str">
            <v xml:space="preserve"> </v>
          </cell>
        </row>
      </sheetData>
      <sheetData sheetId="1"/>
      <sheetData sheetId="2"/>
      <sheetData sheetId="3"/>
      <sheetData sheetId="4"/>
      <sheetData sheetId="5"/>
      <sheetData sheetId="6"/>
      <sheetData sheetId="7"/>
      <sheetData sheetId="8"/>
      <sheetData sheetId="9"/>
      <sheetData sheetId="10"/>
      <sheetData sheetId="11">
        <row r="5">
          <cell r="C5" t="str">
            <v>&lt;LIST PATCH HERE&gt;</v>
          </cell>
        </row>
        <row r="6">
          <cell r="C6" t="str">
            <v>&lt;LIST PATCH HERE&gt;</v>
          </cell>
        </row>
        <row r="7">
          <cell r="C7" t="str">
            <v>&lt;LIST PATCH HERE&gt;</v>
          </cell>
        </row>
        <row r="8">
          <cell r="C8" t="str">
            <v>&lt;LIST PATCH HERE&gt;</v>
          </cell>
        </row>
        <row r="9">
          <cell r="C9" t="str">
            <v>&lt;LIST PATCH HERE&gt;</v>
          </cell>
        </row>
        <row r="10">
          <cell r="C10" t="str">
            <v>&lt;LIST PATCH HERE&gt;</v>
          </cell>
        </row>
        <row r="11">
          <cell r="C11" t="str">
            <v>&lt;LIST PATCH HERE&gt;</v>
          </cell>
        </row>
        <row r="12">
          <cell r="C12" t="str">
            <v>&lt;LIST PATCH HERE&gt;</v>
          </cell>
        </row>
        <row r="13">
          <cell r="C13" t="str">
            <v>&lt;LIST PATCH HERE&gt;</v>
          </cell>
        </row>
        <row r="14">
          <cell r="C14" t="str">
            <v>&lt;LIST PATCH HERE&gt;</v>
          </cell>
        </row>
        <row r="15">
          <cell r="C15" t="str">
            <v>&lt;LIST PATCH HERE&gt;</v>
          </cell>
        </row>
        <row r="16">
          <cell r="C16" t="str">
            <v>&lt;LIST PATCH HERE&gt;</v>
          </cell>
        </row>
        <row r="17">
          <cell r="C17" t="str">
            <v>&lt;LIST PATCH HERE&gt;</v>
          </cell>
        </row>
        <row r="18">
          <cell r="C18" t="str">
            <v>&lt;LIST PATCH HERE&gt;</v>
          </cell>
        </row>
        <row r="19">
          <cell r="C19" t="str">
            <v>&lt;LIST PATCH HERE&gt;</v>
          </cell>
        </row>
        <row r="20">
          <cell r="C20" t="str">
            <v>&lt;LIST PATCH HERE&gt;</v>
          </cell>
        </row>
        <row r="21">
          <cell r="C21" t="str">
            <v>&lt;LIST PATCH HERE&gt;</v>
          </cell>
        </row>
        <row r="22">
          <cell r="C22" t="str">
            <v>&lt;LIST PATCH HERE&gt;</v>
          </cell>
        </row>
        <row r="23">
          <cell r="C23" t="str">
            <v>&lt;LIST PATCH HERE&gt;</v>
          </cell>
        </row>
        <row r="24">
          <cell r="C24" t="str">
            <v>&lt;LIST PATCH HERE&gt;</v>
          </cell>
        </row>
        <row r="25">
          <cell r="C25" t="str">
            <v>&lt;LIST PATCH HERE&gt;</v>
          </cell>
        </row>
        <row r="26">
          <cell r="C26" t="str">
            <v>&lt;LIST PATCH HERE&gt;</v>
          </cell>
        </row>
        <row r="27">
          <cell r="C27" t="str">
            <v>&lt;LIST PATCH HERE&gt;</v>
          </cell>
        </row>
        <row r="28">
          <cell r="C28" t="str">
            <v>&lt;LIST PATCH HERE&gt;</v>
          </cell>
        </row>
        <row r="29">
          <cell r="C29" t="str">
            <v>&lt;LIST PATCH HERE&gt;</v>
          </cell>
        </row>
        <row r="30">
          <cell r="C30" t="str">
            <v>&lt;LIST PATCH HERE&gt;</v>
          </cell>
        </row>
        <row r="31">
          <cell r="C31" t="str">
            <v>&lt;LIST PATCH HERE&gt;</v>
          </cell>
        </row>
        <row r="32">
          <cell r="C32" t="str">
            <v>&lt;LIST PATCH HERE&gt;</v>
          </cell>
        </row>
        <row r="33">
          <cell r="C33" t="str">
            <v>&lt;LIST PATCH HERE&gt;</v>
          </cell>
        </row>
        <row r="34">
          <cell r="C34" t="str">
            <v>&lt;LIST PATCH HERE&gt;</v>
          </cell>
        </row>
        <row r="35">
          <cell r="C35" t="str">
            <v>&lt;LIST PATCH HERE&gt;</v>
          </cell>
        </row>
        <row r="36">
          <cell r="C36" t="str">
            <v>&lt;LIST PATCH HERE&gt;</v>
          </cell>
        </row>
        <row r="37">
          <cell r="C37" t="str">
            <v>&lt;LIST PATCH HERE&gt;</v>
          </cell>
        </row>
        <row r="38">
          <cell r="C38" t="str">
            <v>&lt;LIST PATCH HERE&gt;</v>
          </cell>
        </row>
        <row r="39">
          <cell r="C39" t="str">
            <v>&lt;LIST PATCH HERE&gt;</v>
          </cell>
        </row>
        <row r="40">
          <cell r="C40" t="str">
            <v>&lt;LIST PATCH HERE&gt;</v>
          </cell>
        </row>
        <row r="41">
          <cell r="C41" t="str">
            <v>&lt;LIST PATCH HERE&gt;</v>
          </cell>
        </row>
        <row r="42">
          <cell r="C42" t="str">
            <v>&lt;LIST PATCH HERE&gt;</v>
          </cell>
        </row>
        <row r="43">
          <cell r="C43" t="str">
            <v>&lt;LIST PATCH HERE&gt;</v>
          </cell>
        </row>
        <row r="44">
          <cell r="C44" t="str">
            <v>&lt;LIST PATCH HERE&gt;</v>
          </cell>
        </row>
        <row r="45">
          <cell r="C45" t="str">
            <v>&lt;LIST PATCH HERE&gt;</v>
          </cell>
        </row>
        <row r="46">
          <cell r="C46" t="str">
            <v>&lt;LIST PATCH HERE&gt;</v>
          </cell>
        </row>
        <row r="47">
          <cell r="C47" t="str">
            <v>&lt;LIST PATCH HERE&gt;</v>
          </cell>
        </row>
        <row r="48">
          <cell r="C48" t="str">
            <v>&lt;LIST PATCH HERE&gt;</v>
          </cell>
        </row>
        <row r="49">
          <cell r="C49" t="str">
            <v>&lt;LIST PATCH HERE&gt;</v>
          </cell>
        </row>
        <row r="50">
          <cell r="C50" t="str">
            <v>&lt;LIST PATCH HERE&gt;</v>
          </cell>
        </row>
        <row r="51">
          <cell r="C51" t="str">
            <v>&lt;LIST PATCH HERE&gt;</v>
          </cell>
        </row>
        <row r="52">
          <cell r="C52" t="str">
            <v>&lt;LIST PATCH HERE&gt;</v>
          </cell>
        </row>
        <row r="53">
          <cell r="C53" t="str">
            <v>&lt;LIST PATCH HERE&gt;</v>
          </cell>
        </row>
        <row r="54">
          <cell r="C54" t="str">
            <v>&lt;LIST PATCH HERE&gt;</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ax.boy-scouts.net/faq.htm" TargetMode="External"/><Relationship Id="rId2" Type="http://schemas.openxmlformats.org/officeDocument/2006/relationships/hyperlink" Target="mailto:aedmunds@bellsouth.net" TargetMode="External"/><Relationship Id="rId1" Type="http://schemas.openxmlformats.org/officeDocument/2006/relationships/hyperlink" Target="mailto:aedmunds@bellsouth.net." TargetMode="External"/><Relationship Id="rId5" Type="http://schemas.openxmlformats.org/officeDocument/2006/relationships/printerSettings" Target="../printerSettings/printerSettings1.bin"/><Relationship Id="rId4" Type="http://schemas.openxmlformats.org/officeDocument/2006/relationships/hyperlink" Target="http://trax.boy-scouts.net/gstrax.ht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girlscouts.org/program/gs_central/insignia/highest_awards/pdf/gold-girls_Guidelines_01.pdf" TargetMode="External"/><Relationship Id="rId1" Type="http://schemas.openxmlformats.org/officeDocument/2006/relationships/hyperlink" Target="http://www.girlscouts.org/program/gs_central/insignia/highest_awards/gold_award.asp"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hyperlink" Target="http://www.girlscouts.org/global_action_award"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I55"/>
  <sheetViews>
    <sheetView showGridLines="0" zoomScaleNormal="100" workbookViewId="0">
      <selection activeCell="F5" sqref="F5"/>
    </sheetView>
  </sheetViews>
  <sheetFormatPr defaultRowHeight="12.75" x14ac:dyDescent="0.2"/>
  <cols>
    <col min="1" max="1" width="4.140625" customWidth="1"/>
    <col min="2" max="2" width="16.28515625" customWidth="1"/>
    <col min="3" max="3" width="8" customWidth="1"/>
    <col min="4" max="4" width="5.140625" customWidth="1"/>
    <col min="5" max="5" width="17.5703125" customWidth="1"/>
    <col min="9" max="9" width="12.28515625" customWidth="1"/>
  </cols>
  <sheetData>
    <row r="1" spans="1:9" x14ac:dyDescent="0.2">
      <c r="A1" s="7" t="s">
        <v>88</v>
      </c>
      <c r="B1" s="7"/>
      <c r="C1" s="7"/>
      <c r="D1" s="7"/>
      <c r="E1" s="7"/>
      <c r="F1" s="7"/>
      <c r="G1" s="7"/>
      <c r="H1" s="7"/>
      <c r="I1" s="7"/>
    </row>
    <row r="2" spans="1:9" ht="9" customHeight="1" thickBot="1" x14ac:dyDescent="0.25"/>
    <row r="3" spans="1:9" ht="13.5" thickBot="1" x14ac:dyDescent="0.25">
      <c r="A3" s="423" t="s">
        <v>68</v>
      </c>
      <c r="B3" s="423"/>
      <c r="C3" s="423"/>
      <c r="D3" s="423"/>
      <c r="E3" s="424"/>
      <c r="F3" s="425">
        <v>10</v>
      </c>
      <c r="G3" s="426"/>
      <c r="H3" s="427"/>
    </row>
    <row r="4" spans="1:9" ht="9" customHeight="1" thickBot="1" x14ac:dyDescent="0.25"/>
    <row r="5" spans="1:9" ht="13.5" thickBot="1" x14ac:dyDescent="0.25">
      <c r="A5" s="8" t="s">
        <v>69</v>
      </c>
      <c r="B5" s="8"/>
      <c r="C5" s="8"/>
      <c r="D5" s="8"/>
      <c r="E5" s="65"/>
      <c r="F5" s="185">
        <v>40726</v>
      </c>
    </row>
    <row r="6" spans="1:9" ht="19.5" customHeight="1" x14ac:dyDescent="0.2">
      <c r="A6" s="127" t="s">
        <v>145</v>
      </c>
      <c r="B6" s="34"/>
      <c r="C6" s="34"/>
      <c r="D6" s="34"/>
      <c r="E6" s="34"/>
      <c r="F6" s="34"/>
      <c r="G6" s="34"/>
      <c r="H6" s="34"/>
      <c r="I6" s="34"/>
    </row>
    <row r="7" spans="1:9" ht="27.75" customHeight="1" x14ac:dyDescent="0.2">
      <c r="A7" s="34"/>
      <c r="B7" s="428" t="s">
        <v>146</v>
      </c>
      <c r="C7" s="428"/>
      <c r="D7" s="428"/>
      <c r="E7" s="428"/>
      <c r="F7" s="428"/>
      <c r="G7" s="428"/>
      <c r="H7" s="428"/>
      <c r="I7" s="428"/>
    </row>
    <row r="8" spans="1:9" ht="20.25" customHeight="1" x14ac:dyDescent="0.2">
      <c r="A8" s="9" t="s">
        <v>179</v>
      </c>
      <c r="B8" s="9"/>
      <c r="C8" s="9"/>
      <c r="D8" s="9"/>
      <c r="E8" s="9"/>
      <c r="F8" s="9"/>
      <c r="G8" s="9"/>
      <c r="H8" s="9"/>
      <c r="I8" s="9"/>
    </row>
    <row r="9" spans="1:9" ht="40.5" customHeight="1" x14ac:dyDescent="0.2">
      <c r="B9" s="421" t="s">
        <v>180</v>
      </c>
      <c r="C9" s="422"/>
      <c r="D9" s="422"/>
      <c r="E9" s="422"/>
      <c r="F9" s="422"/>
      <c r="G9" s="422"/>
      <c r="H9" s="422"/>
      <c r="I9" s="422"/>
    </row>
    <row r="10" spans="1:9" ht="20.25" customHeight="1" x14ac:dyDescent="0.2">
      <c r="A10" s="9" t="s">
        <v>70</v>
      </c>
      <c r="B10" s="9"/>
      <c r="C10" s="9"/>
      <c r="D10" s="9"/>
      <c r="E10" s="9"/>
      <c r="F10" s="9"/>
      <c r="G10" s="9"/>
      <c r="H10" s="9"/>
      <c r="I10" s="9"/>
    </row>
    <row r="11" spans="1:9" ht="27" customHeight="1" x14ac:dyDescent="0.2">
      <c r="B11" s="422" t="s">
        <v>71</v>
      </c>
      <c r="C11" s="422"/>
      <c r="D11" s="422"/>
      <c r="E11" s="422"/>
      <c r="F11" s="422"/>
      <c r="G11" s="422"/>
      <c r="H11" s="422"/>
      <c r="I11" s="422"/>
    </row>
    <row r="12" spans="1:9" ht="20.25" customHeight="1" x14ac:dyDescent="0.2">
      <c r="A12" s="9" t="s">
        <v>126</v>
      </c>
      <c r="B12" s="9"/>
      <c r="C12" s="9"/>
      <c r="D12" s="9"/>
      <c r="E12" s="9"/>
      <c r="F12" s="9"/>
      <c r="G12" s="9"/>
      <c r="H12" s="9"/>
      <c r="I12" s="9"/>
    </row>
    <row r="13" spans="1:9" ht="52.5" customHeight="1" x14ac:dyDescent="0.2">
      <c r="B13" s="422" t="s">
        <v>6</v>
      </c>
      <c r="C13" s="422"/>
      <c r="D13" s="422"/>
      <c r="E13" s="422"/>
      <c r="F13" s="422"/>
      <c r="G13" s="422"/>
      <c r="H13" s="422"/>
      <c r="I13" s="422"/>
    </row>
    <row r="14" spans="1:9" ht="20.25" customHeight="1" x14ac:dyDescent="0.2">
      <c r="A14" s="9" t="s">
        <v>72</v>
      </c>
      <c r="B14" s="9"/>
      <c r="C14" s="9"/>
      <c r="D14" s="9"/>
      <c r="E14" s="9"/>
      <c r="F14" s="9"/>
      <c r="G14" s="9"/>
      <c r="H14" s="9"/>
      <c r="I14" s="9"/>
    </row>
    <row r="15" spans="1:9" ht="26.25" customHeight="1" x14ac:dyDescent="0.2">
      <c r="B15" s="422" t="s">
        <v>127</v>
      </c>
      <c r="C15" s="422"/>
      <c r="D15" s="422"/>
      <c r="E15" s="422"/>
      <c r="F15" s="422"/>
      <c r="G15" s="422"/>
      <c r="H15" s="422"/>
      <c r="I15" s="422"/>
    </row>
    <row r="16" spans="1:9" s="34" customFormat="1" ht="18" customHeight="1" x14ac:dyDescent="0.2">
      <c r="A16" s="127" t="s">
        <v>181</v>
      </c>
      <c r="B16" s="186"/>
      <c r="C16" s="186"/>
      <c r="D16" s="186"/>
      <c r="E16" s="186"/>
      <c r="F16" s="186"/>
      <c r="G16" s="186"/>
      <c r="H16" s="186"/>
      <c r="I16" s="186"/>
    </row>
    <row r="17" spans="1:9" s="34" customFormat="1" ht="27.75" customHeight="1" x14ac:dyDescent="0.2">
      <c r="B17" s="417" t="s">
        <v>182</v>
      </c>
      <c r="C17" s="417"/>
      <c r="D17" s="417"/>
      <c r="E17" s="417"/>
      <c r="F17" s="417"/>
      <c r="G17" s="417"/>
      <c r="H17" s="417"/>
      <c r="I17" s="417"/>
    </row>
    <row r="18" spans="1:9" ht="20.25" customHeight="1" x14ac:dyDescent="0.2">
      <c r="A18" s="9" t="s">
        <v>183</v>
      </c>
      <c r="B18" s="9"/>
      <c r="C18" s="9"/>
      <c r="D18" s="9"/>
      <c r="E18" s="9"/>
      <c r="F18" s="9"/>
      <c r="G18" s="9"/>
      <c r="H18" s="9"/>
      <c r="I18" s="9"/>
    </row>
    <row r="19" spans="1:9" s="12" customFormat="1" x14ac:dyDescent="0.2">
      <c r="A19"/>
      <c r="B19" s="422" t="s">
        <v>89</v>
      </c>
      <c r="C19" s="422"/>
      <c r="D19" s="422"/>
      <c r="E19" s="422"/>
      <c r="F19" s="422"/>
      <c r="G19" s="422"/>
      <c r="H19" s="422"/>
      <c r="I19" s="422"/>
    </row>
    <row r="20" spans="1:9" ht="20.25" customHeight="1" x14ac:dyDescent="0.2">
      <c r="A20" s="8" t="s">
        <v>73</v>
      </c>
      <c r="B20" s="8"/>
      <c r="C20" s="8"/>
      <c r="D20" s="8"/>
      <c r="E20" s="8"/>
      <c r="F20" s="8"/>
      <c r="G20" s="8"/>
      <c r="H20" s="8"/>
      <c r="I20" s="8"/>
    </row>
    <row r="21" spans="1:9" ht="66" customHeight="1" x14ac:dyDescent="0.2">
      <c r="B21" s="422" t="s">
        <v>171</v>
      </c>
      <c r="C21" s="422"/>
      <c r="D21" s="422"/>
      <c r="E21" s="422"/>
      <c r="F21" s="422"/>
      <c r="G21" s="422"/>
      <c r="H21" s="422"/>
      <c r="I21" s="422"/>
    </row>
    <row r="22" spans="1:9" ht="21" customHeight="1" x14ac:dyDescent="0.2">
      <c r="A22" s="11" t="s">
        <v>74</v>
      </c>
      <c r="B22" s="10"/>
      <c r="C22" s="10"/>
      <c r="D22" s="10"/>
      <c r="E22" s="10"/>
      <c r="F22" s="10"/>
      <c r="G22" s="10"/>
      <c r="H22" s="10"/>
      <c r="I22" s="10"/>
    </row>
    <row r="23" spans="1:9" ht="53.25" customHeight="1" x14ac:dyDescent="0.2">
      <c r="B23" s="422" t="s">
        <v>59</v>
      </c>
      <c r="C23" s="422"/>
      <c r="D23" s="422"/>
      <c r="E23" s="422"/>
      <c r="F23" s="422"/>
      <c r="G23" s="422"/>
      <c r="H23" s="422"/>
      <c r="I23" s="422"/>
    </row>
    <row r="24" spans="1:9" ht="20.25" customHeight="1" x14ac:dyDescent="0.2">
      <c r="A24" s="9" t="s">
        <v>184</v>
      </c>
      <c r="B24" s="9"/>
      <c r="C24" s="9"/>
      <c r="D24" s="9"/>
      <c r="E24" s="9"/>
      <c r="F24" s="9"/>
      <c r="G24" s="9"/>
      <c r="H24" s="9"/>
      <c r="I24" s="9"/>
    </row>
    <row r="25" spans="1:9" ht="38.25" customHeight="1" x14ac:dyDescent="0.2">
      <c r="B25" s="430" t="s">
        <v>128</v>
      </c>
      <c r="C25" s="430"/>
      <c r="D25" s="430"/>
      <c r="E25" s="430"/>
      <c r="F25" s="430"/>
      <c r="G25" s="430"/>
      <c r="H25" s="430"/>
      <c r="I25" s="430"/>
    </row>
    <row r="26" spans="1:9" ht="18.75" customHeight="1" x14ac:dyDescent="0.2">
      <c r="A26" s="11" t="s">
        <v>76</v>
      </c>
      <c r="B26" s="13"/>
      <c r="C26" s="13"/>
      <c r="D26" s="13"/>
      <c r="E26" s="13"/>
      <c r="F26" s="13"/>
      <c r="G26" s="13"/>
      <c r="H26" s="13"/>
      <c r="I26" s="13"/>
    </row>
    <row r="27" spans="1:9" ht="40.5" customHeight="1" x14ac:dyDescent="0.2">
      <c r="B27" s="422" t="s">
        <v>77</v>
      </c>
      <c r="C27" s="422"/>
      <c r="D27" s="422"/>
      <c r="E27" s="422"/>
      <c r="F27" s="422"/>
      <c r="G27" s="422"/>
      <c r="H27" s="422"/>
      <c r="I27" s="422"/>
    </row>
    <row r="28" spans="1:9" x14ac:dyDescent="0.2">
      <c r="B28" s="13"/>
      <c r="C28" s="431" t="s">
        <v>78</v>
      </c>
      <c r="D28" s="431"/>
      <c r="E28" s="431"/>
      <c r="F28" s="13"/>
      <c r="G28" s="13"/>
      <c r="H28" s="13"/>
      <c r="I28" s="13"/>
    </row>
    <row r="29" spans="1:9" ht="40.5" customHeight="1" x14ac:dyDescent="0.2">
      <c r="B29" s="430" t="s">
        <v>79</v>
      </c>
      <c r="C29" s="430"/>
      <c r="D29" s="430"/>
      <c r="E29" s="430"/>
      <c r="F29" s="430"/>
      <c r="G29" s="430"/>
      <c r="H29" s="430"/>
      <c r="I29" s="430"/>
    </row>
    <row r="30" spans="1:9" ht="20.25" customHeight="1" x14ac:dyDescent="0.2">
      <c r="A30" s="9" t="s">
        <v>80</v>
      </c>
      <c r="B30" s="9"/>
      <c r="C30" s="9"/>
      <c r="D30" s="9"/>
      <c r="E30" s="9"/>
      <c r="F30" s="9"/>
      <c r="G30" s="9"/>
      <c r="H30" s="9"/>
      <c r="I30" s="9"/>
    </row>
    <row r="31" spans="1:9" ht="52.5" customHeight="1" x14ac:dyDescent="0.2">
      <c r="B31" s="429" t="s">
        <v>185</v>
      </c>
      <c r="C31" s="430"/>
      <c r="D31" s="430"/>
      <c r="E31" s="430"/>
      <c r="F31" s="430"/>
      <c r="G31" s="430"/>
      <c r="H31" s="430"/>
      <c r="I31" s="430"/>
    </row>
    <row r="32" spans="1:9" ht="18.75" customHeight="1" x14ac:dyDescent="0.2">
      <c r="A32" s="8" t="s">
        <v>81</v>
      </c>
      <c r="B32" s="8"/>
      <c r="C32" s="8"/>
      <c r="D32" s="8"/>
      <c r="E32" s="8"/>
      <c r="F32" s="8"/>
      <c r="G32" s="8"/>
      <c r="H32" s="8"/>
      <c r="I32" s="8"/>
    </row>
    <row r="33" spans="1:9" ht="27.75" customHeight="1" x14ac:dyDescent="0.2">
      <c r="B33" s="422" t="s">
        <v>82</v>
      </c>
      <c r="C33" s="422"/>
      <c r="D33" s="422"/>
      <c r="E33" s="422"/>
      <c r="F33" s="422"/>
      <c r="G33" s="422"/>
      <c r="H33" s="422"/>
      <c r="I33" s="422"/>
    </row>
    <row r="34" spans="1:9" ht="64.5" customHeight="1" x14ac:dyDescent="0.2">
      <c r="B34" s="422" t="s">
        <v>167</v>
      </c>
      <c r="C34" s="422"/>
      <c r="D34" s="422"/>
      <c r="E34" s="422"/>
      <c r="F34" s="422"/>
      <c r="G34" s="422"/>
      <c r="H34" s="422"/>
      <c r="I34" s="422"/>
    </row>
    <row r="35" spans="1:9" x14ac:dyDescent="0.2">
      <c r="B35" s="422" t="s">
        <v>169</v>
      </c>
      <c r="C35" s="422"/>
      <c r="D35" s="422"/>
      <c r="E35" s="435" t="s">
        <v>168</v>
      </c>
      <c r="F35" s="435"/>
      <c r="G35" s="436"/>
      <c r="H35" s="10"/>
      <c r="I35" s="10"/>
    </row>
    <row r="36" spans="1:9" ht="30.75" customHeight="1" x14ac:dyDescent="0.2">
      <c r="B36" s="422" t="s">
        <v>0</v>
      </c>
      <c r="C36" s="422"/>
      <c r="D36" s="422"/>
      <c r="E36" s="422"/>
      <c r="F36" s="422"/>
      <c r="G36" s="422"/>
      <c r="H36" s="422"/>
      <c r="I36" s="422"/>
    </row>
    <row r="37" spans="1:9" s="12" customFormat="1" ht="28.5" customHeight="1" x14ac:dyDescent="0.2">
      <c r="A37"/>
      <c r="B37" s="422" t="s">
        <v>83</v>
      </c>
      <c r="C37" s="422"/>
      <c r="D37" s="422"/>
      <c r="E37" s="422"/>
      <c r="F37" s="422"/>
      <c r="G37" s="422"/>
      <c r="H37" s="422"/>
      <c r="I37" s="422"/>
    </row>
    <row r="38" spans="1:9" ht="19.5" customHeight="1" x14ac:dyDescent="0.2">
      <c r="A38" s="11" t="s">
        <v>84</v>
      </c>
      <c r="B38" s="10"/>
      <c r="C38" s="10"/>
      <c r="D38" s="10"/>
      <c r="E38" s="10"/>
      <c r="F38" s="10"/>
      <c r="G38" s="10"/>
      <c r="H38" s="10"/>
      <c r="I38" s="10"/>
    </row>
    <row r="39" spans="1:9" x14ac:dyDescent="0.2">
      <c r="A39" s="12"/>
      <c r="B39" s="432" t="s">
        <v>85</v>
      </c>
      <c r="C39" s="432"/>
      <c r="D39" s="14"/>
      <c r="E39" s="14"/>
      <c r="F39" s="14"/>
      <c r="G39" s="14"/>
      <c r="H39" s="14"/>
      <c r="I39" s="14"/>
    </row>
    <row r="40" spans="1:9" ht="20.25" customHeight="1" x14ac:dyDescent="0.2">
      <c r="A40" s="434" t="s">
        <v>86</v>
      </c>
      <c r="B40" s="434"/>
      <c r="C40" s="434"/>
      <c r="D40" s="434"/>
      <c r="E40" s="434"/>
      <c r="F40" s="434"/>
      <c r="G40" s="434"/>
      <c r="H40" s="434"/>
      <c r="I40" s="434"/>
    </row>
    <row r="41" spans="1:9" x14ac:dyDescent="0.2">
      <c r="B41" s="144" t="s">
        <v>186</v>
      </c>
      <c r="C41" s="15">
        <v>41138</v>
      </c>
      <c r="D41" s="433" t="s">
        <v>87</v>
      </c>
      <c r="E41" s="433"/>
      <c r="F41" s="433"/>
      <c r="G41" s="433"/>
      <c r="H41" s="433"/>
      <c r="I41" s="433"/>
    </row>
    <row r="42" spans="1:9" x14ac:dyDescent="0.2">
      <c r="B42" s="144"/>
      <c r="C42" s="15"/>
      <c r="D42" s="145"/>
      <c r="E42" s="145"/>
      <c r="F42" s="145"/>
      <c r="G42" s="145"/>
      <c r="H42" s="145"/>
      <c r="I42" s="145"/>
    </row>
    <row r="43" spans="1:9" x14ac:dyDescent="0.2">
      <c r="B43" s="144"/>
      <c r="C43" s="15"/>
      <c r="D43" s="129"/>
    </row>
    <row r="44" spans="1:9" x14ac:dyDescent="0.2">
      <c r="B44" s="144"/>
      <c r="C44" s="15"/>
      <c r="D44" s="129"/>
    </row>
    <row r="45" spans="1:9" ht="25.5" customHeight="1" x14ac:dyDescent="0.2">
      <c r="B45" s="144"/>
      <c r="C45" s="143"/>
      <c r="D45" s="420"/>
      <c r="E45" s="419"/>
      <c r="F45" s="419"/>
      <c r="G45" s="419"/>
      <c r="H45" s="419"/>
      <c r="I45" s="419"/>
    </row>
    <row r="46" spans="1:9" x14ac:dyDescent="0.2">
      <c r="B46" s="144"/>
      <c r="C46" s="16"/>
      <c r="D46" s="157"/>
      <c r="E46" s="12"/>
      <c r="F46" s="12"/>
      <c r="G46" s="12"/>
      <c r="H46" s="12"/>
      <c r="I46" s="12"/>
    </row>
    <row r="47" spans="1:9" x14ac:dyDescent="0.2">
      <c r="B47" s="144"/>
      <c r="C47" s="16"/>
      <c r="D47" s="157"/>
      <c r="E47" s="12"/>
    </row>
    <row r="48" spans="1:9" x14ac:dyDescent="0.2">
      <c r="B48" s="144"/>
      <c r="C48" s="16"/>
      <c r="D48" s="157"/>
      <c r="E48" s="12"/>
    </row>
    <row r="49" spans="2:9" x14ac:dyDescent="0.2">
      <c r="B49" s="144"/>
      <c r="C49" s="16"/>
      <c r="D49" s="157"/>
    </row>
    <row r="50" spans="2:9" x14ac:dyDescent="0.2">
      <c r="B50" s="144"/>
      <c r="C50" s="16"/>
      <c r="D50" s="418"/>
      <c r="E50" s="419"/>
      <c r="F50" s="419"/>
      <c r="G50" s="419"/>
      <c r="H50" s="419"/>
      <c r="I50" s="419"/>
    </row>
    <row r="51" spans="2:9" x14ac:dyDescent="0.2">
      <c r="C51" s="16"/>
      <c r="D51" s="419"/>
      <c r="E51" s="419"/>
      <c r="F51" s="419"/>
      <c r="G51" s="419"/>
      <c r="H51" s="419"/>
      <c r="I51" s="419"/>
    </row>
    <row r="52" spans="2:9" x14ac:dyDescent="0.2">
      <c r="C52" s="16"/>
      <c r="D52" s="419"/>
      <c r="E52" s="419"/>
      <c r="F52" s="419"/>
      <c r="G52" s="419"/>
      <c r="H52" s="419"/>
      <c r="I52" s="419"/>
    </row>
    <row r="53" spans="2:9" x14ac:dyDescent="0.2">
      <c r="B53" s="144"/>
      <c r="C53" s="16"/>
      <c r="D53" s="187"/>
      <c r="E53" s="167"/>
      <c r="F53" s="167"/>
      <c r="G53" s="167"/>
      <c r="H53" s="167"/>
      <c r="I53" s="167"/>
    </row>
    <row r="54" spans="2:9" x14ac:dyDescent="0.2">
      <c r="C54" s="16"/>
      <c r="D54" s="167"/>
      <c r="E54" s="167"/>
      <c r="F54" s="167"/>
      <c r="G54" s="167"/>
      <c r="H54" s="167"/>
      <c r="I54" s="167"/>
    </row>
    <row r="55" spans="2:9" x14ac:dyDescent="0.2">
      <c r="C55" s="16"/>
      <c r="D55" s="167"/>
      <c r="E55" s="167"/>
      <c r="F55" s="167"/>
      <c r="G55" s="167"/>
      <c r="H55" s="167"/>
      <c r="I55" s="167"/>
    </row>
  </sheetData>
  <sheetProtection password="DBBF" sheet="1" objects="1" scenarios="1" selectLockedCells="1"/>
  <mergeCells count="27">
    <mergeCell ref="C28:E28"/>
    <mergeCell ref="B23:I23"/>
    <mergeCell ref="B39:C39"/>
    <mergeCell ref="D41:I41"/>
    <mergeCell ref="B34:I34"/>
    <mergeCell ref="B33:I33"/>
    <mergeCell ref="B36:I36"/>
    <mergeCell ref="B37:I37"/>
    <mergeCell ref="B35:D35"/>
    <mergeCell ref="A40:I40"/>
    <mergeCell ref="E35:G35"/>
    <mergeCell ref="B17:I17"/>
    <mergeCell ref="D50:I52"/>
    <mergeCell ref="D45:I45"/>
    <mergeCell ref="B9:I9"/>
    <mergeCell ref="A3:E3"/>
    <mergeCell ref="F3:H3"/>
    <mergeCell ref="B19:I19"/>
    <mergeCell ref="B13:I13"/>
    <mergeCell ref="B7:I7"/>
    <mergeCell ref="B31:I31"/>
    <mergeCell ref="B11:I11"/>
    <mergeCell ref="B15:I15"/>
    <mergeCell ref="B21:I21"/>
    <mergeCell ref="B25:I25"/>
    <mergeCell ref="B29:I29"/>
    <mergeCell ref="B27:I27"/>
  </mergeCells>
  <phoneticPr fontId="4" type="noConversion"/>
  <hyperlinks>
    <hyperlink ref="B39" r:id="rId1" display="aedmunds@bellsouth.net."/>
    <hyperlink ref="B39:C39" r:id="rId2" display="aedmunds@bellsouth.net"/>
    <hyperlink ref="C28" r:id="rId3"/>
    <hyperlink ref="E35" r:id="rId4"/>
  </hyperlinks>
  <pageMargins left="0.75" right="0.75" top="1" bottom="1" header="0.5" footer="0.5"/>
  <pageSetup orientation="portrait" horizontalDpi="4294967293" r:id="rId5"/>
  <headerFooter alignWithMargins="0">
    <oddHeader>&amp;C&amp;"Arial,Bold"&amp;14SeniorTrax&amp;10
&amp;12Instructions Page - &amp;D</oddHeader>
  </headerFooter>
  <rowBreaks count="1" manualBreakCount="1">
    <brk id="25" max="8"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51"/>
  </sheetPr>
  <dimension ref="A1:R51"/>
  <sheetViews>
    <sheetView showGridLines="0" topLeftCell="A11" zoomScaleNormal="100" workbookViewId="0">
      <selection activeCell="D8" sqref="D8"/>
    </sheetView>
  </sheetViews>
  <sheetFormatPr defaultRowHeight="12" x14ac:dyDescent="0.2"/>
  <cols>
    <col min="1" max="1" width="16.28515625" style="63" customWidth="1"/>
    <col min="2" max="2" width="2.42578125" style="63" customWidth="1"/>
    <col min="3" max="3" width="34.7109375" style="63" customWidth="1"/>
    <col min="4" max="18" width="3.28515625" style="128" customWidth="1"/>
    <col min="19" max="16384" width="9.140625" style="63"/>
  </cols>
  <sheetData>
    <row r="1" spans="1:18" ht="12.75" customHeight="1" x14ac:dyDescent="0.2">
      <c r="A1" s="504" t="s">
        <v>134</v>
      </c>
      <c r="B1" s="504"/>
      <c r="C1" s="165">
        <f>Instructions!F3</f>
        <v>10</v>
      </c>
      <c r="D1" s="443" t="str">
        <f>Stephanie!$A$1</f>
        <v>Stephanie</v>
      </c>
      <c r="E1" s="443" t="str">
        <f ca="1">Senior2!$A$1</f>
        <v>Senior2</v>
      </c>
      <c r="F1" s="443" t="str">
        <f ca="1">Senior3!$A$1</f>
        <v>Senior3</v>
      </c>
      <c r="G1" s="443" t="str">
        <f ca="1">Senior4!$A$1</f>
        <v>Senior4</v>
      </c>
      <c r="H1" s="443" t="str">
        <f ca="1">Senior5!$A$1</f>
        <v>Senior5</v>
      </c>
      <c r="I1" s="443" t="str">
        <f ca="1">Senior6!$A$1</f>
        <v>Senior6</v>
      </c>
      <c r="J1" s="443" t="str">
        <f ca="1">Senior7!$A$1</f>
        <v>Senior7</v>
      </c>
      <c r="K1" s="443" t="str">
        <f ca="1">Senior8!$A$1</f>
        <v>Senior8</v>
      </c>
      <c r="L1" s="443" t="str">
        <f ca="1">Senior9!$A$1</f>
        <v>Senior9</v>
      </c>
      <c r="M1" s="443" t="str">
        <f ca="1">Senior10!$A$1</f>
        <v>Senior10</v>
      </c>
      <c r="N1" s="443" t="str">
        <f ca="1">Senior11!$A$1</f>
        <v>Senior11</v>
      </c>
      <c r="O1" s="443" t="str">
        <f ca="1">Senior12!$A$1</f>
        <v>Senior12</v>
      </c>
      <c r="P1" s="443" t="str">
        <f ca="1">Senior13!$A$1</f>
        <v>Senior13</v>
      </c>
      <c r="Q1" s="443" t="str">
        <f ca="1">Senior14!$A$1</f>
        <v>Senior14</v>
      </c>
      <c r="R1" s="443" t="str">
        <f ca="1">Senior15!$A$1</f>
        <v>Senior15</v>
      </c>
    </row>
    <row r="2" spans="1:18" ht="15" x14ac:dyDescent="0.25">
      <c r="A2" s="498" t="s">
        <v>135</v>
      </c>
      <c r="B2" s="498"/>
      <c r="C2" s="154">
        <f>Instructions!F5</f>
        <v>40726</v>
      </c>
      <c r="D2" s="443"/>
      <c r="E2" s="443"/>
      <c r="F2" s="443"/>
      <c r="G2" s="443"/>
      <c r="H2" s="443"/>
      <c r="I2" s="443"/>
      <c r="J2" s="443"/>
      <c r="K2" s="443"/>
      <c r="L2" s="443"/>
      <c r="M2" s="443"/>
      <c r="N2" s="443"/>
      <c r="O2" s="443"/>
      <c r="P2" s="443"/>
      <c r="Q2" s="443"/>
      <c r="R2" s="443"/>
    </row>
    <row r="3" spans="1:18" ht="12.75" x14ac:dyDescent="0.2">
      <c r="A3" s="499" t="s">
        <v>57</v>
      </c>
      <c r="B3" s="500"/>
      <c r="C3" s="501"/>
      <c r="D3" s="443"/>
      <c r="E3" s="443"/>
      <c r="F3" s="443"/>
      <c r="G3" s="443"/>
      <c r="H3" s="443"/>
      <c r="I3" s="443"/>
      <c r="J3" s="443"/>
      <c r="K3" s="443"/>
      <c r="L3" s="443"/>
      <c r="M3" s="443"/>
      <c r="N3" s="443"/>
      <c r="O3" s="443"/>
      <c r="P3" s="443"/>
      <c r="Q3" s="443"/>
      <c r="R3" s="443"/>
    </row>
    <row r="4" spans="1:18" x14ac:dyDescent="0.2">
      <c r="A4" s="58"/>
      <c r="D4" s="443"/>
      <c r="E4" s="443"/>
      <c r="F4" s="443"/>
      <c r="G4" s="443"/>
      <c r="H4" s="443"/>
      <c r="I4" s="443"/>
      <c r="J4" s="443"/>
      <c r="K4" s="443"/>
      <c r="L4" s="443"/>
      <c r="M4" s="443"/>
      <c r="N4" s="443"/>
      <c r="O4" s="443"/>
      <c r="P4" s="443"/>
      <c r="Q4" s="443"/>
      <c r="R4" s="443"/>
    </row>
    <row r="5" spans="1:18" ht="12.75" x14ac:dyDescent="0.2">
      <c r="B5" s="11" t="s">
        <v>13</v>
      </c>
      <c r="C5" s="73"/>
      <c r="D5" s="164"/>
      <c r="E5" s="164"/>
      <c r="F5" s="164"/>
      <c r="G5" s="164"/>
      <c r="H5" s="2"/>
      <c r="I5" s="2"/>
      <c r="J5" s="2"/>
      <c r="K5" s="2"/>
      <c r="L5" s="2"/>
      <c r="M5" s="2"/>
      <c r="N5" s="2"/>
      <c r="O5" s="2"/>
      <c r="P5" s="2"/>
      <c r="Q5" s="2"/>
      <c r="R5" s="2"/>
    </row>
    <row r="6" spans="1:18" ht="12.75" customHeight="1" x14ac:dyDescent="0.2">
      <c r="A6" s="63" t="s">
        <v>151</v>
      </c>
      <c r="C6" s="72" t="s">
        <v>122</v>
      </c>
      <c r="D6" s="162" t="s">
        <v>165</v>
      </c>
      <c r="E6" s="98"/>
      <c r="F6" s="98"/>
      <c r="G6" s="98"/>
    </row>
    <row r="7" spans="1:18" ht="12.75" x14ac:dyDescent="0.2">
      <c r="B7" s="70"/>
      <c r="C7" s="69"/>
      <c r="D7" s="113"/>
    </row>
    <row r="8" spans="1:18" x14ac:dyDescent="0.2">
      <c r="B8" s="67">
        <v>1</v>
      </c>
      <c r="C8" s="68" t="s">
        <v>158</v>
      </c>
      <c r="D8" s="130"/>
      <c r="E8" s="130"/>
      <c r="F8" s="130"/>
      <c r="G8" s="130"/>
      <c r="H8" s="130"/>
      <c r="I8" s="130"/>
      <c r="J8" s="130"/>
      <c r="K8" s="130"/>
      <c r="L8" s="130"/>
      <c r="M8" s="130"/>
      <c r="N8" s="130"/>
      <c r="O8" s="130"/>
      <c r="P8" s="130"/>
      <c r="Q8" s="130"/>
      <c r="R8" s="130"/>
    </row>
    <row r="9" spans="1:18" x14ac:dyDescent="0.2">
      <c r="B9" s="67">
        <v>2</v>
      </c>
      <c r="C9" s="68" t="s">
        <v>159</v>
      </c>
      <c r="D9" s="130"/>
      <c r="E9" s="130"/>
      <c r="F9" s="130"/>
      <c r="G9" s="130"/>
      <c r="H9" s="130"/>
      <c r="I9" s="130"/>
      <c r="J9" s="130"/>
      <c r="K9" s="130"/>
      <c r="L9" s="130"/>
      <c r="M9" s="130"/>
      <c r="N9" s="130"/>
      <c r="O9" s="130"/>
      <c r="P9" s="130"/>
      <c r="Q9" s="130"/>
      <c r="R9" s="130"/>
    </row>
    <row r="10" spans="1:18" x14ac:dyDescent="0.2">
      <c r="B10" s="67">
        <v>3</v>
      </c>
      <c r="C10" s="68" t="s">
        <v>160</v>
      </c>
      <c r="D10" s="130"/>
      <c r="E10" s="130"/>
      <c r="F10" s="130"/>
      <c r="G10" s="130"/>
      <c r="H10" s="130"/>
      <c r="I10" s="130"/>
      <c r="J10" s="130"/>
      <c r="K10" s="130"/>
      <c r="L10" s="130"/>
      <c r="M10" s="130"/>
      <c r="N10" s="130"/>
      <c r="O10" s="130"/>
      <c r="P10" s="130"/>
      <c r="Q10" s="130"/>
      <c r="R10" s="130"/>
    </row>
    <row r="11" spans="1:18" x14ac:dyDescent="0.2">
      <c r="B11" s="67">
        <v>4</v>
      </c>
      <c r="C11" s="68" t="s">
        <v>161</v>
      </c>
      <c r="D11" s="130"/>
      <c r="E11" s="130"/>
      <c r="F11" s="130"/>
      <c r="G11" s="130"/>
      <c r="H11" s="130"/>
      <c r="I11" s="130"/>
      <c r="J11" s="130"/>
      <c r="K11" s="130"/>
      <c r="L11" s="130"/>
      <c r="M11" s="130"/>
      <c r="N11" s="130"/>
      <c r="O11" s="130"/>
      <c r="P11" s="130"/>
      <c r="Q11" s="130"/>
      <c r="R11" s="130"/>
    </row>
    <row r="12" spans="1:18" x14ac:dyDescent="0.2">
      <c r="B12" s="63">
        <v>5</v>
      </c>
      <c r="C12" s="66" t="s">
        <v>162</v>
      </c>
      <c r="D12" s="61"/>
      <c r="E12" s="61"/>
      <c r="F12" s="61"/>
      <c r="G12" s="61"/>
      <c r="H12" s="61"/>
      <c r="I12" s="61"/>
      <c r="J12" s="61"/>
      <c r="K12" s="61"/>
      <c r="L12" s="61"/>
      <c r="M12" s="61"/>
      <c r="N12" s="61"/>
      <c r="O12" s="61"/>
      <c r="P12" s="61"/>
      <c r="Q12" s="61"/>
      <c r="R12" s="61"/>
    </row>
    <row r="13" spans="1:18" x14ac:dyDescent="0.2">
      <c r="B13" s="63">
        <v>6</v>
      </c>
      <c r="C13" s="66" t="s">
        <v>163</v>
      </c>
      <c r="D13" s="61"/>
      <c r="E13" s="61"/>
      <c r="F13" s="61"/>
      <c r="G13" s="61"/>
      <c r="H13" s="61"/>
      <c r="I13" s="61"/>
      <c r="J13" s="61"/>
      <c r="K13" s="61"/>
      <c r="L13" s="61"/>
      <c r="M13" s="61"/>
      <c r="N13" s="61"/>
      <c r="O13" s="61"/>
      <c r="P13" s="61"/>
      <c r="Q13" s="61"/>
      <c r="R13" s="61"/>
    </row>
    <row r="14" spans="1:18" ht="12.75" thickBot="1" x14ac:dyDescent="0.25">
      <c r="B14" s="63">
        <v>7</v>
      </c>
      <c r="C14" s="71" t="s">
        <v>164</v>
      </c>
      <c r="D14" s="61"/>
      <c r="E14" s="61"/>
      <c r="F14" s="61"/>
      <c r="G14" s="61"/>
      <c r="H14" s="61"/>
      <c r="I14" s="61"/>
      <c r="J14" s="61"/>
      <c r="K14" s="61"/>
      <c r="L14" s="61"/>
      <c r="M14" s="61"/>
      <c r="N14" s="61"/>
      <c r="O14" s="61"/>
      <c r="P14" s="61"/>
      <c r="Q14" s="61"/>
      <c r="R14" s="61"/>
    </row>
    <row r="15" spans="1:18" ht="12.75" thickBot="1" x14ac:dyDescent="0.25">
      <c r="C15" s="73"/>
      <c r="D15" s="3"/>
      <c r="E15" s="3"/>
      <c r="F15" s="3"/>
      <c r="G15" s="3"/>
      <c r="H15" s="3"/>
      <c r="I15" s="3"/>
      <c r="J15" s="3"/>
      <c r="K15" s="3"/>
      <c r="L15" s="3"/>
      <c r="M15" s="3"/>
      <c r="N15" s="3"/>
      <c r="O15" s="3"/>
      <c r="P15" s="3"/>
      <c r="Q15" s="3"/>
      <c r="R15" s="3"/>
    </row>
    <row r="16" spans="1:18" ht="12.75" x14ac:dyDescent="0.2">
      <c r="B16" s="11" t="s">
        <v>12</v>
      </c>
      <c r="C16" s="73"/>
      <c r="D16" s="163"/>
      <c r="E16" s="163"/>
      <c r="F16" s="163"/>
      <c r="G16" s="163"/>
      <c r="H16" s="2"/>
      <c r="I16" s="2"/>
      <c r="J16" s="2"/>
      <c r="K16" s="2"/>
      <c r="L16" s="2"/>
      <c r="M16" s="2"/>
      <c r="N16" s="2"/>
      <c r="O16" s="2"/>
      <c r="P16" s="2"/>
      <c r="Q16" s="2"/>
      <c r="R16" s="2"/>
    </row>
    <row r="17" spans="2:18" ht="12.75" customHeight="1" x14ac:dyDescent="0.2">
      <c r="C17" s="72" t="s">
        <v>122</v>
      </c>
      <c r="D17" s="502" t="s">
        <v>152</v>
      </c>
      <c r="E17" s="503"/>
      <c r="F17" s="503"/>
      <c r="G17" s="503"/>
    </row>
    <row r="18" spans="2:18" ht="12.75" x14ac:dyDescent="0.2">
      <c r="B18" s="70" t="s">
        <v>153</v>
      </c>
      <c r="C18" s="69"/>
      <c r="D18" s="113"/>
    </row>
    <row r="19" spans="2:18" x14ac:dyDescent="0.2">
      <c r="B19" s="67"/>
      <c r="C19" s="68" t="s">
        <v>154</v>
      </c>
      <c r="D19" s="131"/>
      <c r="E19" s="131"/>
      <c r="F19" s="131"/>
      <c r="G19" s="131"/>
      <c r="H19" s="131"/>
      <c r="I19" s="131"/>
      <c r="J19" s="131"/>
      <c r="K19" s="131"/>
      <c r="L19" s="131"/>
      <c r="M19" s="131"/>
      <c r="N19" s="131"/>
      <c r="O19" s="131"/>
      <c r="P19" s="131"/>
      <c r="Q19" s="131"/>
      <c r="R19" s="131"/>
    </row>
    <row r="20" spans="2:18" x14ac:dyDescent="0.2">
      <c r="B20" s="67"/>
      <c r="C20" s="68" t="s">
        <v>4</v>
      </c>
      <c r="D20" s="131"/>
      <c r="E20" s="131"/>
      <c r="F20" s="131"/>
      <c r="G20" s="131"/>
      <c r="H20" s="131"/>
      <c r="I20" s="131"/>
      <c r="J20" s="131"/>
      <c r="K20" s="131"/>
      <c r="L20" s="131"/>
      <c r="M20" s="131"/>
      <c r="N20" s="131"/>
      <c r="O20" s="131"/>
      <c r="P20" s="131"/>
      <c r="Q20" s="131"/>
      <c r="R20" s="131"/>
    </row>
    <row r="21" spans="2:18" x14ac:dyDescent="0.2">
      <c r="B21" s="67"/>
      <c r="C21" s="68" t="s">
        <v>132</v>
      </c>
      <c r="D21" s="131"/>
      <c r="E21" s="131"/>
      <c r="F21" s="131"/>
      <c r="G21" s="131"/>
      <c r="H21" s="131"/>
      <c r="I21" s="131"/>
      <c r="J21" s="131"/>
      <c r="K21" s="131"/>
      <c r="L21" s="131"/>
      <c r="M21" s="131"/>
      <c r="N21" s="131"/>
      <c r="O21" s="131"/>
      <c r="P21" s="131"/>
      <c r="Q21" s="131"/>
      <c r="R21" s="131"/>
    </row>
    <row r="22" spans="2:18" ht="12.75" x14ac:dyDescent="0.2">
      <c r="B22" s="5" t="s">
        <v>14</v>
      </c>
      <c r="D22" s="1"/>
      <c r="E22" s="1"/>
      <c r="F22" s="1"/>
      <c r="G22" s="1"/>
      <c r="H22" s="1"/>
      <c r="I22" s="1"/>
      <c r="J22" s="1"/>
      <c r="K22" s="1"/>
      <c r="L22" s="1"/>
      <c r="M22" s="1"/>
      <c r="N22" s="1"/>
      <c r="O22" s="1"/>
      <c r="P22" s="1"/>
      <c r="Q22" s="1"/>
      <c r="R22" s="1"/>
    </row>
    <row r="23" spans="2:18" x14ac:dyDescent="0.2">
      <c r="C23" s="66" t="s">
        <v>133</v>
      </c>
      <c r="D23" s="61"/>
      <c r="E23" s="61"/>
      <c r="F23" s="61"/>
      <c r="G23" s="61"/>
      <c r="H23" s="61"/>
      <c r="I23" s="61"/>
      <c r="J23" s="61"/>
      <c r="K23" s="61"/>
      <c r="L23" s="61"/>
      <c r="M23" s="61"/>
      <c r="N23" s="61"/>
      <c r="O23" s="61"/>
      <c r="P23" s="61"/>
      <c r="Q23" s="61"/>
      <c r="R23" s="61"/>
    </row>
    <row r="24" spans="2:18" x14ac:dyDescent="0.2">
      <c r="C24" s="66" t="s">
        <v>15</v>
      </c>
      <c r="D24" s="61"/>
      <c r="E24" s="61"/>
      <c r="F24" s="61"/>
      <c r="G24" s="61"/>
      <c r="H24" s="61"/>
      <c r="I24" s="61"/>
      <c r="J24" s="61"/>
      <c r="K24" s="61"/>
      <c r="L24" s="61"/>
      <c r="M24" s="61"/>
      <c r="N24" s="61"/>
      <c r="O24" s="61"/>
      <c r="P24" s="61"/>
      <c r="Q24" s="61"/>
      <c r="R24" s="61"/>
    </row>
    <row r="25" spans="2:18" x14ac:dyDescent="0.2">
      <c r="C25" s="66" t="s">
        <v>16</v>
      </c>
      <c r="D25" s="61"/>
      <c r="E25" s="61"/>
      <c r="F25" s="61"/>
      <c r="G25" s="61"/>
      <c r="H25" s="61"/>
      <c r="I25" s="61"/>
      <c r="J25" s="61"/>
      <c r="K25" s="61"/>
      <c r="L25" s="61"/>
      <c r="M25" s="61"/>
      <c r="N25" s="61"/>
      <c r="O25" s="61"/>
      <c r="P25" s="61"/>
      <c r="Q25" s="61"/>
      <c r="R25" s="61"/>
    </row>
    <row r="26" spans="2:18" x14ac:dyDescent="0.2">
      <c r="C26" s="66" t="s">
        <v>17</v>
      </c>
      <c r="D26" s="61"/>
      <c r="E26" s="61"/>
      <c r="F26" s="61"/>
      <c r="G26" s="61"/>
      <c r="H26" s="61"/>
      <c r="I26" s="61"/>
      <c r="J26" s="61"/>
      <c r="K26" s="61"/>
      <c r="L26" s="61"/>
      <c r="M26" s="61"/>
      <c r="N26" s="61"/>
      <c r="O26" s="61"/>
      <c r="P26" s="61"/>
      <c r="Q26" s="61"/>
      <c r="R26" s="61"/>
    </row>
    <row r="27" spans="2:18" ht="12.75" x14ac:dyDescent="0.2">
      <c r="B27" s="5" t="s">
        <v>18</v>
      </c>
      <c r="D27" s="1"/>
      <c r="E27" s="1"/>
      <c r="F27" s="1"/>
      <c r="G27" s="1"/>
      <c r="H27" s="1"/>
      <c r="I27" s="1"/>
      <c r="J27" s="1"/>
      <c r="K27" s="1"/>
      <c r="L27" s="1"/>
      <c r="M27" s="1"/>
      <c r="N27" s="1"/>
      <c r="O27" s="1"/>
      <c r="P27" s="1"/>
      <c r="Q27" s="1"/>
      <c r="R27" s="1"/>
    </row>
    <row r="28" spans="2:18" x14ac:dyDescent="0.2">
      <c r="C28" s="71" t="s">
        <v>19</v>
      </c>
      <c r="D28" s="61"/>
      <c r="E28" s="61"/>
      <c r="F28" s="61"/>
      <c r="G28" s="61"/>
      <c r="H28" s="61"/>
      <c r="I28" s="61"/>
      <c r="J28" s="61"/>
      <c r="K28" s="61"/>
      <c r="L28" s="61"/>
      <c r="M28" s="61"/>
      <c r="N28" s="61"/>
      <c r="O28" s="61"/>
      <c r="P28" s="61"/>
      <c r="Q28" s="61"/>
      <c r="R28" s="61"/>
    </row>
    <row r="29" spans="2:18" x14ac:dyDescent="0.2">
      <c r="C29" s="71" t="s">
        <v>20</v>
      </c>
      <c r="D29" s="61"/>
      <c r="E29" s="61"/>
      <c r="F29" s="61"/>
      <c r="G29" s="61"/>
      <c r="H29" s="61"/>
      <c r="I29" s="61"/>
      <c r="J29" s="61"/>
      <c r="K29" s="61"/>
      <c r="L29" s="61"/>
      <c r="M29" s="61"/>
      <c r="N29" s="61"/>
      <c r="O29" s="61"/>
      <c r="P29" s="61"/>
      <c r="Q29" s="61"/>
      <c r="R29" s="61"/>
    </row>
    <row r="30" spans="2:18" ht="12.75" x14ac:dyDescent="0.2">
      <c r="B30" s="6" t="s">
        <v>21</v>
      </c>
      <c r="D30" s="1"/>
      <c r="E30" s="1"/>
      <c r="F30" s="1"/>
      <c r="G30" s="1"/>
      <c r="H30" s="1"/>
      <c r="I30" s="1"/>
      <c r="J30" s="1"/>
      <c r="K30" s="1"/>
      <c r="L30" s="1"/>
      <c r="M30" s="1"/>
      <c r="N30" s="1"/>
      <c r="O30" s="1"/>
      <c r="P30" s="1"/>
      <c r="Q30" s="1"/>
      <c r="R30" s="1"/>
    </row>
    <row r="31" spans="2:18" x14ac:dyDescent="0.2">
      <c r="C31" s="71" t="s">
        <v>136</v>
      </c>
      <c r="D31" s="61"/>
      <c r="E31" s="61"/>
      <c r="F31" s="61"/>
      <c r="G31" s="61"/>
      <c r="H31" s="61"/>
      <c r="I31" s="61"/>
      <c r="J31" s="61"/>
      <c r="K31" s="61"/>
      <c r="L31" s="61"/>
      <c r="M31" s="61"/>
      <c r="N31" s="61"/>
      <c r="O31" s="61"/>
      <c r="P31" s="61"/>
      <c r="Q31" s="61"/>
      <c r="R31" s="61"/>
    </row>
    <row r="32" spans="2:18" x14ac:dyDescent="0.2">
      <c r="C32" s="71" t="s">
        <v>137</v>
      </c>
      <c r="D32" s="61"/>
      <c r="E32" s="61"/>
      <c r="F32" s="61"/>
      <c r="G32" s="61"/>
      <c r="H32" s="61"/>
      <c r="I32" s="61"/>
      <c r="J32" s="61"/>
      <c r="K32" s="61"/>
      <c r="L32" s="61"/>
      <c r="M32" s="61"/>
      <c r="N32" s="61"/>
      <c r="O32" s="61"/>
      <c r="P32" s="61"/>
      <c r="Q32" s="61"/>
      <c r="R32" s="61"/>
    </row>
    <row r="33" spans="2:18" x14ac:dyDescent="0.2">
      <c r="C33" s="71" t="s">
        <v>138</v>
      </c>
      <c r="D33" s="61"/>
      <c r="E33" s="61"/>
      <c r="F33" s="61"/>
      <c r="G33" s="61"/>
      <c r="H33" s="61"/>
      <c r="I33" s="61"/>
      <c r="J33" s="61"/>
      <c r="K33" s="61"/>
      <c r="L33" s="61"/>
      <c r="M33" s="61"/>
      <c r="N33" s="61"/>
      <c r="O33" s="61"/>
      <c r="P33" s="61"/>
      <c r="Q33" s="61"/>
      <c r="R33" s="61"/>
    </row>
    <row r="34" spans="2:18" x14ac:dyDescent="0.2">
      <c r="C34" s="71" t="s">
        <v>139</v>
      </c>
      <c r="D34" s="61"/>
      <c r="E34" s="61"/>
      <c r="F34" s="61"/>
      <c r="G34" s="61"/>
      <c r="H34" s="61"/>
      <c r="I34" s="61"/>
      <c r="J34" s="61"/>
      <c r="K34" s="61"/>
      <c r="L34" s="61"/>
      <c r="M34" s="61"/>
      <c r="N34" s="61"/>
      <c r="O34" s="61"/>
      <c r="P34" s="61"/>
      <c r="Q34" s="61"/>
      <c r="R34" s="61"/>
    </row>
    <row r="35" spans="2:18" x14ac:dyDescent="0.2">
      <c r="C35" s="66" t="s">
        <v>22</v>
      </c>
      <c r="D35" s="61"/>
      <c r="E35" s="61"/>
      <c r="F35" s="61"/>
      <c r="G35" s="61"/>
      <c r="H35" s="61"/>
      <c r="I35" s="61"/>
      <c r="J35" s="61"/>
      <c r="K35" s="61"/>
      <c r="L35" s="61"/>
      <c r="M35" s="61"/>
      <c r="N35" s="61"/>
      <c r="O35" s="61"/>
      <c r="P35" s="61"/>
      <c r="Q35" s="61"/>
      <c r="R35" s="61"/>
    </row>
    <row r="36" spans="2:18" x14ac:dyDescent="0.2">
      <c r="C36" s="66" t="s">
        <v>23</v>
      </c>
      <c r="D36" s="61"/>
      <c r="E36" s="61"/>
      <c r="F36" s="61"/>
      <c r="G36" s="61"/>
      <c r="H36" s="61"/>
      <c r="I36" s="61"/>
      <c r="J36" s="61"/>
      <c r="K36" s="61"/>
      <c r="L36" s="61"/>
      <c r="M36" s="61"/>
      <c r="N36" s="61"/>
      <c r="O36" s="61"/>
      <c r="P36" s="61"/>
      <c r="Q36" s="61"/>
      <c r="R36" s="61"/>
    </row>
    <row r="37" spans="2:18" ht="12.75" x14ac:dyDescent="0.2">
      <c r="B37" s="5" t="s">
        <v>24</v>
      </c>
      <c r="D37" s="1"/>
      <c r="E37" s="1"/>
      <c r="F37" s="1"/>
      <c r="G37" s="1"/>
      <c r="H37" s="1"/>
      <c r="I37" s="1"/>
      <c r="J37" s="1"/>
      <c r="K37" s="1"/>
      <c r="L37" s="1"/>
      <c r="M37" s="1"/>
      <c r="N37" s="1"/>
      <c r="O37" s="1"/>
      <c r="P37" s="1"/>
      <c r="Q37" s="1"/>
      <c r="R37" s="1"/>
    </row>
    <row r="38" spans="2:18" x14ac:dyDescent="0.2">
      <c r="C38" s="71" t="s">
        <v>140</v>
      </c>
      <c r="D38" s="61"/>
      <c r="E38" s="61"/>
      <c r="F38" s="61"/>
      <c r="G38" s="61"/>
      <c r="H38" s="61"/>
      <c r="I38" s="61"/>
      <c r="J38" s="61"/>
      <c r="K38" s="61"/>
      <c r="L38" s="61"/>
      <c r="M38" s="61"/>
      <c r="N38" s="61"/>
      <c r="O38" s="61"/>
      <c r="P38" s="61"/>
      <c r="Q38" s="61"/>
      <c r="R38" s="61"/>
    </row>
    <row r="39" spans="2:18" x14ac:dyDescent="0.2">
      <c r="C39" s="71" t="s">
        <v>141</v>
      </c>
      <c r="D39" s="61"/>
      <c r="E39" s="61"/>
      <c r="F39" s="61"/>
      <c r="G39" s="61"/>
      <c r="H39" s="61"/>
      <c r="I39" s="61"/>
      <c r="J39" s="61"/>
      <c r="K39" s="61"/>
      <c r="L39" s="61"/>
      <c r="M39" s="61"/>
      <c r="N39" s="61"/>
      <c r="O39" s="61"/>
      <c r="P39" s="61"/>
      <c r="Q39" s="61"/>
      <c r="R39" s="61"/>
    </row>
    <row r="40" spans="2:18" x14ac:dyDescent="0.2">
      <c r="C40" s="71" t="s">
        <v>142</v>
      </c>
      <c r="D40" s="61"/>
      <c r="E40" s="61"/>
      <c r="F40" s="61"/>
      <c r="G40" s="61"/>
      <c r="H40" s="61"/>
      <c r="I40" s="61"/>
      <c r="J40" s="61"/>
      <c r="K40" s="61"/>
      <c r="L40" s="61"/>
      <c r="M40" s="61"/>
      <c r="N40" s="61"/>
      <c r="O40" s="61"/>
      <c r="P40" s="61"/>
      <c r="Q40" s="61"/>
      <c r="R40" s="61"/>
    </row>
    <row r="41" spans="2:18" x14ac:dyDescent="0.2">
      <c r="C41" s="71" t="s">
        <v>143</v>
      </c>
      <c r="D41" s="61"/>
      <c r="E41" s="61"/>
      <c r="F41" s="61"/>
      <c r="G41" s="61"/>
      <c r="H41" s="61"/>
      <c r="I41" s="61"/>
      <c r="J41" s="61"/>
      <c r="K41" s="61"/>
      <c r="L41" s="61"/>
      <c r="M41" s="61"/>
      <c r="N41" s="61"/>
      <c r="O41" s="61"/>
      <c r="P41" s="61"/>
      <c r="Q41" s="61"/>
      <c r="R41" s="61"/>
    </row>
    <row r="42" spans="2:18" x14ac:dyDescent="0.2">
      <c r="C42" s="71" t="s">
        <v>25</v>
      </c>
      <c r="D42" s="61"/>
      <c r="E42" s="61"/>
      <c r="F42" s="61"/>
      <c r="G42" s="61"/>
      <c r="H42" s="61"/>
      <c r="I42" s="61"/>
      <c r="J42" s="61"/>
      <c r="K42" s="61"/>
      <c r="L42" s="61"/>
      <c r="M42" s="61"/>
      <c r="N42" s="61"/>
      <c r="O42" s="61"/>
      <c r="P42" s="61"/>
      <c r="Q42" s="61"/>
      <c r="R42" s="61"/>
    </row>
    <row r="43" spans="2:18" x14ac:dyDescent="0.2">
      <c r="C43" s="71" t="s">
        <v>26</v>
      </c>
      <c r="D43" s="61"/>
      <c r="E43" s="61"/>
      <c r="F43" s="61"/>
      <c r="G43" s="61"/>
      <c r="H43" s="61"/>
      <c r="I43" s="61"/>
      <c r="J43" s="61"/>
      <c r="K43" s="61"/>
      <c r="L43" s="61"/>
      <c r="M43" s="61"/>
      <c r="N43" s="61"/>
      <c r="O43" s="61"/>
      <c r="P43" s="61"/>
      <c r="Q43" s="61"/>
      <c r="R43" s="61"/>
    </row>
    <row r="44" spans="2:18" ht="12.75" x14ac:dyDescent="0.2">
      <c r="B44" s="5" t="s">
        <v>27</v>
      </c>
      <c r="D44" s="1"/>
      <c r="E44" s="1"/>
      <c r="F44" s="1"/>
      <c r="G44" s="1"/>
      <c r="H44" s="1"/>
      <c r="I44" s="1"/>
      <c r="J44" s="1"/>
      <c r="K44" s="1"/>
      <c r="L44" s="1"/>
      <c r="M44" s="1"/>
      <c r="N44" s="1"/>
      <c r="O44" s="1"/>
      <c r="P44" s="1"/>
      <c r="Q44" s="1"/>
      <c r="R44" s="1"/>
    </row>
    <row r="45" spans="2:18" x14ac:dyDescent="0.2">
      <c r="C45" s="66" t="s">
        <v>28</v>
      </c>
      <c r="D45" s="61"/>
      <c r="E45" s="61"/>
      <c r="F45" s="61"/>
      <c r="G45" s="61"/>
      <c r="H45" s="61"/>
      <c r="I45" s="61"/>
      <c r="J45" s="61"/>
      <c r="K45" s="61"/>
      <c r="L45" s="61"/>
      <c r="M45" s="61"/>
      <c r="N45" s="61"/>
      <c r="O45" s="61"/>
      <c r="P45" s="61"/>
      <c r="Q45" s="61"/>
      <c r="R45" s="61"/>
    </row>
    <row r="46" spans="2:18" x14ac:dyDescent="0.2">
      <c r="C46" s="66" t="s">
        <v>29</v>
      </c>
      <c r="D46" s="61"/>
      <c r="E46" s="61"/>
      <c r="F46" s="61"/>
      <c r="G46" s="61"/>
      <c r="H46" s="61"/>
      <c r="I46" s="61"/>
      <c r="J46" s="61"/>
      <c r="K46" s="61"/>
      <c r="L46" s="61"/>
      <c r="M46" s="61"/>
      <c r="N46" s="61"/>
      <c r="O46" s="61"/>
      <c r="P46" s="61"/>
      <c r="Q46" s="61"/>
      <c r="R46" s="61"/>
    </row>
    <row r="47" spans="2:18" x14ac:dyDescent="0.2">
      <c r="C47" s="66" t="s">
        <v>30</v>
      </c>
      <c r="D47" s="61"/>
      <c r="E47" s="61"/>
      <c r="F47" s="61"/>
      <c r="G47" s="61"/>
      <c r="H47" s="61"/>
      <c r="I47" s="61"/>
      <c r="J47" s="61"/>
      <c r="K47" s="61"/>
      <c r="L47" s="61"/>
      <c r="M47" s="61"/>
      <c r="N47" s="61"/>
      <c r="O47" s="61"/>
      <c r="P47" s="61"/>
      <c r="Q47" s="61"/>
      <c r="R47" s="61"/>
    </row>
    <row r="48" spans="2:18" x14ac:dyDescent="0.2">
      <c r="B48" s="63" t="s">
        <v>67</v>
      </c>
      <c r="C48" s="71"/>
      <c r="D48" s="1"/>
      <c r="E48" s="1"/>
      <c r="F48" s="1"/>
      <c r="G48" s="1"/>
      <c r="H48" s="1"/>
      <c r="I48" s="1"/>
      <c r="J48" s="1"/>
      <c r="K48" s="1"/>
      <c r="L48" s="1"/>
      <c r="M48" s="1"/>
      <c r="N48" s="1"/>
      <c r="O48" s="1"/>
      <c r="P48" s="1"/>
      <c r="Q48" s="1"/>
      <c r="R48" s="1"/>
    </row>
    <row r="49" spans="3:18" x14ac:dyDescent="0.2">
      <c r="C49" s="66" t="s">
        <v>31</v>
      </c>
      <c r="D49" s="61"/>
      <c r="E49" s="61"/>
      <c r="F49" s="61"/>
      <c r="G49" s="61"/>
      <c r="H49" s="61"/>
      <c r="I49" s="61"/>
      <c r="J49" s="61"/>
      <c r="K49" s="61"/>
      <c r="L49" s="61"/>
      <c r="M49" s="61"/>
      <c r="N49" s="61"/>
      <c r="O49" s="61"/>
      <c r="P49" s="61"/>
      <c r="Q49" s="61"/>
      <c r="R49" s="61"/>
    </row>
    <row r="50" spans="3:18" ht="13.5" thickBot="1" x14ac:dyDescent="0.25">
      <c r="C50" s="95" t="s">
        <v>32</v>
      </c>
      <c r="D50" s="61"/>
      <c r="E50" s="61"/>
      <c r="F50" s="61"/>
      <c r="G50" s="61"/>
      <c r="H50" s="61"/>
      <c r="I50" s="61"/>
      <c r="J50" s="61"/>
      <c r="K50" s="61"/>
      <c r="L50" s="61"/>
      <c r="M50" s="61"/>
      <c r="N50" s="61"/>
      <c r="O50" s="61"/>
      <c r="P50" s="61"/>
      <c r="Q50" s="61"/>
      <c r="R50" s="61"/>
    </row>
    <row r="51" spans="3:18" ht="12.75" thickBot="1" x14ac:dyDescent="0.25">
      <c r="C51" s="73" t="s">
        <v>144</v>
      </c>
      <c r="D51" s="3" t="str">
        <f>IF(COUNTIF(D19:D50,"A")=26,"C",IF(COUNTIF(D19:D50,"A")&gt;0,"P"," "))</f>
        <v xml:space="preserve"> </v>
      </c>
      <c r="E51" s="3" t="str">
        <f t="shared" ref="E51:R51" si="0">IF(COUNTIF(E19:E50,"A")=26,"C",IF(COUNTIF(E19:E50,"A")&gt;0,"P"," "))</f>
        <v xml:space="preserve"> </v>
      </c>
      <c r="F51" s="3" t="str">
        <f t="shared" si="0"/>
        <v xml:space="preserve"> </v>
      </c>
      <c r="G51" s="3" t="str">
        <f t="shared" si="0"/>
        <v xml:space="preserve"> </v>
      </c>
      <c r="H51" s="3" t="str">
        <f t="shared" si="0"/>
        <v xml:space="preserve"> </v>
      </c>
      <c r="I51" s="3" t="str">
        <f t="shared" si="0"/>
        <v xml:space="preserve"> </v>
      </c>
      <c r="J51" s="3" t="str">
        <f t="shared" si="0"/>
        <v xml:space="preserve"> </v>
      </c>
      <c r="K51" s="3" t="str">
        <f t="shared" si="0"/>
        <v xml:space="preserve"> </v>
      </c>
      <c r="L51" s="3" t="str">
        <f t="shared" si="0"/>
        <v xml:space="preserve"> </v>
      </c>
      <c r="M51" s="3" t="str">
        <f t="shared" si="0"/>
        <v xml:space="preserve"> </v>
      </c>
      <c r="N51" s="3" t="str">
        <f t="shared" si="0"/>
        <v xml:space="preserve"> </v>
      </c>
      <c r="O51" s="3" t="str">
        <f t="shared" si="0"/>
        <v xml:space="preserve"> </v>
      </c>
      <c r="P51" s="3" t="str">
        <f t="shared" si="0"/>
        <v xml:space="preserve"> </v>
      </c>
      <c r="Q51" s="3" t="str">
        <f t="shared" si="0"/>
        <v xml:space="preserve"> </v>
      </c>
      <c r="R51" s="3" t="str">
        <f t="shared" si="0"/>
        <v xml:space="preserve"> </v>
      </c>
    </row>
  </sheetData>
  <sheetProtection password="DBBF" sheet="1" objects="1" scenarios="1" selectLockedCells="1"/>
  <mergeCells count="19">
    <mergeCell ref="K1:K4"/>
    <mergeCell ref="L1:L4"/>
    <mergeCell ref="J1:J4"/>
    <mergeCell ref="E1:E4"/>
    <mergeCell ref="F1:F4"/>
    <mergeCell ref="G1:G4"/>
    <mergeCell ref="H1:H4"/>
    <mergeCell ref="A2:B2"/>
    <mergeCell ref="A3:C3"/>
    <mergeCell ref="D17:G17"/>
    <mergeCell ref="A1:B1"/>
    <mergeCell ref="I1:I4"/>
    <mergeCell ref="D1:D4"/>
    <mergeCell ref="M1:M4"/>
    <mergeCell ref="N1:N4"/>
    <mergeCell ref="O1:O4"/>
    <mergeCell ref="Q1:Q4"/>
    <mergeCell ref="R1:R4"/>
    <mergeCell ref="P1:P4"/>
  </mergeCells>
  <phoneticPr fontId="4" type="noConversion"/>
  <hyperlinks>
    <hyperlink ref="D17" r:id="rId1"/>
    <hyperlink ref="D6" r:id="rId2"/>
  </hyperlinks>
  <pageMargins left="0.5" right="0.25" top="1" bottom="0.75" header="0.5" footer="0.25"/>
  <pageSetup scale="63" orientation="portrait" horizontalDpi="300" verticalDpi="300" r:id="rId3"/>
  <headerFooter alignWithMargins="0">
    <oddHeader>&amp;C&amp;"Arial,Bold"&amp;14 SeniorTrax
&amp;12Gold Award - &amp;D</oddHeader>
    <oddFooter>&amp;CPage &amp;P</oddFooter>
  </headerFooter>
  <colBreaks count="1" manualBreakCount="1">
    <brk id="18" max="1048575" man="1"/>
  </colBreak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tabColor indexed="17"/>
    <pageSetUpPr fitToPage="1"/>
  </sheetPr>
  <dimension ref="A1:R10"/>
  <sheetViews>
    <sheetView showGridLines="0" zoomScaleNormal="100" workbookViewId="0">
      <selection activeCell="D7" sqref="D7"/>
    </sheetView>
  </sheetViews>
  <sheetFormatPr defaultRowHeight="12.75" x14ac:dyDescent="0.2"/>
  <cols>
    <col min="1" max="1" width="21" style="4" customWidth="1"/>
    <col min="2" max="2" width="2.140625" style="4" customWidth="1"/>
    <col min="3" max="3" width="33" style="4" customWidth="1"/>
    <col min="4" max="18" width="3.28515625" style="88" customWidth="1"/>
    <col min="19" max="16384" width="9.140625" style="88"/>
  </cols>
  <sheetData>
    <row r="1" spans="1:18" ht="12.75" customHeight="1" x14ac:dyDescent="0.2">
      <c r="A1" s="119"/>
      <c r="B1" s="120" t="s">
        <v>155</v>
      </c>
      <c r="C1" s="121">
        <f>Instructions!F3</f>
        <v>10</v>
      </c>
      <c r="D1" s="443" t="str">
        <f>Stephanie!$A$1</f>
        <v>Stephanie</v>
      </c>
      <c r="E1" s="443" t="str">
        <f ca="1">Senior2!$A$1</f>
        <v>Senior2</v>
      </c>
      <c r="F1" s="443" t="str">
        <f ca="1">Senior3!$A$1</f>
        <v>Senior3</v>
      </c>
      <c r="G1" s="443" t="str">
        <f ca="1">Senior4!$A$1</f>
        <v>Senior4</v>
      </c>
      <c r="H1" s="443" t="str">
        <f ca="1">Senior5!$A$1</f>
        <v>Senior5</v>
      </c>
      <c r="I1" s="443" t="str">
        <f ca="1">Senior6!$A$1</f>
        <v>Senior6</v>
      </c>
      <c r="J1" s="443" t="str">
        <f ca="1">Senior7!$A$1</f>
        <v>Senior7</v>
      </c>
      <c r="K1" s="443" t="str">
        <f ca="1">Senior8!$A$1</f>
        <v>Senior8</v>
      </c>
      <c r="L1" s="443" t="str">
        <f ca="1">Senior9!$A$1</f>
        <v>Senior9</v>
      </c>
      <c r="M1" s="443" t="str">
        <f ca="1">Senior10!$A$1</f>
        <v>Senior10</v>
      </c>
      <c r="N1" s="443" t="str">
        <f ca="1">Senior11!$A$1</f>
        <v>Senior11</v>
      </c>
      <c r="O1" s="443" t="str">
        <f ca="1">Senior12!$A$1</f>
        <v>Senior12</v>
      </c>
      <c r="P1" s="443" t="str">
        <f ca="1">Senior13!$A$1</f>
        <v>Senior13</v>
      </c>
      <c r="Q1" s="443" t="str">
        <f ca="1">Senior14!$A$1</f>
        <v>Senior14</v>
      </c>
      <c r="R1" s="443" t="str">
        <f ca="1">Senior15!$A$1</f>
        <v>Senior15</v>
      </c>
    </row>
    <row r="2" spans="1:18" ht="15" x14ac:dyDescent="0.2">
      <c r="A2" s="119"/>
      <c r="B2" s="122" t="s">
        <v>156</v>
      </c>
      <c r="C2" s="123">
        <f>Instructions!F5</f>
        <v>40726</v>
      </c>
      <c r="D2" s="443"/>
      <c r="E2" s="443"/>
      <c r="F2" s="443"/>
      <c r="G2" s="443"/>
      <c r="H2" s="443"/>
      <c r="I2" s="443"/>
      <c r="J2" s="443"/>
      <c r="K2" s="443"/>
      <c r="L2" s="443"/>
      <c r="M2" s="443"/>
      <c r="N2" s="443"/>
      <c r="O2" s="443"/>
      <c r="P2" s="443"/>
      <c r="Q2" s="443"/>
      <c r="R2" s="443"/>
    </row>
    <row r="3" spans="1:18" x14ac:dyDescent="0.2">
      <c r="A3" s="119"/>
      <c r="B3" s="119"/>
      <c r="C3" s="119"/>
      <c r="D3" s="443"/>
      <c r="E3" s="443"/>
      <c r="F3" s="443"/>
      <c r="G3" s="443"/>
      <c r="H3" s="443"/>
      <c r="I3" s="443"/>
      <c r="J3" s="443"/>
      <c r="K3" s="443"/>
      <c r="L3" s="443"/>
      <c r="M3" s="443"/>
      <c r="N3" s="443"/>
      <c r="O3" s="443"/>
      <c r="P3" s="443"/>
      <c r="Q3" s="443"/>
      <c r="R3" s="443"/>
    </row>
    <row r="4" spans="1:18" ht="12.75" customHeight="1" x14ac:dyDescent="0.2">
      <c r="A4" s="119"/>
      <c r="B4" s="119"/>
      <c r="C4" s="74" t="s">
        <v>9</v>
      </c>
      <c r="D4" s="443"/>
      <c r="E4" s="443"/>
      <c r="F4" s="443"/>
      <c r="G4" s="443"/>
      <c r="H4" s="443"/>
      <c r="I4" s="443"/>
      <c r="J4" s="443"/>
      <c r="K4" s="443"/>
      <c r="L4" s="443"/>
      <c r="M4" s="443"/>
      <c r="N4" s="443"/>
      <c r="O4" s="443"/>
      <c r="P4" s="443"/>
      <c r="Q4" s="443"/>
      <c r="R4" s="443"/>
    </row>
    <row r="5" spans="1:18" x14ac:dyDescent="0.2">
      <c r="A5" s="83"/>
      <c r="B5" s="83"/>
      <c r="C5" s="83"/>
      <c r="D5" s="80"/>
      <c r="E5" s="80"/>
      <c r="F5" s="80"/>
      <c r="G5" s="80"/>
      <c r="H5" s="80"/>
      <c r="I5" s="80"/>
      <c r="J5" s="80"/>
      <c r="K5" s="80"/>
      <c r="L5" s="80"/>
      <c r="M5" s="80"/>
      <c r="N5" s="80"/>
      <c r="O5" s="80"/>
      <c r="P5" s="80"/>
      <c r="Q5" s="80"/>
      <c r="R5" s="80"/>
    </row>
    <row r="6" spans="1:18" ht="15.75" x14ac:dyDescent="0.25">
      <c r="A6" s="83"/>
      <c r="B6" s="124" t="s">
        <v>33</v>
      </c>
      <c r="C6" s="83"/>
      <c r="D6" s="80"/>
      <c r="E6" s="80"/>
      <c r="F6" s="80"/>
      <c r="G6" s="80"/>
      <c r="H6" s="80"/>
      <c r="I6" s="80"/>
      <c r="J6" s="80"/>
      <c r="K6" s="80"/>
      <c r="L6" s="80"/>
      <c r="M6" s="80"/>
      <c r="N6" s="80"/>
      <c r="O6" s="80"/>
      <c r="P6" s="80"/>
      <c r="Q6" s="80"/>
      <c r="R6" s="80"/>
    </row>
    <row r="7" spans="1:18" x14ac:dyDescent="0.2">
      <c r="A7" s="83"/>
      <c r="B7" s="125">
        <v>1</v>
      </c>
      <c r="C7" s="254" t="s">
        <v>644</v>
      </c>
      <c r="D7" s="138"/>
      <c r="E7" s="138"/>
      <c r="F7" s="138"/>
      <c r="G7" s="138"/>
      <c r="H7" s="138"/>
      <c r="I7" s="138"/>
      <c r="J7" s="138"/>
      <c r="K7" s="138"/>
      <c r="L7" s="138"/>
      <c r="M7" s="138"/>
      <c r="N7" s="138"/>
      <c r="O7" s="138"/>
      <c r="P7" s="138"/>
      <c r="Q7" s="138"/>
      <c r="R7" s="138"/>
    </row>
    <row r="8" spans="1:18" x14ac:dyDescent="0.2">
      <c r="A8" s="83"/>
      <c r="B8" s="126">
        <v>2</v>
      </c>
      <c r="C8" s="255" t="s">
        <v>645</v>
      </c>
      <c r="D8" s="138"/>
      <c r="E8" s="138"/>
      <c r="F8" s="138"/>
      <c r="G8" s="138"/>
      <c r="H8" s="138"/>
      <c r="I8" s="138"/>
      <c r="J8" s="138"/>
      <c r="K8" s="138"/>
      <c r="L8" s="138"/>
      <c r="M8" s="138"/>
      <c r="N8" s="138"/>
      <c r="O8" s="138"/>
      <c r="P8" s="138"/>
      <c r="Q8" s="138"/>
      <c r="R8" s="138"/>
    </row>
    <row r="9" spans="1:18" ht="13.5" thickBot="1" x14ac:dyDescent="0.25">
      <c r="A9" s="83"/>
      <c r="B9" s="125">
        <v>3</v>
      </c>
      <c r="C9" s="254" t="s">
        <v>646</v>
      </c>
      <c r="D9" s="138"/>
      <c r="E9" s="138"/>
      <c r="F9" s="138"/>
      <c r="G9" s="138"/>
      <c r="H9" s="138"/>
      <c r="I9" s="138"/>
      <c r="J9" s="138"/>
      <c r="K9" s="138"/>
      <c r="L9" s="138"/>
      <c r="M9" s="138"/>
      <c r="N9" s="138"/>
      <c r="O9" s="138"/>
      <c r="P9" s="138"/>
      <c r="Q9" s="138"/>
      <c r="R9" s="138"/>
    </row>
    <row r="10" spans="1:18" ht="13.5" thickBot="1" x14ac:dyDescent="0.25">
      <c r="C10" s="99" t="s">
        <v>157</v>
      </c>
      <c r="D10" s="142" t="str">
        <f>IF(COUNTIF(D7:D9,"A")=3,"C",IF(COUNTIF(D7:D9,"A")&gt;0,"P"," "))</f>
        <v xml:space="preserve"> </v>
      </c>
      <c r="E10" s="142" t="str">
        <f t="shared" ref="E10:R10" si="0">IF(COUNTIF(E7:E9,"A")=3,"C",IF(COUNTIF(E7:E9,"A")&gt;0,"P"," "))</f>
        <v xml:space="preserve"> </v>
      </c>
      <c r="F10" s="142" t="str">
        <f t="shared" si="0"/>
        <v xml:space="preserve"> </v>
      </c>
      <c r="G10" s="142" t="str">
        <f t="shared" si="0"/>
        <v xml:space="preserve"> </v>
      </c>
      <c r="H10" s="142" t="str">
        <f t="shared" si="0"/>
        <v xml:space="preserve"> </v>
      </c>
      <c r="I10" s="142" t="str">
        <f t="shared" si="0"/>
        <v xml:space="preserve"> </v>
      </c>
      <c r="J10" s="142" t="str">
        <f t="shared" si="0"/>
        <v xml:space="preserve"> </v>
      </c>
      <c r="K10" s="142" t="str">
        <f t="shared" si="0"/>
        <v xml:space="preserve"> </v>
      </c>
      <c r="L10" s="142" t="str">
        <f t="shared" si="0"/>
        <v xml:space="preserve"> </v>
      </c>
      <c r="M10" s="142" t="str">
        <f t="shared" si="0"/>
        <v xml:space="preserve"> </v>
      </c>
      <c r="N10" s="142" t="str">
        <f t="shared" si="0"/>
        <v xml:space="preserve"> </v>
      </c>
      <c r="O10" s="142" t="str">
        <f t="shared" si="0"/>
        <v xml:space="preserve"> </v>
      </c>
      <c r="P10" s="142" t="str">
        <f t="shared" si="0"/>
        <v xml:space="preserve"> </v>
      </c>
      <c r="Q10" s="142" t="str">
        <f t="shared" si="0"/>
        <v xml:space="preserve"> </v>
      </c>
      <c r="R10" s="142" t="str">
        <f t="shared" si="0"/>
        <v xml:space="preserve"> </v>
      </c>
    </row>
  </sheetData>
  <sheetProtection password="DBBF" sheet="1" objects="1" scenarios="1" selectLockedCells="1"/>
  <mergeCells count="15">
    <mergeCell ref="D1:D4"/>
    <mergeCell ref="J1:J4"/>
    <mergeCell ref="K1:K4"/>
    <mergeCell ref="E1:E4"/>
    <mergeCell ref="F1:F4"/>
    <mergeCell ref="G1:G4"/>
    <mergeCell ref="I1:I4"/>
    <mergeCell ref="H1:H4"/>
    <mergeCell ref="R1:R4"/>
    <mergeCell ref="L1:L4"/>
    <mergeCell ref="M1:M4"/>
    <mergeCell ref="N1:N4"/>
    <mergeCell ref="O1:O4"/>
    <mergeCell ref="P1:P4"/>
    <mergeCell ref="Q1:Q4"/>
  </mergeCells>
  <phoneticPr fontId="4" type="noConversion"/>
  <pageMargins left="0.5" right="0.25" top="1" bottom="0.75" header="0.5" footer="0.25"/>
  <pageSetup orientation="landscape" r:id="rId1"/>
  <headerFooter alignWithMargins="0">
    <oddHeader>&amp;C&amp;"Arial,Bold"&amp;14 SeniorTrax&amp;12
Bridging - &amp;D</oddHeader>
    <oddFooter>Page &amp;P</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62"/>
  </sheetPr>
  <dimension ref="A1:R79"/>
  <sheetViews>
    <sheetView showGridLines="0" zoomScaleNormal="100" workbookViewId="0">
      <selection activeCell="C5" sqref="C5"/>
    </sheetView>
  </sheetViews>
  <sheetFormatPr defaultRowHeight="12.75" x14ac:dyDescent="0.2"/>
  <cols>
    <col min="1" max="1" width="12.7109375" style="149" customWidth="1"/>
    <col min="2" max="2" width="2.7109375" style="150" customWidth="1"/>
    <col min="3" max="3" width="32.7109375" style="149" customWidth="1"/>
    <col min="4" max="18" width="3.28515625" style="87" customWidth="1"/>
    <col min="19" max="16384" width="9.140625" style="149"/>
  </cols>
  <sheetData>
    <row r="1" spans="1:18" ht="12.75" customHeight="1" x14ac:dyDescent="0.2">
      <c r="A1" s="84"/>
      <c r="B1" s="78" t="s">
        <v>104</v>
      </c>
      <c r="C1" s="85">
        <f>Instructions!F3</f>
        <v>10</v>
      </c>
      <c r="D1" s="443" t="str">
        <f>Stephanie!$A$1</f>
        <v>Stephanie</v>
      </c>
      <c r="E1" s="443" t="str">
        <f ca="1">Senior2!$A$1</f>
        <v>Senior2</v>
      </c>
      <c r="F1" s="443" t="str">
        <f ca="1">Senior3!$A$1</f>
        <v>Senior3</v>
      </c>
      <c r="G1" s="443" t="str">
        <f ca="1">Senior4!$A$1</f>
        <v>Senior4</v>
      </c>
      <c r="H1" s="443" t="str">
        <f ca="1">Senior5!$A$1</f>
        <v>Senior5</v>
      </c>
      <c r="I1" s="443" t="str">
        <f ca="1">Senior6!$A$1</f>
        <v>Senior6</v>
      </c>
      <c r="J1" s="443" t="str">
        <f ca="1">Senior7!$A$1</f>
        <v>Senior7</v>
      </c>
      <c r="K1" s="443" t="str">
        <f ca="1">Senior8!$A$1</f>
        <v>Senior8</v>
      </c>
      <c r="L1" s="443" t="str">
        <f ca="1">Senior9!$A$1</f>
        <v>Senior9</v>
      </c>
      <c r="M1" s="443" t="str">
        <f ca="1">Senior10!$A$1</f>
        <v>Senior10</v>
      </c>
      <c r="N1" s="443" t="str">
        <f ca="1">Senior11!$A$1</f>
        <v>Senior11</v>
      </c>
      <c r="O1" s="443" t="str">
        <f ca="1">Senior12!$A$1</f>
        <v>Senior12</v>
      </c>
      <c r="P1" s="443" t="str">
        <f ca="1">Senior13!$A$1</f>
        <v>Senior13</v>
      </c>
      <c r="Q1" s="443" t="str">
        <f ca="1">Senior14!$A$1</f>
        <v>Senior14</v>
      </c>
      <c r="R1" s="443" t="str">
        <f ca="1">Senior15!$A$1</f>
        <v>Senior15</v>
      </c>
    </row>
    <row r="2" spans="1:18" ht="15" x14ac:dyDescent="0.25">
      <c r="A2" s="84"/>
      <c r="B2" s="79" t="s">
        <v>112</v>
      </c>
      <c r="C2" s="90">
        <f>Instructions!F5</f>
        <v>40726</v>
      </c>
      <c r="D2" s="443"/>
      <c r="E2" s="443"/>
      <c r="F2" s="443"/>
      <c r="G2" s="443"/>
      <c r="H2" s="443"/>
      <c r="I2" s="443"/>
      <c r="J2" s="443"/>
      <c r="K2" s="443"/>
      <c r="L2" s="443"/>
      <c r="M2" s="443"/>
      <c r="N2" s="443"/>
      <c r="O2" s="443"/>
      <c r="P2" s="443"/>
      <c r="Q2" s="443"/>
      <c r="R2" s="443"/>
    </row>
    <row r="3" spans="1:18" x14ac:dyDescent="0.2">
      <c r="A3" s="496" t="s">
        <v>9</v>
      </c>
      <c r="B3" s="496"/>
      <c r="C3" s="497"/>
      <c r="D3" s="443"/>
      <c r="E3" s="443"/>
      <c r="F3" s="443"/>
      <c r="G3" s="443"/>
      <c r="H3" s="443"/>
      <c r="I3" s="443"/>
      <c r="J3" s="443"/>
      <c r="K3" s="443"/>
      <c r="L3" s="443"/>
      <c r="M3" s="443"/>
      <c r="N3" s="443"/>
      <c r="O3" s="443"/>
      <c r="P3" s="443"/>
      <c r="Q3" s="443"/>
      <c r="R3" s="443"/>
    </row>
    <row r="4" spans="1:18" x14ac:dyDescent="0.2">
      <c r="B4" s="149"/>
      <c r="D4" s="443"/>
      <c r="E4" s="443"/>
      <c r="F4" s="443"/>
      <c r="G4" s="443"/>
      <c r="H4" s="443"/>
      <c r="I4" s="443"/>
      <c r="J4" s="443"/>
      <c r="K4" s="443"/>
      <c r="L4" s="443"/>
      <c r="M4" s="443"/>
      <c r="N4" s="443"/>
      <c r="O4" s="443"/>
      <c r="P4" s="443"/>
      <c r="Q4" s="443"/>
      <c r="R4" s="443"/>
    </row>
    <row r="5" spans="1:18" x14ac:dyDescent="0.2">
      <c r="A5" s="74"/>
      <c r="B5" s="74"/>
      <c r="C5" s="158" t="s">
        <v>53</v>
      </c>
      <c r="D5" s="159"/>
      <c r="E5" s="151"/>
      <c r="F5" s="151"/>
      <c r="G5" s="151"/>
      <c r="H5" s="151"/>
      <c r="I5" s="151"/>
      <c r="J5" s="151"/>
      <c r="K5" s="151"/>
      <c r="L5" s="151"/>
      <c r="M5" s="151"/>
      <c r="N5" s="151"/>
      <c r="O5" s="151"/>
      <c r="P5" s="151"/>
      <c r="Q5" s="151"/>
      <c r="R5" s="151"/>
    </row>
    <row r="6" spans="1:18" x14ac:dyDescent="0.2">
      <c r="A6" s="74"/>
      <c r="B6" s="74"/>
      <c r="C6" s="158" t="s">
        <v>53</v>
      </c>
      <c r="D6" s="151"/>
      <c r="E6" s="151"/>
      <c r="F6" s="151"/>
      <c r="G6" s="151"/>
      <c r="H6" s="151"/>
      <c r="I6" s="151"/>
      <c r="J6" s="151"/>
      <c r="K6" s="151"/>
      <c r="L6" s="151"/>
      <c r="M6" s="151"/>
      <c r="N6" s="151"/>
      <c r="O6" s="151"/>
      <c r="P6" s="151"/>
      <c r="Q6" s="151"/>
      <c r="R6" s="151"/>
    </row>
    <row r="7" spans="1:18" x14ac:dyDescent="0.2">
      <c r="A7" s="74"/>
      <c r="B7" s="74"/>
      <c r="C7" s="158" t="s">
        <v>53</v>
      </c>
      <c r="D7" s="151"/>
      <c r="E7" s="151"/>
      <c r="F7" s="151"/>
      <c r="G7" s="151"/>
      <c r="H7" s="151"/>
      <c r="I7" s="151"/>
      <c r="J7" s="151"/>
      <c r="K7" s="151"/>
      <c r="L7" s="151"/>
      <c r="M7" s="151"/>
      <c r="N7" s="151"/>
      <c r="O7" s="151"/>
      <c r="P7" s="151"/>
      <c r="Q7" s="151"/>
      <c r="R7" s="151"/>
    </row>
    <row r="8" spans="1:18" x14ac:dyDescent="0.2">
      <c r="A8" s="74"/>
      <c r="B8" s="74"/>
      <c r="C8" s="158" t="s">
        <v>53</v>
      </c>
      <c r="D8" s="151"/>
      <c r="E8" s="151"/>
      <c r="F8" s="151"/>
      <c r="G8" s="151"/>
      <c r="H8" s="151"/>
      <c r="I8" s="151"/>
      <c r="J8" s="151"/>
      <c r="K8" s="151"/>
      <c r="L8" s="151"/>
      <c r="M8" s="151"/>
      <c r="N8" s="151"/>
      <c r="O8" s="151"/>
      <c r="P8" s="151"/>
      <c r="Q8" s="151"/>
      <c r="R8" s="151"/>
    </row>
    <row r="9" spans="1:18" x14ac:dyDescent="0.2">
      <c r="A9" s="74"/>
      <c r="B9" s="74"/>
      <c r="C9" s="158" t="s">
        <v>53</v>
      </c>
      <c r="D9" s="151"/>
      <c r="E9" s="151"/>
      <c r="F9" s="151"/>
      <c r="G9" s="151"/>
      <c r="H9" s="151"/>
      <c r="I9" s="151"/>
      <c r="J9" s="151"/>
      <c r="K9" s="151"/>
      <c r="L9" s="151"/>
      <c r="M9" s="151"/>
      <c r="N9" s="151"/>
      <c r="O9" s="151"/>
      <c r="P9" s="151"/>
      <c r="Q9" s="151"/>
      <c r="R9" s="151"/>
    </row>
    <row r="10" spans="1:18" x14ac:dyDescent="0.2">
      <c r="A10" s="74"/>
      <c r="B10" s="74"/>
      <c r="C10" s="158" t="s">
        <v>53</v>
      </c>
      <c r="D10" s="151"/>
      <c r="E10" s="151"/>
      <c r="F10" s="151"/>
      <c r="G10" s="151"/>
      <c r="H10" s="151"/>
      <c r="I10" s="151"/>
      <c r="J10" s="151"/>
      <c r="K10" s="151"/>
      <c r="L10" s="151"/>
      <c r="M10" s="151"/>
      <c r="N10" s="151"/>
      <c r="O10" s="151"/>
      <c r="P10" s="151"/>
      <c r="Q10" s="151"/>
      <c r="R10" s="151"/>
    </row>
    <row r="11" spans="1:18" x14ac:dyDescent="0.2">
      <c r="A11" s="74"/>
      <c r="B11" s="74"/>
      <c r="C11" s="158" t="s">
        <v>53</v>
      </c>
      <c r="D11" s="151"/>
      <c r="E11" s="151"/>
      <c r="F11" s="151"/>
      <c r="G11" s="151"/>
      <c r="H11" s="151"/>
      <c r="I11" s="151"/>
      <c r="J11" s="151"/>
      <c r="K11" s="151"/>
      <c r="L11" s="151"/>
      <c r="M11" s="151"/>
      <c r="N11" s="151"/>
      <c r="O11" s="151"/>
      <c r="P11" s="151"/>
      <c r="Q11" s="151"/>
      <c r="R11" s="151"/>
    </row>
    <row r="12" spans="1:18" x14ac:dyDescent="0.2">
      <c r="A12" s="74"/>
      <c r="B12" s="74"/>
      <c r="C12" s="158" t="s">
        <v>53</v>
      </c>
      <c r="D12" s="151"/>
      <c r="E12" s="151"/>
      <c r="F12" s="151"/>
      <c r="G12" s="151"/>
      <c r="H12" s="151"/>
      <c r="I12" s="151"/>
      <c r="J12" s="151"/>
      <c r="K12" s="151"/>
      <c r="L12" s="151"/>
      <c r="M12" s="151"/>
      <c r="N12" s="151"/>
      <c r="O12" s="151"/>
      <c r="P12" s="151"/>
      <c r="Q12" s="151"/>
      <c r="R12" s="151"/>
    </row>
    <row r="13" spans="1:18" x14ac:dyDescent="0.2">
      <c r="A13" s="74"/>
      <c r="B13" s="74"/>
      <c r="C13" s="158" t="s">
        <v>53</v>
      </c>
      <c r="D13" s="151"/>
      <c r="E13" s="151"/>
      <c r="F13" s="151"/>
      <c r="G13" s="151"/>
      <c r="H13" s="151"/>
      <c r="I13" s="151"/>
      <c r="J13" s="151"/>
      <c r="K13" s="151"/>
      <c r="L13" s="151"/>
      <c r="M13" s="151"/>
      <c r="N13" s="151"/>
      <c r="O13" s="151"/>
      <c r="P13" s="151"/>
      <c r="Q13" s="151"/>
      <c r="R13" s="151"/>
    </row>
    <row r="14" spans="1:18" x14ac:dyDescent="0.2">
      <c r="A14" s="74"/>
      <c r="B14" s="74"/>
      <c r="C14" s="158" t="s">
        <v>53</v>
      </c>
      <c r="D14" s="151"/>
      <c r="E14" s="151"/>
      <c r="F14" s="151"/>
      <c r="G14" s="151"/>
      <c r="H14" s="151"/>
      <c r="I14" s="151"/>
      <c r="J14" s="151"/>
      <c r="K14" s="151"/>
      <c r="L14" s="151"/>
      <c r="M14" s="151"/>
      <c r="N14" s="151"/>
      <c r="O14" s="151"/>
      <c r="P14" s="151"/>
      <c r="Q14" s="151"/>
      <c r="R14" s="151"/>
    </row>
    <row r="15" spans="1:18" x14ac:dyDescent="0.2">
      <c r="A15" s="74"/>
      <c r="B15" s="74"/>
      <c r="C15" s="158" t="s">
        <v>53</v>
      </c>
      <c r="D15" s="151"/>
      <c r="E15" s="151"/>
      <c r="F15" s="151"/>
      <c r="G15" s="151"/>
      <c r="H15" s="151"/>
      <c r="I15" s="151"/>
      <c r="J15" s="151"/>
      <c r="K15" s="151"/>
      <c r="L15" s="151"/>
      <c r="M15" s="151"/>
      <c r="N15" s="151"/>
      <c r="O15" s="151"/>
      <c r="P15" s="151"/>
      <c r="Q15" s="151"/>
      <c r="R15" s="151"/>
    </row>
    <row r="16" spans="1:18" x14ac:dyDescent="0.2">
      <c r="A16" s="74"/>
      <c r="B16" s="74"/>
      <c r="C16" s="158" t="s">
        <v>53</v>
      </c>
      <c r="D16" s="151"/>
      <c r="E16" s="151"/>
      <c r="F16" s="151"/>
      <c r="G16" s="151"/>
      <c r="H16" s="151"/>
      <c r="I16" s="151"/>
      <c r="J16" s="151"/>
      <c r="K16" s="151"/>
      <c r="L16" s="151"/>
      <c r="M16" s="151"/>
      <c r="N16" s="151"/>
      <c r="O16" s="151"/>
      <c r="P16" s="151"/>
      <c r="Q16" s="151"/>
      <c r="R16" s="151"/>
    </row>
    <row r="17" spans="1:18" x14ac:dyDescent="0.2">
      <c r="A17" s="74"/>
      <c r="B17" s="74"/>
      <c r="C17" s="158" t="s">
        <v>53</v>
      </c>
      <c r="D17" s="151"/>
      <c r="E17" s="151"/>
      <c r="F17" s="151"/>
      <c r="G17" s="151"/>
      <c r="H17" s="151"/>
      <c r="I17" s="151"/>
      <c r="J17" s="151"/>
      <c r="K17" s="151"/>
      <c r="L17" s="151"/>
      <c r="M17" s="151"/>
      <c r="N17" s="151"/>
      <c r="O17" s="151"/>
      <c r="P17" s="151"/>
      <c r="Q17" s="151"/>
      <c r="R17" s="151"/>
    </row>
    <row r="18" spans="1:18" x14ac:dyDescent="0.2">
      <c r="A18" s="74"/>
      <c r="B18" s="74"/>
      <c r="C18" s="158" t="s">
        <v>53</v>
      </c>
      <c r="D18" s="151"/>
      <c r="E18" s="151"/>
      <c r="F18" s="151"/>
      <c r="G18" s="151"/>
      <c r="H18" s="151"/>
      <c r="I18" s="151"/>
      <c r="J18" s="151"/>
      <c r="K18" s="151"/>
      <c r="L18" s="151"/>
      <c r="M18" s="151"/>
      <c r="N18" s="151"/>
      <c r="O18" s="151"/>
      <c r="P18" s="151"/>
      <c r="Q18" s="151"/>
      <c r="R18" s="151"/>
    </row>
    <row r="19" spans="1:18" x14ac:dyDescent="0.2">
      <c r="A19" s="74"/>
      <c r="B19" s="74"/>
      <c r="C19" s="158" t="s">
        <v>53</v>
      </c>
      <c r="D19" s="151"/>
      <c r="E19" s="151"/>
      <c r="F19" s="151"/>
      <c r="G19" s="151"/>
      <c r="H19" s="151"/>
      <c r="I19" s="151"/>
      <c r="J19" s="151"/>
      <c r="K19" s="151"/>
      <c r="L19" s="151"/>
      <c r="M19" s="151"/>
      <c r="N19" s="151"/>
      <c r="O19" s="151"/>
      <c r="P19" s="151"/>
      <c r="Q19" s="151"/>
      <c r="R19" s="151"/>
    </row>
    <row r="20" spans="1:18" x14ac:dyDescent="0.2">
      <c r="A20" s="74"/>
      <c r="B20" s="74"/>
      <c r="C20" s="158" t="s">
        <v>53</v>
      </c>
      <c r="D20" s="151"/>
      <c r="E20" s="151"/>
      <c r="F20" s="151"/>
      <c r="G20" s="151"/>
      <c r="H20" s="151"/>
      <c r="I20" s="151"/>
      <c r="J20" s="151"/>
      <c r="K20" s="151"/>
      <c r="L20" s="151"/>
      <c r="M20" s="151"/>
      <c r="N20" s="151"/>
      <c r="O20" s="151"/>
      <c r="P20" s="151"/>
      <c r="Q20" s="151"/>
      <c r="R20" s="151"/>
    </row>
    <row r="21" spans="1:18" x14ac:dyDescent="0.2">
      <c r="A21" s="74"/>
      <c r="B21" s="74"/>
      <c r="C21" s="158" t="s">
        <v>53</v>
      </c>
      <c r="D21" s="151"/>
      <c r="E21" s="151"/>
      <c r="F21" s="151"/>
      <c r="G21" s="151"/>
      <c r="H21" s="151"/>
      <c r="I21" s="151"/>
      <c r="J21" s="151"/>
      <c r="K21" s="151"/>
      <c r="L21" s="151"/>
      <c r="M21" s="151"/>
      <c r="N21" s="151"/>
      <c r="O21" s="151"/>
      <c r="P21" s="151"/>
      <c r="Q21" s="151"/>
      <c r="R21" s="151"/>
    </row>
    <row r="22" spans="1:18" x14ac:dyDescent="0.2">
      <c r="A22" s="74"/>
      <c r="B22" s="74"/>
      <c r="C22" s="158" t="s">
        <v>53</v>
      </c>
      <c r="D22" s="151"/>
      <c r="E22" s="151"/>
      <c r="F22" s="151"/>
      <c r="G22" s="151"/>
      <c r="H22" s="151"/>
      <c r="I22" s="151"/>
      <c r="J22" s="151"/>
      <c r="K22" s="151"/>
      <c r="L22" s="151"/>
      <c r="M22" s="151"/>
      <c r="N22" s="151"/>
      <c r="O22" s="151"/>
      <c r="P22" s="151"/>
      <c r="Q22" s="151"/>
      <c r="R22" s="151"/>
    </row>
    <row r="23" spans="1:18" x14ac:dyDescent="0.2">
      <c r="A23" s="74"/>
      <c r="B23" s="74"/>
      <c r="C23" s="158" t="s">
        <v>53</v>
      </c>
      <c r="D23" s="151"/>
      <c r="E23" s="151"/>
      <c r="F23" s="151"/>
      <c r="G23" s="151"/>
      <c r="H23" s="151"/>
      <c r="I23" s="151"/>
      <c r="J23" s="151"/>
      <c r="K23" s="151"/>
      <c r="L23" s="151"/>
      <c r="M23" s="151"/>
      <c r="N23" s="151"/>
      <c r="O23" s="151"/>
      <c r="P23" s="151"/>
      <c r="Q23" s="151"/>
      <c r="R23" s="151"/>
    </row>
    <row r="24" spans="1:18" x14ac:dyDescent="0.2">
      <c r="A24" s="74"/>
      <c r="B24" s="74"/>
      <c r="C24" s="158" t="s">
        <v>53</v>
      </c>
      <c r="D24" s="151"/>
      <c r="E24" s="151"/>
      <c r="F24" s="151"/>
      <c r="G24" s="151"/>
      <c r="H24" s="151"/>
      <c r="I24" s="151"/>
      <c r="J24" s="151"/>
      <c r="K24" s="151"/>
      <c r="L24" s="151"/>
      <c r="M24" s="151"/>
      <c r="N24" s="151"/>
      <c r="O24" s="151"/>
      <c r="P24" s="151"/>
      <c r="Q24" s="151"/>
      <c r="R24" s="151"/>
    </row>
    <row r="25" spans="1:18" x14ac:dyDescent="0.2">
      <c r="A25" s="74"/>
      <c r="B25" s="74"/>
      <c r="C25" s="158" t="s">
        <v>53</v>
      </c>
      <c r="D25" s="151"/>
      <c r="E25" s="151"/>
      <c r="F25" s="151"/>
      <c r="G25" s="151"/>
      <c r="H25" s="151"/>
      <c r="I25" s="151"/>
      <c r="J25" s="151"/>
      <c r="K25" s="151"/>
      <c r="L25" s="151"/>
      <c r="M25" s="151"/>
      <c r="N25" s="151"/>
      <c r="O25" s="151"/>
      <c r="P25" s="151"/>
      <c r="Q25" s="151"/>
      <c r="R25" s="151"/>
    </row>
    <row r="26" spans="1:18" x14ac:dyDescent="0.2">
      <c r="A26" s="74"/>
      <c r="B26" s="74"/>
      <c r="C26" s="158" t="s">
        <v>53</v>
      </c>
      <c r="D26" s="151"/>
      <c r="E26" s="151"/>
      <c r="F26" s="151"/>
      <c r="G26" s="151"/>
      <c r="H26" s="151"/>
      <c r="I26" s="151"/>
      <c r="J26" s="151"/>
      <c r="K26" s="151"/>
      <c r="L26" s="151"/>
      <c r="M26" s="151"/>
      <c r="N26" s="151"/>
      <c r="O26" s="151"/>
      <c r="P26" s="151"/>
      <c r="Q26" s="151"/>
      <c r="R26" s="151"/>
    </row>
    <row r="27" spans="1:18" x14ac:dyDescent="0.2">
      <c r="A27" s="74"/>
      <c r="B27" s="74"/>
      <c r="C27" s="158" t="s">
        <v>53</v>
      </c>
      <c r="D27" s="151"/>
      <c r="E27" s="151"/>
      <c r="F27" s="151"/>
      <c r="G27" s="151"/>
      <c r="H27" s="151"/>
      <c r="I27" s="151"/>
      <c r="J27" s="151"/>
      <c r="K27" s="151"/>
      <c r="L27" s="151"/>
      <c r="M27" s="151"/>
      <c r="N27" s="151"/>
      <c r="O27" s="151"/>
      <c r="P27" s="151"/>
      <c r="Q27" s="151"/>
      <c r="R27" s="151"/>
    </row>
    <row r="28" spans="1:18" x14ac:dyDescent="0.2">
      <c r="A28" s="74"/>
      <c r="B28" s="74"/>
      <c r="C28" s="158" t="s">
        <v>53</v>
      </c>
      <c r="D28" s="151"/>
      <c r="E28" s="151"/>
      <c r="F28" s="151"/>
      <c r="G28" s="151"/>
      <c r="H28" s="151"/>
      <c r="I28" s="151"/>
      <c r="J28" s="151"/>
      <c r="K28" s="151"/>
      <c r="L28" s="151"/>
      <c r="M28" s="151"/>
      <c r="N28" s="151"/>
      <c r="O28" s="151"/>
      <c r="P28" s="151"/>
      <c r="Q28" s="151"/>
      <c r="R28" s="151"/>
    </row>
    <row r="29" spans="1:18" x14ac:dyDescent="0.2">
      <c r="A29" s="74"/>
      <c r="B29" s="74"/>
      <c r="C29" s="158" t="s">
        <v>53</v>
      </c>
      <c r="D29" s="151"/>
      <c r="E29" s="151"/>
      <c r="F29" s="151"/>
      <c r="G29" s="151"/>
      <c r="H29" s="151"/>
      <c r="I29" s="151"/>
      <c r="J29" s="151"/>
      <c r="K29" s="151"/>
      <c r="L29" s="151"/>
      <c r="M29" s="151"/>
      <c r="N29" s="151"/>
      <c r="O29" s="151"/>
      <c r="P29" s="151"/>
      <c r="Q29" s="151"/>
      <c r="R29" s="151"/>
    </row>
    <row r="30" spans="1:18" x14ac:dyDescent="0.2">
      <c r="A30" s="74"/>
      <c r="B30" s="74"/>
      <c r="C30" s="158" t="s">
        <v>53</v>
      </c>
      <c r="D30" s="151"/>
      <c r="E30" s="151"/>
      <c r="F30" s="151"/>
      <c r="G30" s="151"/>
      <c r="H30" s="151"/>
      <c r="I30" s="151"/>
      <c r="J30" s="151"/>
      <c r="K30" s="151"/>
      <c r="L30" s="151"/>
      <c r="M30" s="151"/>
      <c r="N30" s="151"/>
      <c r="O30" s="151"/>
      <c r="P30" s="151"/>
      <c r="Q30" s="151"/>
      <c r="R30" s="151"/>
    </row>
    <row r="31" spans="1:18" x14ac:dyDescent="0.2">
      <c r="A31" s="74"/>
      <c r="B31" s="74"/>
      <c r="C31" s="158" t="s">
        <v>53</v>
      </c>
      <c r="D31" s="151"/>
      <c r="E31" s="151"/>
      <c r="F31" s="151"/>
      <c r="G31" s="151"/>
      <c r="H31" s="151"/>
      <c r="I31" s="151"/>
      <c r="J31" s="151"/>
      <c r="K31" s="151"/>
      <c r="L31" s="151"/>
      <c r="M31" s="151"/>
      <c r="N31" s="151"/>
      <c r="O31" s="151"/>
      <c r="P31" s="151"/>
      <c r="Q31" s="151"/>
      <c r="R31" s="151"/>
    </row>
    <row r="32" spans="1:18" x14ac:dyDescent="0.2">
      <c r="A32" s="74"/>
      <c r="B32" s="74"/>
      <c r="C32" s="158" t="s">
        <v>53</v>
      </c>
      <c r="D32" s="151"/>
      <c r="E32" s="151"/>
      <c r="F32" s="151"/>
      <c r="G32" s="151"/>
      <c r="H32" s="151"/>
      <c r="I32" s="151"/>
      <c r="J32" s="151"/>
      <c r="K32" s="151"/>
      <c r="L32" s="151"/>
      <c r="M32" s="151"/>
      <c r="N32" s="151"/>
      <c r="O32" s="151"/>
      <c r="P32" s="151"/>
      <c r="Q32" s="151"/>
      <c r="R32" s="151"/>
    </row>
    <row r="33" spans="1:18" x14ac:dyDescent="0.2">
      <c r="A33" s="74"/>
      <c r="B33" s="74"/>
      <c r="C33" s="158" t="s">
        <v>53</v>
      </c>
      <c r="D33" s="151"/>
      <c r="E33" s="151"/>
      <c r="F33" s="151"/>
      <c r="G33" s="151"/>
      <c r="H33" s="151"/>
      <c r="I33" s="151"/>
      <c r="J33" s="151"/>
      <c r="K33" s="151"/>
      <c r="L33" s="151"/>
      <c r="M33" s="151"/>
      <c r="N33" s="151"/>
      <c r="O33" s="151"/>
      <c r="P33" s="151"/>
      <c r="Q33" s="151"/>
      <c r="R33" s="151"/>
    </row>
    <row r="34" spans="1:18" x14ac:dyDescent="0.2">
      <c r="A34" s="74"/>
      <c r="B34" s="74"/>
      <c r="C34" s="158" t="s">
        <v>53</v>
      </c>
      <c r="D34" s="151"/>
      <c r="E34" s="151"/>
      <c r="F34" s="151"/>
      <c r="G34" s="151"/>
      <c r="H34" s="151"/>
      <c r="I34" s="151"/>
      <c r="J34" s="151"/>
      <c r="K34" s="151"/>
      <c r="L34" s="151"/>
      <c r="M34" s="151"/>
      <c r="N34" s="151"/>
      <c r="O34" s="151"/>
      <c r="P34" s="151"/>
      <c r="Q34" s="151"/>
      <c r="R34" s="151"/>
    </row>
    <row r="35" spans="1:18" x14ac:dyDescent="0.2">
      <c r="A35" s="74"/>
      <c r="B35" s="74"/>
      <c r="C35" s="158" t="s">
        <v>53</v>
      </c>
      <c r="D35" s="151"/>
      <c r="E35" s="151"/>
      <c r="F35" s="151"/>
      <c r="G35" s="151"/>
      <c r="H35" s="151"/>
      <c r="I35" s="151"/>
      <c r="J35" s="151"/>
      <c r="K35" s="151"/>
      <c r="L35" s="151"/>
      <c r="M35" s="151"/>
      <c r="N35" s="151"/>
      <c r="O35" s="151"/>
      <c r="P35" s="151"/>
      <c r="Q35" s="151"/>
      <c r="R35" s="151"/>
    </row>
    <row r="36" spans="1:18" x14ac:dyDescent="0.2">
      <c r="A36" s="74"/>
      <c r="B36" s="74"/>
      <c r="C36" s="158" t="s">
        <v>53</v>
      </c>
      <c r="D36" s="151"/>
      <c r="E36" s="151"/>
      <c r="F36" s="151"/>
      <c r="G36" s="151"/>
      <c r="H36" s="151"/>
      <c r="I36" s="151"/>
      <c r="J36" s="151"/>
      <c r="K36" s="151"/>
      <c r="L36" s="151"/>
      <c r="M36" s="151"/>
      <c r="N36" s="151"/>
      <c r="O36" s="151"/>
      <c r="P36" s="151"/>
      <c r="Q36" s="151"/>
      <c r="R36" s="151"/>
    </row>
    <row r="37" spans="1:18" x14ac:dyDescent="0.2">
      <c r="A37" s="74"/>
      <c r="B37" s="74"/>
      <c r="C37" s="158" t="s">
        <v>53</v>
      </c>
      <c r="D37" s="151"/>
      <c r="E37" s="151"/>
      <c r="F37" s="151"/>
      <c r="G37" s="151"/>
      <c r="H37" s="151"/>
      <c r="I37" s="151"/>
      <c r="J37" s="151"/>
      <c r="K37" s="151"/>
      <c r="L37" s="151"/>
      <c r="M37" s="151"/>
      <c r="N37" s="151"/>
      <c r="O37" s="151"/>
      <c r="P37" s="151"/>
      <c r="Q37" s="151"/>
      <c r="R37" s="151"/>
    </row>
    <row r="38" spans="1:18" x14ac:dyDescent="0.2">
      <c r="A38" s="74"/>
      <c r="B38" s="74"/>
      <c r="C38" s="158" t="s">
        <v>53</v>
      </c>
      <c r="D38" s="151"/>
      <c r="E38" s="151"/>
      <c r="F38" s="151"/>
      <c r="G38" s="151"/>
      <c r="H38" s="151"/>
      <c r="I38" s="151"/>
      <c r="J38" s="151"/>
      <c r="K38" s="151"/>
      <c r="L38" s="151"/>
      <c r="M38" s="151"/>
      <c r="N38" s="151"/>
      <c r="O38" s="151"/>
      <c r="P38" s="151"/>
      <c r="Q38" s="151"/>
      <c r="R38" s="151"/>
    </row>
    <row r="39" spans="1:18" x14ac:dyDescent="0.2">
      <c r="A39" s="74"/>
      <c r="B39" s="74"/>
      <c r="C39" s="158" t="s">
        <v>53</v>
      </c>
      <c r="D39" s="151"/>
      <c r="E39" s="151"/>
      <c r="F39" s="151"/>
      <c r="G39" s="151"/>
      <c r="H39" s="151"/>
      <c r="I39" s="151"/>
      <c r="J39" s="151"/>
      <c r="K39" s="151"/>
      <c r="L39" s="151"/>
      <c r="M39" s="151"/>
      <c r="N39" s="151"/>
      <c r="O39" s="151"/>
      <c r="P39" s="151"/>
      <c r="Q39" s="151"/>
      <c r="R39" s="151"/>
    </row>
    <row r="40" spans="1:18" x14ac:dyDescent="0.2">
      <c r="A40" s="74"/>
      <c r="B40" s="74"/>
      <c r="C40" s="158" t="s">
        <v>53</v>
      </c>
      <c r="D40" s="151"/>
      <c r="E40" s="151"/>
      <c r="F40" s="151"/>
      <c r="G40" s="151"/>
      <c r="H40" s="151"/>
      <c r="I40" s="151"/>
      <c r="J40" s="151"/>
      <c r="K40" s="151"/>
      <c r="L40" s="151"/>
      <c r="M40" s="151"/>
      <c r="N40" s="151"/>
      <c r="O40" s="151"/>
      <c r="P40" s="151"/>
      <c r="Q40" s="151"/>
      <c r="R40" s="151"/>
    </row>
    <row r="41" spans="1:18" x14ac:dyDescent="0.2">
      <c r="A41" s="74"/>
      <c r="B41" s="74"/>
      <c r="C41" s="158" t="s">
        <v>53</v>
      </c>
      <c r="D41" s="151"/>
      <c r="E41" s="151"/>
      <c r="F41" s="151"/>
      <c r="G41" s="151"/>
      <c r="H41" s="151"/>
      <c r="I41" s="151"/>
      <c r="J41" s="151"/>
      <c r="K41" s="151"/>
      <c r="L41" s="151"/>
      <c r="M41" s="151"/>
      <c r="N41" s="151"/>
      <c r="O41" s="151"/>
      <c r="P41" s="151"/>
      <c r="Q41" s="151"/>
      <c r="R41" s="151"/>
    </row>
    <row r="42" spans="1:18" x14ac:dyDescent="0.2">
      <c r="C42" s="158" t="s">
        <v>53</v>
      </c>
      <c r="D42" s="136"/>
      <c r="E42" s="136"/>
      <c r="F42" s="136"/>
      <c r="G42" s="136"/>
      <c r="H42" s="136"/>
      <c r="I42" s="136"/>
      <c r="J42" s="136"/>
      <c r="K42" s="136"/>
      <c r="L42" s="136"/>
      <c r="M42" s="136"/>
      <c r="N42" s="136"/>
      <c r="O42" s="136"/>
      <c r="P42" s="136"/>
      <c r="Q42" s="136"/>
      <c r="R42" s="136"/>
    </row>
    <row r="43" spans="1:18" x14ac:dyDescent="0.2">
      <c r="C43" s="158" t="s">
        <v>53</v>
      </c>
      <c r="D43" s="136"/>
      <c r="E43" s="136"/>
      <c r="F43" s="136"/>
      <c r="G43" s="136"/>
      <c r="H43" s="136"/>
      <c r="I43" s="136"/>
      <c r="J43" s="136"/>
      <c r="K43" s="136"/>
      <c r="L43" s="136"/>
      <c r="M43" s="136"/>
      <c r="N43" s="136"/>
      <c r="O43" s="136"/>
      <c r="P43" s="136"/>
      <c r="Q43" s="136"/>
      <c r="R43" s="136"/>
    </row>
    <row r="44" spans="1:18" x14ac:dyDescent="0.2">
      <c r="C44" s="158" t="s">
        <v>53</v>
      </c>
      <c r="D44" s="136"/>
      <c r="E44" s="136"/>
      <c r="F44" s="136"/>
      <c r="G44" s="136"/>
      <c r="H44" s="136"/>
      <c r="I44" s="136"/>
      <c r="J44" s="136"/>
      <c r="K44" s="136"/>
      <c r="L44" s="136"/>
      <c r="M44" s="136"/>
      <c r="N44" s="136"/>
      <c r="O44" s="136"/>
      <c r="P44" s="136"/>
      <c r="Q44" s="136"/>
      <c r="R44" s="136"/>
    </row>
    <row r="45" spans="1:18" x14ac:dyDescent="0.2">
      <c r="C45" s="158" t="s">
        <v>53</v>
      </c>
      <c r="D45" s="136"/>
      <c r="E45" s="136"/>
      <c r="F45" s="136"/>
      <c r="G45" s="136"/>
      <c r="H45" s="136"/>
      <c r="I45" s="136"/>
      <c r="J45" s="136"/>
      <c r="K45" s="136"/>
      <c r="L45" s="136"/>
      <c r="M45" s="136"/>
      <c r="N45" s="136"/>
      <c r="O45" s="136"/>
      <c r="P45" s="136"/>
      <c r="Q45" s="136"/>
      <c r="R45" s="136"/>
    </row>
    <row r="46" spans="1:18" x14ac:dyDescent="0.2">
      <c r="C46" s="158" t="s">
        <v>53</v>
      </c>
      <c r="D46" s="136"/>
      <c r="E46" s="136"/>
      <c r="F46" s="136"/>
      <c r="G46" s="136"/>
      <c r="H46" s="136"/>
      <c r="I46" s="136"/>
      <c r="J46" s="136"/>
      <c r="K46" s="136"/>
      <c r="L46" s="136"/>
      <c r="M46" s="136"/>
      <c r="N46" s="136"/>
      <c r="O46" s="136"/>
      <c r="P46" s="136"/>
      <c r="Q46" s="136"/>
      <c r="R46" s="136"/>
    </row>
    <row r="47" spans="1:18" x14ac:dyDescent="0.2">
      <c r="C47" s="158" t="s">
        <v>53</v>
      </c>
      <c r="D47" s="136"/>
      <c r="E47" s="136"/>
      <c r="F47" s="136"/>
      <c r="G47" s="136"/>
      <c r="H47" s="136"/>
      <c r="I47" s="136"/>
      <c r="J47" s="136"/>
      <c r="K47" s="136"/>
      <c r="L47" s="136"/>
      <c r="M47" s="136"/>
      <c r="N47" s="136"/>
      <c r="O47" s="136"/>
      <c r="P47" s="136"/>
      <c r="Q47" s="136"/>
      <c r="R47" s="136"/>
    </row>
    <row r="48" spans="1:18" x14ac:dyDescent="0.2">
      <c r="C48" s="158" t="s">
        <v>53</v>
      </c>
      <c r="D48" s="136"/>
      <c r="E48" s="136"/>
      <c r="F48" s="136"/>
      <c r="G48" s="136"/>
      <c r="H48" s="136"/>
      <c r="I48" s="136"/>
      <c r="J48" s="136"/>
      <c r="K48" s="136"/>
      <c r="L48" s="136"/>
      <c r="M48" s="136"/>
      <c r="N48" s="136"/>
      <c r="O48" s="136"/>
      <c r="P48" s="136"/>
      <c r="Q48" s="136"/>
      <c r="R48" s="136"/>
    </row>
    <row r="49" spans="3:18" x14ac:dyDescent="0.2">
      <c r="C49" s="158" t="s">
        <v>53</v>
      </c>
      <c r="D49" s="136"/>
      <c r="E49" s="136"/>
      <c r="F49" s="136"/>
      <c r="G49" s="136"/>
      <c r="H49" s="136"/>
      <c r="I49" s="136"/>
      <c r="J49" s="136"/>
      <c r="K49" s="136"/>
      <c r="L49" s="136"/>
      <c r="M49" s="136"/>
      <c r="N49" s="136"/>
      <c r="O49" s="136"/>
      <c r="P49" s="136"/>
      <c r="Q49" s="136"/>
      <c r="R49" s="136"/>
    </row>
    <row r="50" spans="3:18" x14ac:dyDescent="0.2">
      <c r="C50" s="158" t="s">
        <v>53</v>
      </c>
      <c r="D50" s="136"/>
      <c r="E50" s="136"/>
      <c r="F50" s="136"/>
      <c r="G50" s="136"/>
      <c r="H50" s="136"/>
      <c r="I50" s="136"/>
      <c r="J50" s="136"/>
      <c r="K50" s="136"/>
      <c r="L50" s="136"/>
      <c r="M50" s="136"/>
      <c r="N50" s="136"/>
      <c r="O50" s="136"/>
      <c r="P50" s="136"/>
      <c r="Q50" s="136"/>
      <c r="R50" s="136"/>
    </row>
    <row r="51" spans="3:18" x14ac:dyDescent="0.2">
      <c r="C51" s="158" t="s">
        <v>53</v>
      </c>
      <c r="D51" s="136"/>
      <c r="E51" s="136"/>
      <c r="F51" s="136"/>
      <c r="G51" s="136"/>
      <c r="H51" s="136"/>
      <c r="I51" s="136"/>
      <c r="J51" s="136"/>
      <c r="K51" s="136"/>
      <c r="L51" s="136"/>
      <c r="M51" s="136"/>
      <c r="N51" s="136"/>
      <c r="O51" s="136"/>
      <c r="P51" s="136"/>
      <c r="Q51" s="136"/>
      <c r="R51" s="136"/>
    </row>
    <row r="52" spans="3:18" x14ac:dyDescent="0.2">
      <c r="C52" s="158" t="s">
        <v>53</v>
      </c>
      <c r="D52" s="136"/>
      <c r="E52" s="136"/>
      <c r="F52" s="136"/>
      <c r="G52" s="136"/>
      <c r="H52" s="136"/>
      <c r="I52" s="136"/>
      <c r="J52" s="136"/>
      <c r="K52" s="136"/>
      <c r="L52" s="136"/>
      <c r="M52" s="136"/>
      <c r="N52" s="136"/>
      <c r="O52" s="136"/>
      <c r="P52" s="136"/>
      <c r="Q52" s="136"/>
      <c r="R52" s="136"/>
    </row>
    <row r="53" spans="3:18" x14ac:dyDescent="0.2">
      <c r="C53" s="158" t="s">
        <v>53</v>
      </c>
      <c r="D53" s="136"/>
      <c r="E53" s="136"/>
      <c r="F53" s="136"/>
      <c r="G53" s="136"/>
      <c r="H53" s="136"/>
      <c r="I53" s="136"/>
      <c r="J53" s="136"/>
      <c r="K53" s="136"/>
      <c r="L53" s="136"/>
      <c r="M53" s="136"/>
      <c r="N53" s="136"/>
      <c r="O53" s="136"/>
      <c r="P53" s="136"/>
      <c r="Q53" s="136"/>
      <c r="R53" s="136"/>
    </row>
    <row r="54" spans="3:18" x14ac:dyDescent="0.2">
      <c r="C54" s="158" t="s">
        <v>53</v>
      </c>
      <c r="D54" s="136"/>
      <c r="E54" s="136"/>
      <c r="F54" s="136"/>
      <c r="G54" s="136"/>
      <c r="H54" s="136"/>
      <c r="I54" s="136"/>
      <c r="J54" s="136"/>
      <c r="K54" s="136"/>
      <c r="L54" s="136"/>
      <c r="M54" s="136"/>
      <c r="N54" s="136"/>
      <c r="O54" s="136"/>
      <c r="P54" s="136"/>
      <c r="Q54" s="136"/>
      <c r="R54" s="136"/>
    </row>
    <row r="55" spans="3:18" x14ac:dyDescent="0.2">
      <c r="C55" s="158" t="s">
        <v>53</v>
      </c>
      <c r="D55" s="136"/>
      <c r="E55" s="136"/>
      <c r="F55" s="136"/>
      <c r="G55" s="136"/>
      <c r="H55" s="136"/>
      <c r="I55" s="136"/>
      <c r="J55" s="136"/>
      <c r="K55" s="136"/>
      <c r="L55" s="136"/>
      <c r="M55" s="136"/>
      <c r="N55" s="136"/>
      <c r="O55" s="136"/>
      <c r="P55" s="136"/>
      <c r="Q55" s="136"/>
      <c r="R55" s="136"/>
    </row>
    <row r="56" spans="3:18" x14ac:dyDescent="0.2">
      <c r="C56" s="158" t="s">
        <v>53</v>
      </c>
      <c r="D56" s="136"/>
      <c r="E56" s="136"/>
      <c r="F56" s="136"/>
      <c r="G56" s="136"/>
      <c r="H56" s="136"/>
      <c r="I56" s="136"/>
      <c r="J56" s="136"/>
      <c r="K56" s="136"/>
      <c r="L56" s="136"/>
      <c r="M56" s="136"/>
      <c r="N56" s="136"/>
      <c r="O56" s="136"/>
      <c r="P56" s="136"/>
      <c r="Q56" s="136"/>
      <c r="R56" s="136"/>
    </row>
    <row r="57" spans="3:18" x14ac:dyDescent="0.2">
      <c r="C57" s="158" t="s">
        <v>53</v>
      </c>
      <c r="D57" s="136"/>
      <c r="E57" s="136"/>
      <c r="F57" s="136"/>
      <c r="G57" s="136"/>
      <c r="H57" s="136"/>
      <c r="I57" s="136"/>
      <c r="J57" s="136"/>
      <c r="K57" s="136"/>
      <c r="L57" s="136"/>
      <c r="M57" s="136"/>
      <c r="N57" s="136"/>
      <c r="O57" s="136"/>
      <c r="P57" s="136"/>
      <c r="Q57" s="136"/>
      <c r="R57" s="136"/>
    </row>
    <row r="58" spans="3:18" x14ac:dyDescent="0.2">
      <c r="C58" s="158" t="s">
        <v>53</v>
      </c>
      <c r="D58" s="136"/>
      <c r="E58" s="136"/>
      <c r="F58" s="136"/>
      <c r="G58" s="136"/>
      <c r="H58" s="136"/>
      <c r="I58" s="136"/>
      <c r="J58" s="136"/>
      <c r="K58" s="136"/>
      <c r="L58" s="136"/>
      <c r="M58" s="136"/>
      <c r="N58" s="136"/>
      <c r="O58" s="136"/>
      <c r="P58" s="136"/>
      <c r="Q58" s="136"/>
      <c r="R58" s="136"/>
    </row>
    <row r="59" spans="3:18" x14ac:dyDescent="0.2">
      <c r="C59" s="158" t="s">
        <v>53</v>
      </c>
      <c r="D59" s="136"/>
      <c r="E59" s="136"/>
      <c r="F59" s="136"/>
      <c r="G59" s="136"/>
      <c r="H59" s="136"/>
      <c r="I59" s="136"/>
      <c r="J59" s="136"/>
      <c r="K59" s="136"/>
      <c r="L59" s="136"/>
      <c r="M59" s="136"/>
      <c r="N59" s="136"/>
      <c r="O59" s="136"/>
      <c r="P59" s="136"/>
      <c r="Q59" s="136"/>
      <c r="R59" s="136"/>
    </row>
    <row r="60" spans="3:18" x14ac:dyDescent="0.2">
      <c r="C60" s="158" t="s">
        <v>53</v>
      </c>
      <c r="D60" s="136"/>
      <c r="E60" s="136"/>
      <c r="F60" s="136"/>
      <c r="G60" s="136"/>
      <c r="H60" s="136"/>
      <c r="I60" s="136"/>
      <c r="J60" s="136"/>
      <c r="K60" s="136"/>
      <c r="L60" s="136"/>
      <c r="M60" s="136"/>
      <c r="N60" s="136"/>
      <c r="O60" s="136"/>
      <c r="P60" s="136"/>
      <c r="Q60" s="136"/>
      <c r="R60" s="136"/>
    </row>
    <row r="61" spans="3:18" x14ac:dyDescent="0.2">
      <c r="C61" s="158" t="s">
        <v>53</v>
      </c>
      <c r="D61" s="136"/>
      <c r="E61" s="136"/>
      <c r="F61" s="136"/>
      <c r="G61" s="136"/>
      <c r="H61" s="136"/>
      <c r="I61" s="136"/>
      <c r="J61" s="136"/>
      <c r="K61" s="136"/>
      <c r="L61" s="136"/>
      <c r="M61" s="136"/>
      <c r="N61" s="136"/>
      <c r="O61" s="136"/>
      <c r="P61" s="136"/>
      <c r="Q61" s="136"/>
      <c r="R61" s="136"/>
    </row>
    <row r="62" spans="3:18" x14ac:dyDescent="0.2">
      <c r="C62" s="158" t="s">
        <v>53</v>
      </c>
      <c r="D62" s="136"/>
      <c r="E62" s="136"/>
      <c r="F62" s="136"/>
      <c r="G62" s="136"/>
      <c r="H62" s="136"/>
      <c r="I62" s="136"/>
      <c r="J62" s="136"/>
      <c r="K62" s="136"/>
      <c r="L62" s="136"/>
      <c r="M62" s="136"/>
      <c r="N62" s="136"/>
      <c r="O62" s="136"/>
      <c r="P62" s="136"/>
      <c r="Q62" s="136"/>
      <c r="R62" s="136"/>
    </row>
    <row r="63" spans="3:18" x14ac:dyDescent="0.2">
      <c r="C63" s="158" t="s">
        <v>53</v>
      </c>
      <c r="D63" s="136"/>
      <c r="E63" s="136"/>
      <c r="F63" s="136"/>
      <c r="G63" s="136"/>
      <c r="H63" s="136"/>
      <c r="I63" s="136"/>
      <c r="J63" s="136"/>
      <c r="K63" s="136"/>
      <c r="L63" s="136"/>
      <c r="M63" s="136"/>
      <c r="N63" s="136"/>
      <c r="O63" s="136"/>
      <c r="P63" s="136"/>
      <c r="Q63" s="136"/>
      <c r="R63" s="136"/>
    </row>
    <row r="64" spans="3:18" x14ac:dyDescent="0.2">
      <c r="C64" s="158" t="s">
        <v>53</v>
      </c>
      <c r="D64" s="136"/>
      <c r="E64" s="136"/>
      <c r="F64" s="136"/>
      <c r="G64" s="136"/>
      <c r="H64" s="136"/>
      <c r="I64" s="136"/>
      <c r="J64" s="136"/>
      <c r="K64" s="136"/>
      <c r="L64" s="136"/>
      <c r="M64" s="136"/>
      <c r="N64" s="136"/>
      <c r="O64" s="136"/>
      <c r="P64" s="136"/>
      <c r="Q64" s="136"/>
      <c r="R64" s="136"/>
    </row>
    <row r="65" spans="3:18" x14ac:dyDescent="0.2">
      <c r="C65" s="158" t="s">
        <v>53</v>
      </c>
      <c r="D65" s="136"/>
      <c r="E65" s="136"/>
      <c r="F65" s="136"/>
      <c r="G65" s="136"/>
      <c r="H65" s="136"/>
      <c r="I65" s="136"/>
      <c r="J65" s="136"/>
      <c r="K65" s="136"/>
      <c r="L65" s="136"/>
      <c r="M65" s="136"/>
      <c r="N65" s="136"/>
      <c r="O65" s="136"/>
      <c r="P65" s="136"/>
      <c r="Q65" s="136"/>
      <c r="R65" s="136"/>
    </row>
    <row r="66" spans="3:18" x14ac:dyDescent="0.2">
      <c r="C66" s="158" t="s">
        <v>53</v>
      </c>
      <c r="D66" s="136"/>
      <c r="E66" s="136"/>
      <c r="F66" s="136"/>
      <c r="G66" s="136"/>
      <c r="H66" s="136"/>
      <c r="I66" s="136"/>
      <c r="J66" s="136"/>
      <c r="K66" s="136"/>
      <c r="L66" s="136"/>
      <c r="M66" s="136"/>
      <c r="N66" s="136"/>
      <c r="O66" s="136"/>
      <c r="P66" s="136"/>
      <c r="Q66" s="136"/>
      <c r="R66" s="136"/>
    </row>
    <row r="67" spans="3:18" x14ac:dyDescent="0.2">
      <c r="C67" s="158" t="s">
        <v>53</v>
      </c>
      <c r="D67" s="136"/>
      <c r="E67" s="136"/>
      <c r="F67" s="136"/>
      <c r="G67" s="136"/>
      <c r="H67" s="136"/>
      <c r="I67" s="136"/>
      <c r="J67" s="136"/>
      <c r="K67" s="136"/>
      <c r="L67" s="136"/>
      <c r="M67" s="136"/>
      <c r="N67" s="136"/>
      <c r="O67" s="136"/>
      <c r="P67" s="136"/>
      <c r="Q67" s="136"/>
      <c r="R67" s="136"/>
    </row>
    <row r="68" spans="3:18" x14ac:dyDescent="0.2">
      <c r="C68" s="158" t="s">
        <v>53</v>
      </c>
      <c r="D68" s="136"/>
      <c r="E68" s="136"/>
      <c r="F68" s="136"/>
      <c r="G68" s="136"/>
      <c r="H68" s="136"/>
      <c r="I68" s="136"/>
      <c r="J68" s="136"/>
      <c r="K68" s="136"/>
      <c r="L68" s="136"/>
      <c r="M68" s="136"/>
      <c r="N68" s="136"/>
      <c r="O68" s="136"/>
      <c r="P68" s="136"/>
      <c r="Q68" s="136"/>
      <c r="R68" s="136"/>
    </row>
    <row r="69" spans="3:18" x14ac:dyDescent="0.2">
      <c r="C69" s="158" t="s">
        <v>53</v>
      </c>
      <c r="D69" s="136"/>
      <c r="E69" s="136"/>
      <c r="F69" s="136"/>
      <c r="G69" s="136"/>
      <c r="H69" s="136"/>
      <c r="I69" s="136"/>
      <c r="J69" s="136"/>
      <c r="K69" s="136"/>
      <c r="L69" s="136"/>
      <c r="M69" s="136"/>
      <c r="N69" s="136"/>
      <c r="O69" s="136"/>
      <c r="P69" s="136"/>
      <c r="Q69" s="136"/>
      <c r="R69" s="136"/>
    </row>
    <row r="70" spans="3:18" x14ac:dyDescent="0.2">
      <c r="C70" s="158" t="s">
        <v>53</v>
      </c>
      <c r="D70" s="136"/>
      <c r="E70" s="136"/>
      <c r="F70" s="136"/>
      <c r="G70" s="136"/>
      <c r="H70" s="136"/>
      <c r="I70" s="136"/>
      <c r="J70" s="136"/>
      <c r="K70" s="136"/>
      <c r="L70" s="136"/>
      <c r="M70" s="136"/>
      <c r="N70" s="136"/>
      <c r="O70" s="136"/>
      <c r="P70" s="136"/>
      <c r="Q70" s="136"/>
      <c r="R70" s="136"/>
    </row>
    <row r="71" spans="3:18" x14ac:dyDescent="0.2">
      <c r="C71" s="158" t="s">
        <v>53</v>
      </c>
      <c r="D71" s="136"/>
      <c r="E71" s="136"/>
      <c r="F71" s="136"/>
      <c r="G71" s="136"/>
      <c r="H71" s="136"/>
      <c r="I71" s="136"/>
      <c r="J71" s="136"/>
      <c r="K71" s="136"/>
      <c r="L71" s="136"/>
      <c r="M71" s="136"/>
      <c r="N71" s="136"/>
      <c r="O71" s="136"/>
      <c r="P71" s="136"/>
      <c r="Q71" s="136"/>
      <c r="R71" s="136"/>
    </row>
    <row r="72" spans="3:18" x14ac:dyDescent="0.2">
      <c r="C72" s="158" t="s">
        <v>53</v>
      </c>
      <c r="D72" s="136"/>
      <c r="E72" s="136"/>
      <c r="F72" s="136"/>
      <c r="G72" s="136"/>
      <c r="H72" s="136"/>
      <c r="I72" s="136"/>
      <c r="J72" s="136"/>
      <c r="K72" s="136"/>
      <c r="L72" s="136"/>
      <c r="M72" s="136"/>
      <c r="N72" s="136"/>
      <c r="O72" s="136"/>
      <c r="P72" s="136"/>
      <c r="Q72" s="136"/>
      <c r="R72" s="136"/>
    </row>
    <row r="73" spans="3:18" x14ac:dyDescent="0.2">
      <c r="C73" s="158" t="s">
        <v>53</v>
      </c>
      <c r="D73" s="136"/>
      <c r="E73" s="136"/>
      <c r="F73" s="136"/>
      <c r="G73" s="136"/>
      <c r="H73" s="136"/>
      <c r="I73" s="136"/>
      <c r="J73" s="136"/>
      <c r="K73" s="136"/>
      <c r="L73" s="136"/>
      <c r="M73" s="136"/>
      <c r="N73" s="136"/>
      <c r="O73" s="136"/>
      <c r="P73" s="136"/>
      <c r="Q73" s="136"/>
      <c r="R73" s="136"/>
    </row>
    <row r="74" spans="3:18" x14ac:dyDescent="0.2">
      <c r="C74" s="158" t="s">
        <v>53</v>
      </c>
      <c r="D74" s="136"/>
      <c r="E74" s="136"/>
      <c r="F74" s="136"/>
      <c r="G74" s="136"/>
      <c r="H74" s="136"/>
      <c r="I74" s="136"/>
      <c r="J74" s="136"/>
      <c r="K74" s="136"/>
      <c r="L74" s="136"/>
      <c r="M74" s="136"/>
      <c r="N74" s="136"/>
      <c r="O74" s="136"/>
      <c r="P74" s="136"/>
      <c r="Q74" s="136"/>
      <c r="R74" s="136"/>
    </row>
    <row r="75" spans="3:18" x14ac:dyDescent="0.2">
      <c r="C75" s="158" t="s">
        <v>53</v>
      </c>
      <c r="D75" s="136"/>
      <c r="E75" s="136"/>
      <c r="F75" s="136"/>
      <c r="G75" s="136"/>
      <c r="H75" s="136"/>
      <c r="I75" s="136"/>
      <c r="J75" s="136"/>
      <c r="K75" s="136"/>
      <c r="L75" s="136"/>
      <c r="M75" s="136"/>
      <c r="N75" s="136"/>
      <c r="O75" s="136"/>
      <c r="P75" s="136"/>
      <c r="Q75" s="136"/>
      <c r="R75" s="136"/>
    </row>
    <row r="76" spans="3:18" x14ac:dyDescent="0.2">
      <c r="C76" s="158" t="s">
        <v>53</v>
      </c>
      <c r="D76" s="136"/>
      <c r="E76" s="136"/>
      <c r="F76" s="136"/>
      <c r="G76" s="136"/>
      <c r="H76" s="136"/>
      <c r="I76" s="136"/>
      <c r="J76" s="136"/>
      <c r="K76" s="136"/>
      <c r="L76" s="136"/>
      <c r="M76" s="136"/>
      <c r="N76" s="136"/>
      <c r="O76" s="136"/>
      <c r="P76" s="136"/>
      <c r="Q76" s="136"/>
      <c r="R76" s="136"/>
    </row>
    <row r="77" spans="3:18" x14ac:dyDescent="0.2">
      <c r="C77" s="158" t="s">
        <v>53</v>
      </c>
      <c r="D77" s="136"/>
      <c r="E77" s="136"/>
      <c r="F77" s="136"/>
      <c r="G77" s="136"/>
      <c r="H77" s="136"/>
      <c r="I77" s="136"/>
      <c r="J77" s="136"/>
      <c r="K77" s="136"/>
      <c r="L77" s="136"/>
      <c r="M77" s="136"/>
      <c r="N77" s="136"/>
      <c r="O77" s="136"/>
      <c r="P77" s="136"/>
      <c r="Q77" s="136"/>
      <c r="R77" s="136"/>
    </row>
    <row r="78" spans="3:18" x14ac:dyDescent="0.2">
      <c r="C78" s="158" t="s">
        <v>53</v>
      </c>
      <c r="D78" s="136"/>
      <c r="E78" s="136"/>
      <c r="F78" s="136"/>
      <c r="G78" s="136"/>
      <c r="H78" s="136"/>
      <c r="I78" s="136"/>
      <c r="J78" s="136"/>
      <c r="K78" s="136"/>
      <c r="L78" s="136"/>
      <c r="M78" s="136"/>
      <c r="N78" s="136"/>
      <c r="O78" s="136"/>
      <c r="P78" s="136"/>
      <c r="Q78" s="136"/>
      <c r="R78" s="136"/>
    </row>
    <row r="79" spans="3:18" x14ac:dyDescent="0.2">
      <c r="C79" s="158" t="s">
        <v>53</v>
      </c>
      <c r="D79" s="136"/>
      <c r="E79" s="136"/>
      <c r="F79" s="136"/>
      <c r="G79" s="136"/>
      <c r="H79" s="136"/>
      <c r="I79" s="136"/>
      <c r="J79" s="136"/>
      <c r="K79" s="136"/>
      <c r="L79" s="136"/>
      <c r="M79" s="136"/>
      <c r="N79" s="136"/>
      <c r="O79" s="136"/>
      <c r="P79" s="136"/>
      <c r="Q79" s="136"/>
      <c r="R79" s="136"/>
    </row>
  </sheetData>
  <sheetProtection password="DBBF" sheet="1" objects="1" scenarios="1" selectLockedCells="1"/>
  <mergeCells count="16">
    <mergeCell ref="D1:D4"/>
    <mergeCell ref="A3:C3"/>
    <mergeCell ref="G1:G4"/>
    <mergeCell ref="F1:F4"/>
    <mergeCell ref="E1:E4"/>
    <mergeCell ref="J1:J4"/>
    <mergeCell ref="H1:H4"/>
    <mergeCell ref="R1:R4"/>
    <mergeCell ref="O1:O4"/>
    <mergeCell ref="L1:L4"/>
    <mergeCell ref="N1:N4"/>
    <mergeCell ref="P1:P4"/>
    <mergeCell ref="M1:M4"/>
    <mergeCell ref="Q1:Q4"/>
    <mergeCell ref="I1:I4"/>
    <mergeCell ref="K1:K4"/>
  </mergeCells>
  <phoneticPr fontId="4" type="noConversion"/>
  <pageMargins left="0.5" right="0.25" top="1" bottom="0.75" header="0.5" footer="0.25"/>
  <pageSetup scale="66" orientation="portrait" r:id="rId1"/>
  <headerFooter alignWithMargins="0">
    <oddHeader>&amp;C&amp;"Arial,Bold"&amp;14 SeniorTrax&amp;12
Fun Patches - &amp;D</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AE134"/>
  <sheetViews>
    <sheetView showGridLines="0" zoomScaleNormal="100" workbookViewId="0">
      <selection activeCell="C4" sqref="C4"/>
    </sheetView>
  </sheetViews>
  <sheetFormatPr defaultRowHeight="12.75" x14ac:dyDescent="0.2"/>
  <cols>
    <col min="1" max="1" width="34.140625" style="168" customWidth="1"/>
    <col min="2" max="31" width="3.140625" style="168" customWidth="1"/>
    <col min="32" max="16384" width="9.140625" style="168"/>
  </cols>
  <sheetData>
    <row r="1" spans="1:31" ht="57.75" customHeight="1" thickTop="1" x14ac:dyDescent="0.2">
      <c r="A1" s="296" t="s">
        <v>123</v>
      </c>
      <c r="B1" s="505" t="str">
        <f>Stephanie!$A$1</f>
        <v>Stephanie</v>
      </c>
      <c r="C1" s="505"/>
      <c r="D1" s="505" t="str">
        <f ca="1">Senior2!$A$1</f>
        <v>Senior2</v>
      </c>
      <c r="E1" s="505"/>
      <c r="F1" s="505" t="str">
        <f ca="1">Senior3!$A$1</f>
        <v>Senior3</v>
      </c>
      <c r="G1" s="505"/>
      <c r="H1" s="505" t="str">
        <f ca="1">Senior4!$A$1</f>
        <v>Senior4</v>
      </c>
      <c r="I1" s="505"/>
      <c r="J1" s="505" t="str">
        <f ca="1">Senior5!$A$1</f>
        <v>Senior5</v>
      </c>
      <c r="K1" s="505"/>
      <c r="L1" s="505" t="str">
        <f ca="1">Senior6!$A$1</f>
        <v>Senior6</v>
      </c>
      <c r="M1" s="505"/>
      <c r="N1" s="505" t="str">
        <f ca="1">Senior7!$A$1</f>
        <v>Senior7</v>
      </c>
      <c r="O1" s="505"/>
      <c r="P1" s="505" t="str">
        <f ca="1">Senior8!$A$1</f>
        <v>Senior8</v>
      </c>
      <c r="Q1" s="505"/>
      <c r="R1" s="505" t="str">
        <f ca="1">Senior9!$A$1</f>
        <v>Senior9</v>
      </c>
      <c r="S1" s="505"/>
      <c r="T1" s="505" t="str">
        <f ca="1">Senior10!$A$1</f>
        <v>Senior10</v>
      </c>
      <c r="U1" s="505"/>
      <c r="V1" s="505" t="str">
        <f ca="1">Senior11!$A$1</f>
        <v>Senior11</v>
      </c>
      <c r="W1" s="505"/>
      <c r="X1" s="505" t="str">
        <f ca="1">Senior12!$A$1</f>
        <v>Senior12</v>
      </c>
      <c r="Y1" s="505"/>
      <c r="Z1" s="505" t="str">
        <f ca="1">Senior13!$A$1</f>
        <v>Senior13</v>
      </c>
      <c r="AA1" s="505"/>
      <c r="AB1" s="505" t="str">
        <f ca="1">Senior14!$A$1</f>
        <v>Senior14</v>
      </c>
      <c r="AC1" s="505"/>
      <c r="AD1" s="505" t="str">
        <f ca="1">Senior15!$A$1</f>
        <v>Senior15</v>
      </c>
      <c r="AE1" s="506"/>
    </row>
    <row r="2" spans="1:31" ht="46.5" x14ac:dyDescent="0.2">
      <c r="A2" s="297" t="s">
        <v>652</v>
      </c>
      <c r="B2" s="298" t="s">
        <v>653</v>
      </c>
      <c r="C2" s="299" t="s">
        <v>654</v>
      </c>
      <c r="D2" s="298" t="s">
        <v>653</v>
      </c>
      <c r="E2" s="299" t="s">
        <v>654</v>
      </c>
      <c r="F2" s="298" t="s">
        <v>653</v>
      </c>
      <c r="G2" s="299" t="s">
        <v>654</v>
      </c>
      <c r="H2" s="298" t="s">
        <v>653</v>
      </c>
      <c r="I2" s="299" t="s">
        <v>654</v>
      </c>
      <c r="J2" s="298" t="s">
        <v>653</v>
      </c>
      <c r="K2" s="299" t="s">
        <v>654</v>
      </c>
      <c r="L2" s="298" t="s">
        <v>653</v>
      </c>
      <c r="M2" s="299" t="s">
        <v>654</v>
      </c>
      <c r="N2" s="298" t="s">
        <v>653</v>
      </c>
      <c r="O2" s="299" t="s">
        <v>654</v>
      </c>
      <c r="P2" s="298" t="s">
        <v>653</v>
      </c>
      <c r="Q2" s="299" t="s">
        <v>654</v>
      </c>
      <c r="R2" s="298" t="s">
        <v>653</v>
      </c>
      <c r="S2" s="299" t="s">
        <v>654</v>
      </c>
      <c r="T2" s="298" t="s">
        <v>653</v>
      </c>
      <c r="U2" s="299" t="s">
        <v>654</v>
      </c>
      <c r="V2" s="298" t="s">
        <v>653</v>
      </c>
      <c r="W2" s="299" t="s">
        <v>654</v>
      </c>
      <c r="X2" s="298" t="s">
        <v>653</v>
      </c>
      <c r="Y2" s="299" t="s">
        <v>654</v>
      </c>
      <c r="Z2" s="298" t="s">
        <v>653</v>
      </c>
      <c r="AA2" s="299" t="s">
        <v>654</v>
      </c>
      <c r="AB2" s="298" t="s">
        <v>653</v>
      </c>
      <c r="AC2" s="299" t="s">
        <v>654</v>
      </c>
      <c r="AD2" s="298" t="s">
        <v>653</v>
      </c>
      <c r="AE2" s="300" t="s">
        <v>654</v>
      </c>
    </row>
    <row r="3" spans="1:31" x14ac:dyDescent="0.2">
      <c r="A3" s="301" t="str">
        <f>Badges!$A$5</f>
        <v>It's Your World -- Change It!</v>
      </c>
      <c r="B3" s="302"/>
      <c r="C3" s="303"/>
      <c r="D3" s="302"/>
      <c r="E3" s="303"/>
      <c r="F3" s="302"/>
      <c r="G3" s="303"/>
      <c r="H3" s="302"/>
      <c r="I3" s="304"/>
      <c r="J3" s="305"/>
      <c r="K3" s="303"/>
      <c r="L3" s="302"/>
      <c r="M3" s="303"/>
      <c r="N3" s="302"/>
      <c r="O3" s="303"/>
      <c r="P3" s="302"/>
      <c r="Q3" s="303"/>
      <c r="R3" s="302"/>
      <c r="S3" s="306"/>
      <c r="T3" s="307"/>
      <c r="U3" s="306"/>
      <c r="V3" s="307"/>
      <c r="W3" s="306"/>
      <c r="X3" s="307"/>
      <c r="Y3" s="306"/>
      <c r="Z3" s="302"/>
      <c r="AA3" s="303"/>
      <c r="AB3" s="302"/>
      <c r="AC3" s="303"/>
      <c r="AD3" s="302"/>
      <c r="AE3" s="308"/>
    </row>
    <row r="4" spans="1:31" x14ac:dyDescent="0.2">
      <c r="A4" s="309" t="str">
        <f>Badges!$B$6</f>
        <v>Website Designer</v>
      </c>
      <c r="B4" s="310" t="str">
        <f>IF(Badges!D28="C","E","")</f>
        <v/>
      </c>
      <c r="C4" s="311"/>
      <c r="D4" s="310" t="str">
        <f>IF(Badges!E28="C","E","")</f>
        <v/>
      </c>
      <c r="E4" s="311"/>
      <c r="F4" s="310" t="str">
        <f>IF(Badges!F28="C","E","")</f>
        <v/>
      </c>
      <c r="G4" s="311"/>
      <c r="H4" s="310" t="str">
        <f>IF(Badges!G28="C","E","")</f>
        <v/>
      </c>
      <c r="I4" s="311"/>
      <c r="J4" s="310" t="str">
        <f>IF(Badges!H28="C","E","")</f>
        <v/>
      </c>
      <c r="K4" s="311"/>
      <c r="L4" s="310" t="str">
        <f>IF(Badges!I28="C","E","")</f>
        <v/>
      </c>
      <c r="M4" s="311"/>
      <c r="N4" s="310" t="str">
        <f>IF(Badges!J28="C","E","")</f>
        <v/>
      </c>
      <c r="O4" s="311"/>
      <c r="P4" s="310" t="str">
        <f>IF(Badges!K28="C","E","")</f>
        <v/>
      </c>
      <c r="Q4" s="311"/>
      <c r="R4" s="310" t="str">
        <f>IF(Badges!L28="C","E","")</f>
        <v/>
      </c>
      <c r="S4" s="311"/>
      <c r="T4" s="310" t="str">
        <f>IF(Badges!M28="C","E","")</f>
        <v/>
      </c>
      <c r="U4" s="311"/>
      <c r="V4" s="310" t="str">
        <f>IF(Badges!N28="C","E","")</f>
        <v/>
      </c>
      <c r="W4" s="311"/>
      <c r="X4" s="310" t="str">
        <f>IF(Badges!O28="C","E","")</f>
        <v/>
      </c>
      <c r="Y4" s="311"/>
      <c r="Z4" s="310" t="str">
        <f>IF(Badges!P28="C","E","")</f>
        <v/>
      </c>
      <c r="AA4" s="311"/>
      <c r="AB4" s="310" t="str">
        <f>IF(Badges!Q28="C","E","")</f>
        <v/>
      </c>
      <c r="AC4" s="311"/>
      <c r="AD4" s="310" t="str">
        <f>IF(Badges!R28="C","E","")</f>
        <v/>
      </c>
      <c r="AE4" s="312"/>
    </row>
    <row r="5" spans="1:31" x14ac:dyDescent="0.2">
      <c r="A5" s="309" t="str">
        <f>Badges!B29</f>
        <v>Women's Health</v>
      </c>
      <c r="B5" s="310" t="str">
        <f>IF(Badges!D51="C","E","")</f>
        <v/>
      </c>
      <c r="C5" s="311"/>
      <c r="D5" s="310" t="str">
        <f>IF(Badges!E51="C","E","")</f>
        <v/>
      </c>
      <c r="E5" s="311"/>
      <c r="F5" s="310" t="str">
        <f>IF(Badges!F51="C","E","")</f>
        <v/>
      </c>
      <c r="G5" s="311"/>
      <c r="H5" s="310" t="str">
        <f>IF(Badges!G51="C","E","")</f>
        <v/>
      </c>
      <c r="I5" s="311"/>
      <c r="J5" s="310" t="str">
        <f>IF(Badges!H51="C","E","")</f>
        <v/>
      </c>
      <c r="K5" s="311"/>
      <c r="L5" s="310" t="str">
        <f>IF(Badges!I51="C","E","")</f>
        <v/>
      </c>
      <c r="M5" s="311"/>
      <c r="N5" s="310" t="str">
        <f>IF(Badges!J51="C","E","")</f>
        <v/>
      </c>
      <c r="O5" s="311"/>
      <c r="P5" s="310" t="str">
        <f>IF(Badges!K51="C","E","")</f>
        <v/>
      </c>
      <c r="Q5" s="311"/>
      <c r="R5" s="310" t="str">
        <f>IF(Badges!L51="C","E","")</f>
        <v/>
      </c>
      <c r="S5" s="311"/>
      <c r="T5" s="310" t="str">
        <f>IF(Badges!M51="C","E","")</f>
        <v/>
      </c>
      <c r="U5" s="311"/>
      <c r="V5" s="310" t="str">
        <f>IF(Badges!N51="C","E","")</f>
        <v/>
      </c>
      <c r="W5" s="311"/>
      <c r="X5" s="310" t="str">
        <f>IF(Badges!O51="C","E","")</f>
        <v/>
      </c>
      <c r="Y5" s="311"/>
      <c r="Z5" s="310" t="str">
        <f>IF(Badges!P51="C","E","")</f>
        <v/>
      </c>
      <c r="AA5" s="311"/>
      <c r="AB5" s="310" t="str">
        <f>IF(Badges!Q51="C","E","")</f>
        <v/>
      </c>
      <c r="AC5" s="311"/>
      <c r="AD5" s="310" t="str">
        <f>IF(Badges!R51="C","E","")</f>
        <v/>
      </c>
      <c r="AE5" s="312"/>
    </row>
    <row r="6" spans="1:31" x14ac:dyDescent="0.2">
      <c r="A6" s="309" t="str">
        <f>Badges!B52</f>
        <v>Troupe Performer</v>
      </c>
      <c r="B6" s="310" t="str">
        <f>IF(Badges!D74="C","E","")</f>
        <v>E</v>
      </c>
      <c r="C6" s="311"/>
      <c r="D6" s="310" t="str">
        <f>IF(Badges!E74="C","E","")</f>
        <v/>
      </c>
      <c r="E6" s="311"/>
      <c r="F6" s="310" t="str">
        <f>IF(Badges!F74="C","E","")</f>
        <v/>
      </c>
      <c r="G6" s="311"/>
      <c r="H6" s="310" t="str">
        <f>IF(Badges!G74="C","E","")</f>
        <v/>
      </c>
      <c r="I6" s="311"/>
      <c r="J6" s="310" t="str">
        <f>IF(Badges!H74="C","E","")</f>
        <v/>
      </c>
      <c r="K6" s="311"/>
      <c r="L6" s="310" t="str">
        <f>IF(Badges!I74="C","E","")</f>
        <v/>
      </c>
      <c r="M6" s="311"/>
      <c r="N6" s="310" t="str">
        <f>IF(Badges!J74="C","E","")</f>
        <v/>
      </c>
      <c r="O6" s="311"/>
      <c r="P6" s="310" t="str">
        <f>IF(Badges!K74="C","E","")</f>
        <v/>
      </c>
      <c r="Q6" s="311"/>
      <c r="R6" s="310" t="str">
        <f>IF(Badges!L74="C","E","")</f>
        <v/>
      </c>
      <c r="S6" s="311"/>
      <c r="T6" s="310" t="str">
        <f>IF(Badges!M74="C","E","")</f>
        <v/>
      </c>
      <c r="U6" s="311"/>
      <c r="V6" s="310" t="str">
        <f>IF(Badges!N74="C","E","")</f>
        <v/>
      </c>
      <c r="W6" s="311"/>
      <c r="X6" s="310" t="str">
        <f>IF(Badges!O74="C","E","")</f>
        <v/>
      </c>
      <c r="Y6" s="311"/>
      <c r="Z6" s="310" t="str">
        <f>IF(Badges!P74="C","E","")</f>
        <v/>
      </c>
      <c r="AA6" s="311"/>
      <c r="AB6" s="310" t="str">
        <f>IF(Badges!Q74="C","E","")</f>
        <v/>
      </c>
      <c r="AC6" s="311"/>
      <c r="AD6" s="310" t="str">
        <f>IF(Badges!R74="C","E","")</f>
        <v/>
      </c>
      <c r="AE6" s="312"/>
    </row>
    <row r="7" spans="1:31" x14ac:dyDescent="0.2">
      <c r="A7" s="309" t="str">
        <f>Badges!B75</f>
        <v>Science of Style</v>
      </c>
      <c r="B7" s="310" t="str">
        <f>IF(Badges!D97="C","E","")</f>
        <v/>
      </c>
      <c r="C7" s="311"/>
      <c r="D7" s="310" t="str">
        <f>IF(Badges!E97="C","E","")</f>
        <v/>
      </c>
      <c r="E7" s="311"/>
      <c r="F7" s="310" t="str">
        <f>IF(Badges!F97="C","E","")</f>
        <v/>
      </c>
      <c r="G7" s="311"/>
      <c r="H7" s="310" t="str">
        <f>IF(Badges!G97="C","E","")</f>
        <v/>
      </c>
      <c r="I7" s="311"/>
      <c r="J7" s="310" t="str">
        <f>IF(Badges!H97="C","E","")</f>
        <v/>
      </c>
      <c r="K7" s="311"/>
      <c r="L7" s="310" t="str">
        <f>IF(Badges!I97="C","E","")</f>
        <v/>
      </c>
      <c r="M7" s="311"/>
      <c r="N7" s="310" t="str">
        <f>IF(Badges!J97="C","E","")</f>
        <v/>
      </c>
      <c r="O7" s="311"/>
      <c r="P7" s="310" t="str">
        <f>IF(Badges!K97="C","E","")</f>
        <v/>
      </c>
      <c r="Q7" s="311"/>
      <c r="R7" s="310" t="str">
        <f>IF(Badges!L97="C","E","")</f>
        <v/>
      </c>
      <c r="S7" s="311"/>
      <c r="T7" s="310" t="str">
        <f>IF(Badges!M97="C","E","")</f>
        <v/>
      </c>
      <c r="U7" s="311"/>
      <c r="V7" s="310" t="str">
        <f>IF(Badges!N97="C","E","")</f>
        <v/>
      </c>
      <c r="W7" s="311"/>
      <c r="X7" s="310" t="str">
        <f>IF(Badges!O97="C","E","")</f>
        <v/>
      </c>
      <c r="Y7" s="311"/>
      <c r="Z7" s="310" t="str">
        <f>IF(Badges!P97="C","E","")</f>
        <v/>
      </c>
      <c r="AA7" s="311"/>
      <c r="AB7" s="310" t="str">
        <f>IF(Badges!Q97="C","E","")</f>
        <v/>
      </c>
      <c r="AC7" s="311"/>
      <c r="AD7" s="310" t="str">
        <f>IF(Badges!R97="C","E","")</f>
        <v/>
      </c>
      <c r="AE7" s="312"/>
    </row>
    <row r="8" spans="1:31" x14ac:dyDescent="0.2">
      <c r="A8" s="309" t="str">
        <f>Badges!B98</f>
        <v>Novelist</v>
      </c>
      <c r="B8" s="310" t="str">
        <f>IF(Badges!D120="C","E","")</f>
        <v/>
      </c>
      <c r="C8" s="311"/>
      <c r="D8" s="310" t="str">
        <f>IF(Badges!E120="C","E","")</f>
        <v/>
      </c>
      <c r="E8" s="311"/>
      <c r="F8" s="310" t="str">
        <f>IF(Badges!F120="C","E","")</f>
        <v/>
      </c>
      <c r="G8" s="311"/>
      <c r="H8" s="310" t="str">
        <f>IF(Badges!G120="C","E","")</f>
        <v/>
      </c>
      <c r="I8" s="311"/>
      <c r="J8" s="310" t="str">
        <f>IF(Badges!H120="C","E","")</f>
        <v/>
      </c>
      <c r="K8" s="311"/>
      <c r="L8" s="310" t="str">
        <f>IF(Badges!I120="C","E","")</f>
        <v/>
      </c>
      <c r="M8" s="311"/>
      <c r="N8" s="310" t="str">
        <f>IF(Badges!J120="C","E","")</f>
        <v/>
      </c>
      <c r="O8" s="311"/>
      <c r="P8" s="310" t="str">
        <f>IF(Badges!K120="C","E","")</f>
        <v/>
      </c>
      <c r="Q8" s="311"/>
      <c r="R8" s="310" t="str">
        <f>IF(Badges!L120="C","E","")</f>
        <v/>
      </c>
      <c r="S8" s="311"/>
      <c r="T8" s="310" t="str">
        <f>IF(Badges!M120="C","E","")</f>
        <v/>
      </c>
      <c r="U8" s="311"/>
      <c r="V8" s="310" t="str">
        <f>IF(Badges!N120="C","E","")</f>
        <v/>
      </c>
      <c r="W8" s="311"/>
      <c r="X8" s="310" t="str">
        <f>IF(Badges!O120="C","E","")</f>
        <v/>
      </c>
      <c r="Y8" s="311"/>
      <c r="Z8" s="310" t="str">
        <f>IF(Badges!P120="C","E","")</f>
        <v/>
      </c>
      <c r="AA8" s="311"/>
      <c r="AB8" s="310" t="str">
        <f>IF(Badges!Q120="C","E","")</f>
        <v/>
      </c>
      <c r="AC8" s="311"/>
      <c r="AD8" s="310" t="str">
        <f>IF(Badges!R120="C","E","")</f>
        <v/>
      </c>
      <c r="AE8" s="312"/>
    </row>
    <row r="9" spans="1:31" x14ac:dyDescent="0.2">
      <c r="A9" s="301" t="str">
        <f>Badges!A121</f>
        <v>It's Your Planet -- Love It!</v>
      </c>
      <c r="B9" s="302"/>
      <c r="C9" s="304"/>
      <c r="D9" s="302"/>
      <c r="E9" s="304"/>
      <c r="F9" s="302"/>
      <c r="G9" s="304"/>
      <c r="H9" s="302"/>
      <c r="I9" s="304"/>
      <c r="J9" s="302"/>
      <c r="K9" s="304"/>
      <c r="L9" s="302"/>
      <c r="M9" s="304"/>
      <c r="N9" s="302"/>
      <c r="O9" s="304"/>
      <c r="P9" s="302"/>
      <c r="Q9" s="304"/>
      <c r="R9" s="302"/>
      <c r="S9" s="304"/>
      <c r="T9" s="302"/>
      <c r="U9" s="304"/>
      <c r="V9" s="302"/>
      <c r="W9" s="304"/>
      <c r="X9" s="302"/>
      <c r="Y9" s="304"/>
      <c r="Z9" s="302"/>
      <c r="AA9" s="304"/>
      <c r="AB9" s="302"/>
      <c r="AC9" s="304"/>
      <c r="AD9" s="302"/>
      <c r="AE9" s="313"/>
    </row>
    <row r="10" spans="1:31" x14ac:dyDescent="0.2">
      <c r="A10" s="309" t="str">
        <f>Badges!B122</f>
        <v>Textile Artist</v>
      </c>
      <c r="B10" s="310" t="str">
        <f>IF(Badges!D144="C","E","")</f>
        <v/>
      </c>
      <c r="C10" s="311"/>
      <c r="D10" s="310" t="str">
        <f>IF(Badges!E144="C","E","")</f>
        <v/>
      </c>
      <c r="E10" s="311"/>
      <c r="F10" s="310" t="str">
        <f>IF(Badges!F144="C","E","")</f>
        <v/>
      </c>
      <c r="G10" s="311"/>
      <c r="H10" s="310" t="str">
        <f>IF(Badges!G144="C","E","")</f>
        <v/>
      </c>
      <c r="I10" s="311"/>
      <c r="J10" s="310" t="str">
        <f>IF(Badges!H144="C","E","")</f>
        <v/>
      </c>
      <c r="K10" s="311"/>
      <c r="L10" s="310" t="str">
        <f>IF(Badges!I144="C","E","")</f>
        <v/>
      </c>
      <c r="M10" s="311"/>
      <c r="N10" s="310" t="str">
        <f>IF(Badges!J144="C","E","")</f>
        <v/>
      </c>
      <c r="O10" s="311"/>
      <c r="P10" s="310" t="str">
        <f>IF(Badges!K144="C","E","")</f>
        <v/>
      </c>
      <c r="Q10" s="311"/>
      <c r="R10" s="310" t="str">
        <f>IF(Badges!L144="C","E","")</f>
        <v/>
      </c>
      <c r="S10" s="311"/>
      <c r="T10" s="310" t="str">
        <f>IF(Badges!M144="C","E","")</f>
        <v/>
      </c>
      <c r="U10" s="311"/>
      <c r="V10" s="310" t="str">
        <f>IF(Badges!N144="C","E","")</f>
        <v/>
      </c>
      <c r="W10" s="311"/>
      <c r="X10" s="310" t="str">
        <f>IF(Badges!O144="C","E","")</f>
        <v/>
      </c>
      <c r="Y10" s="311"/>
      <c r="Z10" s="310" t="str">
        <f>IF(Badges!P144="C","E","")</f>
        <v/>
      </c>
      <c r="AA10" s="311"/>
      <c r="AB10" s="310" t="str">
        <f>IF(Badges!Q144="C","E","")</f>
        <v/>
      </c>
      <c r="AC10" s="311"/>
      <c r="AD10" s="310" t="str">
        <f>IF(Badges!R144="C","E","")</f>
        <v/>
      </c>
      <c r="AE10" s="312"/>
    </row>
    <row r="11" spans="1:31" x14ac:dyDescent="0.2">
      <c r="A11" s="309" t="str">
        <f>Badges!B145</f>
        <v>Room Makeover</v>
      </c>
      <c r="B11" s="310" t="str">
        <f>IF(Badges!D167="C","E","")</f>
        <v/>
      </c>
      <c r="C11" s="311"/>
      <c r="D11" s="310" t="str">
        <f>IF(Badges!E167="C","E","")</f>
        <v/>
      </c>
      <c r="E11" s="311"/>
      <c r="F11" s="310" t="str">
        <f>IF(Badges!F167="C","E","")</f>
        <v/>
      </c>
      <c r="G11" s="311"/>
      <c r="H11" s="310" t="str">
        <f>IF(Badges!G167="C","E","")</f>
        <v/>
      </c>
      <c r="I11" s="311"/>
      <c r="J11" s="310" t="str">
        <f>IF(Badges!H167="C","E","")</f>
        <v/>
      </c>
      <c r="K11" s="311"/>
      <c r="L11" s="310" t="str">
        <f>IF(Badges!I167="C","E","")</f>
        <v/>
      </c>
      <c r="M11" s="311"/>
      <c r="N11" s="310" t="str">
        <f>IF(Badges!J167="C","E","")</f>
        <v/>
      </c>
      <c r="O11" s="311"/>
      <c r="P11" s="310" t="str">
        <f>IF(Badges!K167="C","E","")</f>
        <v/>
      </c>
      <c r="Q11" s="311"/>
      <c r="R11" s="310" t="str">
        <f>IF(Badges!L167="C","E","")</f>
        <v/>
      </c>
      <c r="S11" s="311"/>
      <c r="T11" s="310" t="str">
        <f>IF(Badges!M167="C","E","")</f>
        <v/>
      </c>
      <c r="U11" s="311"/>
      <c r="V11" s="310" t="str">
        <f>IF(Badges!N167="C","E","")</f>
        <v/>
      </c>
      <c r="W11" s="311"/>
      <c r="X11" s="310" t="str">
        <f>IF(Badges!O167="C","E","")</f>
        <v/>
      </c>
      <c r="Y11" s="311"/>
      <c r="Z11" s="310" t="str">
        <f>IF(Badges!P167="C","E","")</f>
        <v/>
      </c>
      <c r="AA11" s="311"/>
      <c r="AB11" s="310" t="str">
        <f>IF(Badges!Q167="C","E","")</f>
        <v/>
      </c>
      <c r="AC11" s="311"/>
      <c r="AD11" s="310" t="str">
        <f>IF(Badges!R167="C","E","")</f>
        <v/>
      </c>
      <c r="AE11" s="312"/>
    </row>
    <row r="12" spans="1:31" x14ac:dyDescent="0.2">
      <c r="A12" s="309" t="str">
        <f>Badges!B168</f>
        <v>Truth Seeker</v>
      </c>
      <c r="B12" s="310" t="str">
        <f>IF(Badges!D190="C","E","")</f>
        <v/>
      </c>
      <c r="C12" s="311"/>
      <c r="D12" s="310" t="str">
        <f>IF(Badges!E190="C","E","")</f>
        <v/>
      </c>
      <c r="E12" s="311"/>
      <c r="F12" s="310" t="str">
        <f>IF(Badges!F190="C","E","")</f>
        <v/>
      </c>
      <c r="G12" s="311"/>
      <c r="H12" s="310" t="str">
        <f>IF(Badges!G190="C","E","")</f>
        <v/>
      </c>
      <c r="I12" s="311"/>
      <c r="J12" s="310" t="str">
        <f>IF(Badges!H190="C","E","")</f>
        <v/>
      </c>
      <c r="K12" s="311"/>
      <c r="L12" s="310" t="str">
        <f>IF(Badges!I190="C","E","")</f>
        <v/>
      </c>
      <c r="M12" s="311"/>
      <c r="N12" s="310" t="str">
        <f>IF(Badges!J190="C","E","")</f>
        <v/>
      </c>
      <c r="O12" s="311"/>
      <c r="P12" s="310" t="str">
        <f>IF(Badges!K190="C","E","")</f>
        <v/>
      </c>
      <c r="Q12" s="311"/>
      <c r="R12" s="310" t="str">
        <f>IF(Badges!L190="C","E","")</f>
        <v/>
      </c>
      <c r="S12" s="311"/>
      <c r="T12" s="310" t="str">
        <f>IF(Badges!M190="C","E","")</f>
        <v/>
      </c>
      <c r="U12" s="311"/>
      <c r="V12" s="310" t="str">
        <f>IF(Badges!N190="C","E","")</f>
        <v/>
      </c>
      <c r="W12" s="311"/>
      <c r="X12" s="310" t="str">
        <f>IF(Badges!O190="C","E","")</f>
        <v/>
      </c>
      <c r="Y12" s="311"/>
      <c r="Z12" s="310" t="str">
        <f>IF(Badges!P190="C","E","")</f>
        <v/>
      </c>
      <c r="AA12" s="311"/>
      <c r="AB12" s="310" t="str">
        <f>IF(Badges!Q190="C","E","")</f>
        <v/>
      </c>
      <c r="AC12" s="311"/>
      <c r="AD12" s="310" t="str">
        <f>IF(Badges!R190="C","E","")</f>
        <v/>
      </c>
      <c r="AE12" s="312"/>
    </row>
    <row r="13" spans="1:31" x14ac:dyDescent="0.2">
      <c r="A13" s="309" t="str">
        <f>Badges!B191</f>
        <v>Adventurer</v>
      </c>
      <c r="B13" s="310" t="str">
        <f>IF(Badges!D213="C","E","")</f>
        <v/>
      </c>
      <c r="C13" s="311"/>
      <c r="D13" s="310" t="str">
        <f>IF(Badges!E213="C","E","")</f>
        <v/>
      </c>
      <c r="E13" s="311"/>
      <c r="F13" s="310" t="str">
        <f>IF(Badges!F213="C","E","")</f>
        <v/>
      </c>
      <c r="G13" s="311"/>
      <c r="H13" s="310" t="str">
        <f>IF(Badges!G213="C","E","")</f>
        <v/>
      </c>
      <c r="I13" s="311"/>
      <c r="J13" s="310" t="str">
        <f>IF(Badges!H213="C","E","")</f>
        <v/>
      </c>
      <c r="K13" s="311"/>
      <c r="L13" s="310" t="str">
        <f>IF(Badges!I213="C","E","")</f>
        <v/>
      </c>
      <c r="M13" s="311"/>
      <c r="N13" s="310" t="str">
        <f>IF(Badges!J213="C","E","")</f>
        <v/>
      </c>
      <c r="O13" s="311"/>
      <c r="P13" s="310" t="str">
        <f>IF(Badges!K213="C","E","")</f>
        <v/>
      </c>
      <c r="Q13" s="311"/>
      <c r="R13" s="310" t="str">
        <f>IF(Badges!L213="C","E","")</f>
        <v/>
      </c>
      <c r="S13" s="311"/>
      <c r="T13" s="310" t="str">
        <f>IF(Badges!M213="C","E","")</f>
        <v/>
      </c>
      <c r="U13" s="311"/>
      <c r="V13" s="310" t="str">
        <f>IF(Badges!N213="C","E","")</f>
        <v/>
      </c>
      <c r="W13" s="311"/>
      <c r="X13" s="310" t="str">
        <f>IF(Badges!O213="C","E","")</f>
        <v/>
      </c>
      <c r="Y13" s="311"/>
      <c r="Z13" s="310" t="str">
        <f>IF(Badges!P213="C","E","")</f>
        <v/>
      </c>
      <c r="AA13" s="311"/>
      <c r="AB13" s="310" t="str">
        <f>IF(Badges!Q213="C","E","")</f>
        <v/>
      </c>
      <c r="AC13" s="311"/>
      <c r="AD13" s="310" t="str">
        <f>IF(Badges!R213="C","E","")</f>
        <v/>
      </c>
      <c r="AE13" s="312"/>
    </row>
    <row r="14" spans="1:31" x14ac:dyDescent="0.2">
      <c r="A14" s="309" t="str">
        <f>Badges!B214</f>
        <v>Car Care</v>
      </c>
      <c r="B14" s="310" t="str">
        <f>IF(Badges!D236="C","E","")</f>
        <v/>
      </c>
      <c r="C14" s="311"/>
      <c r="D14" s="310" t="str">
        <f>IF(Badges!E236="C","E","")</f>
        <v/>
      </c>
      <c r="E14" s="311"/>
      <c r="F14" s="310" t="str">
        <f>IF(Badges!F236="C","E","")</f>
        <v/>
      </c>
      <c r="G14" s="311"/>
      <c r="H14" s="310" t="str">
        <f>IF(Badges!G236="C","E","")</f>
        <v/>
      </c>
      <c r="I14" s="311"/>
      <c r="J14" s="310" t="str">
        <f>IF(Badges!H236="C","E","")</f>
        <v/>
      </c>
      <c r="K14" s="311"/>
      <c r="L14" s="310" t="str">
        <f>IF(Badges!I236="C","E","")</f>
        <v/>
      </c>
      <c r="M14" s="311"/>
      <c r="N14" s="310" t="str">
        <f>IF(Badges!J236="C","E","")</f>
        <v/>
      </c>
      <c r="O14" s="311"/>
      <c r="P14" s="310" t="str">
        <f>IF(Badges!K236="C","E","")</f>
        <v/>
      </c>
      <c r="Q14" s="311"/>
      <c r="R14" s="310" t="str">
        <f>IF(Badges!L236="C","E","")</f>
        <v/>
      </c>
      <c r="S14" s="311"/>
      <c r="T14" s="310" t="str">
        <f>IF(Badges!M236="C","E","")</f>
        <v/>
      </c>
      <c r="U14" s="311"/>
      <c r="V14" s="310" t="str">
        <f>IF(Badges!N236="C","E","")</f>
        <v/>
      </c>
      <c r="W14" s="311"/>
      <c r="X14" s="310" t="str">
        <f>IF(Badges!O236="C","E","")</f>
        <v/>
      </c>
      <c r="Y14" s="311"/>
      <c r="Z14" s="310" t="str">
        <f>IF(Badges!P236="C","E","")</f>
        <v/>
      </c>
      <c r="AA14" s="311"/>
      <c r="AB14" s="310" t="str">
        <f>IF(Badges!Q236="C","E","")</f>
        <v/>
      </c>
      <c r="AC14" s="311"/>
      <c r="AD14" s="310" t="str">
        <f>IF(Badges!R236="C","E","")</f>
        <v/>
      </c>
      <c r="AE14" s="312"/>
    </row>
    <row r="15" spans="1:31" x14ac:dyDescent="0.2">
      <c r="A15" s="301" t="str">
        <f>Badges!A237</f>
        <v>It's Your Story -- Tell It!</v>
      </c>
      <c r="B15" s="302"/>
      <c r="C15" s="304"/>
      <c r="D15" s="302"/>
      <c r="E15" s="304"/>
      <c r="F15" s="302"/>
      <c r="G15" s="304"/>
      <c r="H15" s="302"/>
      <c r="I15" s="304"/>
      <c r="J15" s="302"/>
      <c r="K15" s="304"/>
      <c r="L15" s="302"/>
      <c r="M15" s="304"/>
      <c r="N15" s="302"/>
      <c r="O15" s="304"/>
      <c r="P15" s="302"/>
      <c r="Q15" s="304"/>
      <c r="R15" s="302"/>
      <c r="S15" s="304"/>
      <c r="T15" s="302"/>
      <c r="U15" s="304"/>
      <c r="V15" s="302"/>
      <c r="W15" s="304"/>
      <c r="X15" s="302"/>
      <c r="Y15" s="304"/>
      <c r="Z15" s="302"/>
      <c r="AA15" s="304"/>
      <c r="AB15" s="302"/>
      <c r="AC15" s="304"/>
      <c r="AD15" s="302"/>
      <c r="AE15" s="313"/>
    </row>
    <row r="16" spans="1:31" x14ac:dyDescent="0.2">
      <c r="A16" s="309" t="str">
        <f>Badges!B238</f>
        <v>Traveler</v>
      </c>
      <c r="B16" s="310" t="str">
        <f>IF(Badges!D260="C","E","")</f>
        <v/>
      </c>
      <c r="C16" s="311"/>
      <c r="D16" s="310" t="str">
        <f>IF(Badges!E260="C","E","")</f>
        <v/>
      </c>
      <c r="E16" s="311"/>
      <c r="F16" s="310" t="str">
        <f>IF(Badges!F260="C","E","")</f>
        <v/>
      </c>
      <c r="G16" s="311"/>
      <c r="H16" s="310" t="str">
        <f>IF(Badges!G260="C","E","")</f>
        <v/>
      </c>
      <c r="I16" s="311"/>
      <c r="J16" s="310" t="str">
        <f>IF(Badges!H260="C","E","")</f>
        <v/>
      </c>
      <c r="K16" s="311"/>
      <c r="L16" s="310" t="str">
        <f>IF(Badges!I260="C","E","")</f>
        <v/>
      </c>
      <c r="M16" s="311"/>
      <c r="N16" s="310" t="str">
        <f>IF(Badges!J260="C","E","")</f>
        <v/>
      </c>
      <c r="O16" s="311"/>
      <c r="P16" s="310" t="str">
        <f>IF(Badges!K260="C","E","")</f>
        <v/>
      </c>
      <c r="Q16" s="311"/>
      <c r="R16" s="310" t="str">
        <f>IF(Badges!L260="C","E","")</f>
        <v/>
      </c>
      <c r="S16" s="311"/>
      <c r="T16" s="310" t="str">
        <f>IF(Badges!M260="C","E","")</f>
        <v/>
      </c>
      <c r="U16" s="311"/>
      <c r="V16" s="310" t="str">
        <f>IF(Badges!N260="C","E","")</f>
        <v/>
      </c>
      <c r="W16" s="311"/>
      <c r="X16" s="310" t="str">
        <f>IF(Badges!O260="C","E","")</f>
        <v/>
      </c>
      <c r="Y16" s="311"/>
      <c r="Z16" s="310" t="str">
        <f>IF(Badges!P260="C","E","")</f>
        <v/>
      </c>
      <c r="AA16" s="311"/>
      <c r="AB16" s="310" t="str">
        <f>IF(Badges!Q260="C","E","")</f>
        <v/>
      </c>
      <c r="AC16" s="311"/>
      <c r="AD16" s="310" t="str">
        <f>IF(Badges!R260="C","E","")</f>
        <v/>
      </c>
      <c r="AE16" s="312"/>
    </row>
    <row r="17" spans="1:31" x14ac:dyDescent="0.2">
      <c r="A17" s="309" t="str">
        <f>Badges!B261</f>
        <v>Voice for Animals</v>
      </c>
      <c r="B17" s="310" t="str">
        <f>IF(Badges!D283="C","E","")</f>
        <v>E</v>
      </c>
      <c r="C17" s="311"/>
      <c r="D17" s="310" t="str">
        <f>IF(Badges!E283="C","E","")</f>
        <v/>
      </c>
      <c r="E17" s="311"/>
      <c r="F17" s="310" t="str">
        <f>IF(Badges!F283="C","E","")</f>
        <v/>
      </c>
      <c r="G17" s="311"/>
      <c r="H17" s="310" t="str">
        <f>IF(Badges!G283="C","E","")</f>
        <v/>
      </c>
      <c r="I17" s="311"/>
      <c r="J17" s="310" t="str">
        <f>IF(Badges!H283="C","E","")</f>
        <v/>
      </c>
      <c r="K17" s="311"/>
      <c r="L17" s="310" t="str">
        <f>IF(Badges!I283="C","E","")</f>
        <v/>
      </c>
      <c r="M17" s="311"/>
      <c r="N17" s="310" t="str">
        <f>IF(Badges!J283="C","E","")</f>
        <v/>
      </c>
      <c r="O17" s="311"/>
      <c r="P17" s="310" t="str">
        <f>IF(Badges!K283="C","E","")</f>
        <v/>
      </c>
      <c r="Q17" s="311"/>
      <c r="R17" s="310" t="str">
        <f>IF(Badges!L283="C","E","")</f>
        <v/>
      </c>
      <c r="S17" s="311"/>
      <c r="T17" s="310" t="str">
        <f>IF(Badges!M283="C","E","")</f>
        <v/>
      </c>
      <c r="U17" s="311"/>
      <c r="V17" s="310" t="str">
        <f>IF(Badges!N283="C","E","")</f>
        <v/>
      </c>
      <c r="W17" s="311"/>
      <c r="X17" s="310" t="str">
        <f>IF(Badges!O283="C","E","")</f>
        <v/>
      </c>
      <c r="Y17" s="311"/>
      <c r="Z17" s="310" t="str">
        <f>IF(Badges!P283="C","E","")</f>
        <v/>
      </c>
      <c r="AA17" s="311"/>
      <c r="AB17" s="310" t="str">
        <f>IF(Badges!Q283="C","E","")</f>
        <v/>
      </c>
      <c r="AC17" s="311"/>
      <c r="AD17" s="310" t="str">
        <f>IF(Badges!R283="C","E","")</f>
        <v/>
      </c>
      <c r="AE17" s="312"/>
    </row>
    <row r="18" spans="1:31" x14ac:dyDescent="0.2">
      <c r="A18" s="309" t="str">
        <f>Badges!B284</f>
        <v>Game Visionary</v>
      </c>
      <c r="B18" s="310" t="str">
        <f>IF(Badges!D306="C","E","")</f>
        <v/>
      </c>
      <c r="C18" s="311"/>
      <c r="D18" s="310" t="str">
        <f>IF(Badges!E306="C","E","")</f>
        <v/>
      </c>
      <c r="E18" s="311"/>
      <c r="F18" s="310" t="str">
        <f>IF(Badges!F306="C","E","")</f>
        <v/>
      </c>
      <c r="G18" s="311"/>
      <c r="H18" s="310" t="str">
        <f>IF(Badges!G306="C","E","")</f>
        <v/>
      </c>
      <c r="I18" s="311"/>
      <c r="J18" s="310" t="str">
        <f>IF(Badges!H306="C","E","")</f>
        <v/>
      </c>
      <c r="K18" s="311"/>
      <c r="L18" s="310" t="str">
        <f>IF(Badges!I306="C","E","")</f>
        <v/>
      </c>
      <c r="M18" s="311"/>
      <c r="N18" s="310" t="str">
        <f>IF(Badges!J306="C","E","")</f>
        <v/>
      </c>
      <c r="O18" s="311"/>
      <c r="P18" s="310" t="str">
        <f>IF(Badges!K306="C","E","")</f>
        <v/>
      </c>
      <c r="Q18" s="311"/>
      <c r="R18" s="310" t="str">
        <f>IF(Badges!L306="C","E","")</f>
        <v/>
      </c>
      <c r="S18" s="311"/>
      <c r="T18" s="310" t="str">
        <f>IF(Badges!M306="C","E","")</f>
        <v/>
      </c>
      <c r="U18" s="311"/>
      <c r="V18" s="310" t="str">
        <f>IF(Badges!N306="C","E","")</f>
        <v/>
      </c>
      <c r="W18" s="311"/>
      <c r="X18" s="310" t="str">
        <f>IF(Badges!O306="C","E","")</f>
        <v/>
      </c>
      <c r="Y18" s="311"/>
      <c r="Z18" s="310" t="str">
        <f>IF(Badges!P306="C","E","")</f>
        <v/>
      </c>
      <c r="AA18" s="311"/>
      <c r="AB18" s="310" t="str">
        <f>IF(Badges!Q306="C","E","")</f>
        <v/>
      </c>
      <c r="AC18" s="311"/>
      <c r="AD18" s="310" t="str">
        <f>IF(Badges!R306="C","E","")</f>
        <v/>
      </c>
      <c r="AE18" s="312"/>
    </row>
    <row r="19" spans="1:31" x14ac:dyDescent="0.2">
      <c r="A19" s="309" t="str">
        <f>Badges!B307</f>
        <v>Social Innovator</v>
      </c>
      <c r="B19" s="310" t="str">
        <f>IF(Badges!D329="C","E","")</f>
        <v/>
      </c>
      <c r="C19" s="311"/>
      <c r="D19" s="310" t="str">
        <f>IF(Badges!E329="C","E","")</f>
        <v/>
      </c>
      <c r="E19" s="311"/>
      <c r="F19" s="310" t="str">
        <f>IF(Badges!F329="C","E","")</f>
        <v/>
      </c>
      <c r="G19" s="311"/>
      <c r="H19" s="310" t="str">
        <f>IF(Badges!G329="C","E","")</f>
        <v/>
      </c>
      <c r="I19" s="311"/>
      <c r="J19" s="310" t="str">
        <f>IF(Badges!H329="C","E","")</f>
        <v/>
      </c>
      <c r="K19" s="311"/>
      <c r="L19" s="310" t="str">
        <f>IF(Badges!I329="C","E","")</f>
        <v/>
      </c>
      <c r="M19" s="311"/>
      <c r="N19" s="310" t="str">
        <f>IF(Badges!J329="C","E","")</f>
        <v/>
      </c>
      <c r="O19" s="311"/>
      <c r="P19" s="310" t="str">
        <f>IF(Badges!K329="C","E","")</f>
        <v/>
      </c>
      <c r="Q19" s="311"/>
      <c r="R19" s="310" t="str">
        <f>IF(Badges!L329="C","E","")</f>
        <v/>
      </c>
      <c r="S19" s="311"/>
      <c r="T19" s="310" t="str">
        <f>IF(Badges!M329="C","E","")</f>
        <v/>
      </c>
      <c r="U19" s="311"/>
      <c r="V19" s="310" t="str">
        <f>IF(Badges!N329="C","E","")</f>
        <v/>
      </c>
      <c r="W19" s="311"/>
      <c r="X19" s="310" t="str">
        <f>IF(Badges!O329="C","E","")</f>
        <v/>
      </c>
      <c r="Y19" s="311"/>
      <c r="Z19" s="310" t="str">
        <f>IF(Badges!P329="C","E","")</f>
        <v/>
      </c>
      <c r="AA19" s="311"/>
      <c r="AB19" s="310" t="str">
        <f>IF(Badges!Q329="C","E","")</f>
        <v/>
      </c>
      <c r="AC19" s="311"/>
      <c r="AD19" s="310" t="str">
        <f>IF(Badges!R329="C","E","")</f>
        <v/>
      </c>
      <c r="AE19" s="312"/>
    </row>
    <row r="20" spans="1:31" x14ac:dyDescent="0.2">
      <c r="A20" s="309" t="str">
        <f>Badges!B330</f>
        <v>Business Etiquette</v>
      </c>
      <c r="B20" s="310" t="str">
        <f>IF(Badges!D352="C","E","")</f>
        <v/>
      </c>
      <c r="C20" s="311"/>
      <c r="D20" s="310" t="str">
        <f>IF(Badges!E352="C","E","")</f>
        <v/>
      </c>
      <c r="E20" s="311"/>
      <c r="F20" s="310" t="str">
        <f>IF(Badges!F352="C","E","")</f>
        <v/>
      </c>
      <c r="G20" s="311"/>
      <c r="H20" s="310" t="str">
        <f>IF(Badges!G352="C","E","")</f>
        <v/>
      </c>
      <c r="I20" s="311"/>
      <c r="J20" s="310" t="str">
        <f>IF(Badges!H352="C","E","")</f>
        <v/>
      </c>
      <c r="K20" s="311"/>
      <c r="L20" s="310" t="str">
        <f>IF(Badges!I352="C","E","")</f>
        <v/>
      </c>
      <c r="M20" s="311"/>
      <c r="N20" s="310" t="str">
        <f>IF(Badges!J352="C","E","")</f>
        <v/>
      </c>
      <c r="O20" s="311"/>
      <c r="P20" s="310" t="str">
        <f>IF(Badges!K352="C","E","")</f>
        <v/>
      </c>
      <c r="Q20" s="311"/>
      <c r="R20" s="310" t="str">
        <f>IF(Badges!L352="C","E","")</f>
        <v/>
      </c>
      <c r="S20" s="311"/>
      <c r="T20" s="310" t="str">
        <f>IF(Badges!M352="C","E","")</f>
        <v/>
      </c>
      <c r="U20" s="311"/>
      <c r="V20" s="310" t="str">
        <f>IF(Badges!N352="C","E","")</f>
        <v/>
      </c>
      <c r="W20" s="311"/>
      <c r="X20" s="310" t="str">
        <f>IF(Badges!O352="C","E","")</f>
        <v/>
      </c>
      <c r="Y20" s="311"/>
      <c r="Z20" s="310" t="str">
        <f>IF(Badges!P352="C","E","")</f>
        <v/>
      </c>
      <c r="AA20" s="311"/>
      <c r="AB20" s="310" t="str">
        <f>IF(Badges!Q352="C","E","")</f>
        <v/>
      </c>
      <c r="AC20" s="311"/>
      <c r="AD20" s="310" t="str">
        <f>IF(Badges!R352="C","E","")</f>
        <v/>
      </c>
      <c r="AE20" s="312"/>
    </row>
    <row r="21" spans="1:31" x14ac:dyDescent="0.2">
      <c r="A21" s="301" t="str">
        <f>Badges!A353</f>
        <v>Legacy</v>
      </c>
      <c r="B21" s="302"/>
      <c r="C21" s="304"/>
      <c r="D21" s="302"/>
      <c r="E21" s="304"/>
      <c r="F21" s="302"/>
      <c r="G21" s="304"/>
      <c r="H21" s="302"/>
      <c r="I21" s="304"/>
      <c r="J21" s="302"/>
      <c r="K21" s="304"/>
      <c r="L21" s="302"/>
      <c r="M21" s="304"/>
      <c r="N21" s="302"/>
      <c r="O21" s="304"/>
      <c r="P21" s="302"/>
      <c r="Q21" s="304"/>
      <c r="R21" s="302"/>
      <c r="S21" s="304"/>
      <c r="T21" s="302"/>
      <c r="U21" s="304"/>
      <c r="V21" s="302"/>
      <c r="W21" s="304"/>
      <c r="X21" s="302"/>
      <c r="Y21" s="304"/>
      <c r="Z21" s="302"/>
      <c r="AA21" s="304"/>
      <c r="AB21" s="302"/>
      <c r="AC21" s="304"/>
      <c r="AD21" s="302"/>
      <c r="AE21" s="313"/>
    </row>
    <row r="22" spans="1:31" x14ac:dyDescent="0.2">
      <c r="A22" s="309" t="str">
        <f>Badges!B354</f>
        <v>Collage</v>
      </c>
      <c r="B22" s="310" t="str">
        <f>IF(Badges!D376="C","E","")</f>
        <v/>
      </c>
      <c r="C22" s="311"/>
      <c r="D22" s="310" t="str">
        <f>IF(Badges!E376="C","E","")</f>
        <v/>
      </c>
      <c r="E22" s="311"/>
      <c r="F22" s="310" t="str">
        <f>IF(Badges!F376="C","E","")</f>
        <v/>
      </c>
      <c r="G22" s="311"/>
      <c r="H22" s="310" t="str">
        <f>IF(Badges!G376="C","E","")</f>
        <v/>
      </c>
      <c r="I22" s="311"/>
      <c r="J22" s="310" t="str">
        <f>IF(Badges!H376="C","E","")</f>
        <v/>
      </c>
      <c r="K22" s="311"/>
      <c r="L22" s="310" t="str">
        <f>IF(Badges!I376="C","E","")</f>
        <v/>
      </c>
      <c r="M22" s="311"/>
      <c r="N22" s="310" t="str">
        <f>IF(Badges!J376="C","E","")</f>
        <v/>
      </c>
      <c r="O22" s="311"/>
      <c r="P22" s="310" t="str">
        <f>IF(Badges!K376="C","E","")</f>
        <v/>
      </c>
      <c r="Q22" s="311"/>
      <c r="R22" s="310" t="str">
        <f>IF(Badges!L376="C","E","")</f>
        <v/>
      </c>
      <c r="S22" s="311"/>
      <c r="T22" s="310" t="str">
        <f>IF(Badges!M376="C","E","")</f>
        <v/>
      </c>
      <c r="U22" s="311"/>
      <c r="V22" s="310" t="str">
        <f>IF(Badges!N376="C","E","")</f>
        <v/>
      </c>
      <c r="W22" s="311"/>
      <c r="X22" s="310" t="str">
        <f>IF(Badges!O376="C","E","")</f>
        <v/>
      </c>
      <c r="Y22" s="311"/>
      <c r="Z22" s="310" t="str">
        <f>IF(Badges!P376="C","E","")</f>
        <v/>
      </c>
      <c r="AA22" s="311"/>
      <c r="AB22" s="310" t="str">
        <f>IF(Badges!Q376="C","E","")</f>
        <v/>
      </c>
      <c r="AC22" s="311"/>
      <c r="AD22" s="310" t="str">
        <f>IF(Badges!R376="C","E","")</f>
        <v/>
      </c>
      <c r="AE22" s="312"/>
    </row>
    <row r="23" spans="1:31" x14ac:dyDescent="0.2">
      <c r="A23" s="309" t="str">
        <f>Badges!B377</f>
        <v>Cross-Training</v>
      </c>
      <c r="B23" s="310" t="str">
        <f>IF(Badges!D399="C","E","")</f>
        <v/>
      </c>
      <c r="C23" s="311"/>
      <c r="D23" s="310" t="str">
        <f>IF(Badges!E399="C","E","")</f>
        <v/>
      </c>
      <c r="E23" s="311"/>
      <c r="F23" s="310" t="str">
        <f>IF(Badges!F399="C","E","")</f>
        <v/>
      </c>
      <c r="G23" s="311"/>
      <c r="H23" s="310" t="str">
        <f>IF(Badges!G399="C","E","")</f>
        <v/>
      </c>
      <c r="I23" s="311"/>
      <c r="J23" s="310" t="str">
        <f>IF(Badges!H399="C","E","")</f>
        <v/>
      </c>
      <c r="K23" s="311"/>
      <c r="L23" s="310" t="str">
        <f>IF(Badges!I399="C","E","")</f>
        <v/>
      </c>
      <c r="M23" s="311"/>
      <c r="N23" s="310" t="str">
        <f>IF(Badges!J399="C","E","")</f>
        <v/>
      </c>
      <c r="O23" s="311"/>
      <c r="P23" s="310" t="str">
        <f>IF(Badges!K399="C","E","")</f>
        <v/>
      </c>
      <c r="Q23" s="311"/>
      <c r="R23" s="310" t="str">
        <f>IF(Badges!L399="C","E","")</f>
        <v/>
      </c>
      <c r="S23" s="311"/>
      <c r="T23" s="310" t="str">
        <f>IF(Badges!M399="C","E","")</f>
        <v/>
      </c>
      <c r="U23" s="311"/>
      <c r="V23" s="310" t="str">
        <f>IF(Badges!N399="C","E","")</f>
        <v/>
      </c>
      <c r="W23" s="311"/>
      <c r="X23" s="310" t="str">
        <f>IF(Badges!O399="C","E","")</f>
        <v/>
      </c>
      <c r="Y23" s="311"/>
      <c r="Z23" s="310" t="str">
        <f>IF(Badges!P399="C","E","")</f>
        <v/>
      </c>
      <c r="AA23" s="311"/>
      <c r="AB23" s="310" t="str">
        <f>IF(Badges!Q399="C","E","")</f>
        <v/>
      </c>
      <c r="AC23" s="311"/>
      <c r="AD23" s="310" t="str">
        <f>IF(Badges!R399="C","E","")</f>
        <v/>
      </c>
      <c r="AE23" s="312"/>
    </row>
    <row r="24" spans="1:31" x14ac:dyDescent="0.2">
      <c r="A24" s="309" t="str">
        <f>Badges!B400</f>
        <v>Behind the Ballot</v>
      </c>
      <c r="B24" s="310" t="str">
        <f>IF(Badges!D422="C","E","")</f>
        <v/>
      </c>
      <c r="C24" s="311"/>
      <c r="D24" s="310" t="str">
        <f>IF(Badges!E422="C","E","")</f>
        <v/>
      </c>
      <c r="E24" s="311"/>
      <c r="F24" s="310" t="str">
        <f>IF(Badges!F422="C","E","")</f>
        <v/>
      </c>
      <c r="G24" s="311"/>
      <c r="H24" s="310" t="str">
        <f>IF(Badges!G422="C","E","")</f>
        <v/>
      </c>
      <c r="I24" s="311"/>
      <c r="J24" s="310" t="str">
        <f>IF(Badges!H422="C","E","")</f>
        <v/>
      </c>
      <c r="K24" s="311"/>
      <c r="L24" s="310" t="str">
        <f>IF(Badges!I422="C","E","")</f>
        <v/>
      </c>
      <c r="M24" s="311"/>
      <c r="N24" s="310" t="str">
        <f>IF(Badges!J422="C","E","")</f>
        <v/>
      </c>
      <c r="O24" s="311"/>
      <c r="P24" s="310" t="str">
        <f>IF(Badges!K422="C","E","")</f>
        <v/>
      </c>
      <c r="Q24" s="311"/>
      <c r="R24" s="310" t="str">
        <f>IF(Badges!L422="C","E","")</f>
        <v/>
      </c>
      <c r="S24" s="311"/>
      <c r="T24" s="310" t="str">
        <f>IF(Badges!M422="C","E","")</f>
        <v/>
      </c>
      <c r="U24" s="311"/>
      <c r="V24" s="310" t="str">
        <f>IF(Badges!N422="C","E","")</f>
        <v/>
      </c>
      <c r="W24" s="311"/>
      <c r="X24" s="310" t="str">
        <f>IF(Badges!O422="C","E","")</f>
        <v/>
      </c>
      <c r="Y24" s="311"/>
      <c r="Z24" s="310" t="str">
        <f>IF(Badges!P422="C","E","")</f>
        <v/>
      </c>
      <c r="AA24" s="311"/>
      <c r="AB24" s="310" t="str">
        <f>IF(Badges!Q422="C","E","")</f>
        <v/>
      </c>
      <c r="AC24" s="311"/>
      <c r="AD24" s="310" t="str">
        <f>IF(Badges!R422="C","E","")</f>
        <v/>
      </c>
      <c r="AE24" s="312"/>
    </row>
    <row r="25" spans="1:31" x14ac:dyDescent="0.2">
      <c r="A25" s="309" t="str">
        <f>Badges!B423</f>
        <v>Locavore</v>
      </c>
      <c r="B25" s="310" t="str">
        <f>IF(Badges!D445="C","E","")</f>
        <v/>
      </c>
      <c r="C25" s="311"/>
      <c r="D25" s="310" t="str">
        <f>IF(Badges!E445="C","E","")</f>
        <v/>
      </c>
      <c r="E25" s="311"/>
      <c r="F25" s="310" t="str">
        <f>IF(Badges!F445="C","E","")</f>
        <v/>
      </c>
      <c r="G25" s="311"/>
      <c r="H25" s="310" t="str">
        <f>IF(Badges!G445="C","E","")</f>
        <v/>
      </c>
      <c r="I25" s="311"/>
      <c r="J25" s="310" t="str">
        <f>IF(Badges!H445="C","E","")</f>
        <v/>
      </c>
      <c r="K25" s="311"/>
      <c r="L25" s="310" t="str">
        <f>IF(Badges!I445="C","E","")</f>
        <v/>
      </c>
      <c r="M25" s="311"/>
      <c r="N25" s="310" t="str">
        <f>IF(Badges!J445="C","E","")</f>
        <v/>
      </c>
      <c r="O25" s="311"/>
      <c r="P25" s="310" t="str">
        <f>IF(Badges!K445="C","E","")</f>
        <v/>
      </c>
      <c r="Q25" s="311"/>
      <c r="R25" s="310" t="str">
        <f>IF(Badges!L445="C","E","")</f>
        <v/>
      </c>
      <c r="S25" s="311"/>
      <c r="T25" s="310" t="str">
        <f>IF(Badges!M445="C","E","")</f>
        <v/>
      </c>
      <c r="U25" s="311"/>
      <c r="V25" s="310" t="str">
        <f>IF(Badges!N445="C","E","")</f>
        <v/>
      </c>
      <c r="W25" s="311"/>
      <c r="X25" s="310" t="str">
        <f>IF(Badges!O445="C","E","")</f>
        <v/>
      </c>
      <c r="Y25" s="311"/>
      <c r="Z25" s="310" t="str">
        <f>IF(Badges!P445="C","E","")</f>
        <v/>
      </c>
      <c r="AA25" s="311"/>
      <c r="AB25" s="310" t="str">
        <f>IF(Badges!Q445="C","E","")</f>
        <v/>
      </c>
      <c r="AC25" s="311"/>
      <c r="AD25" s="310" t="str">
        <f>IF(Badges!R445="C","E","")</f>
        <v/>
      </c>
      <c r="AE25" s="312"/>
    </row>
    <row r="26" spans="1:31" x14ac:dyDescent="0.2">
      <c r="A26" s="309" t="str">
        <f>Badges!B446</f>
        <v>Senior First Aid</v>
      </c>
      <c r="B26" s="310" t="str">
        <f>IF(Badges!D468="C","E","")</f>
        <v/>
      </c>
      <c r="C26" s="311"/>
      <c r="D26" s="310" t="str">
        <f>IF(Badges!E468="C","E","")</f>
        <v/>
      </c>
      <c r="E26" s="311"/>
      <c r="F26" s="310" t="str">
        <f>IF(Badges!F468="C","E","")</f>
        <v/>
      </c>
      <c r="G26" s="311"/>
      <c r="H26" s="310" t="str">
        <f>IF(Badges!G468="C","E","")</f>
        <v/>
      </c>
      <c r="I26" s="311"/>
      <c r="J26" s="310" t="str">
        <f>IF(Badges!H468="C","E","")</f>
        <v/>
      </c>
      <c r="K26" s="311"/>
      <c r="L26" s="310" t="str">
        <f>IF(Badges!I468="C","E","")</f>
        <v/>
      </c>
      <c r="M26" s="311"/>
      <c r="N26" s="310" t="str">
        <f>IF(Badges!J468="C","E","")</f>
        <v/>
      </c>
      <c r="O26" s="311"/>
      <c r="P26" s="310" t="str">
        <f>IF(Badges!K468="C","E","")</f>
        <v/>
      </c>
      <c r="Q26" s="311"/>
      <c r="R26" s="310" t="str">
        <f>IF(Badges!L468="C","E","")</f>
        <v/>
      </c>
      <c r="S26" s="311"/>
      <c r="T26" s="310" t="str">
        <f>IF(Badges!M468="C","E","")</f>
        <v/>
      </c>
      <c r="U26" s="311"/>
      <c r="V26" s="310" t="str">
        <f>IF(Badges!N468="C","E","")</f>
        <v/>
      </c>
      <c r="W26" s="311"/>
      <c r="X26" s="310" t="str">
        <f>IF(Badges!O468="C","E","")</f>
        <v/>
      </c>
      <c r="Y26" s="311"/>
      <c r="Z26" s="310" t="str">
        <f>IF(Badges!P468="C","E","")</f>
        <v/>
      </c>
      <c r="AA26" s="311"/>
      <c r="AB26" s="310" t="str">
        <f>IF(Badges!Q468="C","E","")</f>
        <v/>
      </c>
      <c r="AC26" s="311"/>
      <c r="AD26" s="310" t="str">
        <f>IF(Badges!R468="C","E","")</f>
        <v/>
      </c>
      <c r="AE26" s="312"/>
    </row>
    <row r="27" spans="1:31" x14ac:dyDescent="0.2">
      <c r="A27" s="309" t="str">
        <f>Badges!B469</f>
        <v>Senior Girl Scout Way</v>
      </c>
      <c r="B27" s="310" t="str">
        <f>IF(Badges!D491="C","E","")</f>
        <v/>
      </c>
      <c r="C27" s="311"/>
      <c r="D27" s="310" t="str">
        <f>IF(Badges!E491="C","E","")</f>
        <v/>
      </c>
      <c r="E27" s="311"/>
      <c r="F27" s="310" t="str">
        <f>IF(Badges!F491="C","E","")</f>
        <v/>
      </c>
      <c r="G27" s="311"/>
      <c r="H27" s="310" t="str">
        <f>IF(Badges!G491="C","E","")</f>
        <v/>
      </c>
      <c r="I27" s="311"/>
      <c r="J27" s="310" t="str">
        <f>IF(Badges!H491="C","E","")</f>
        <v/>
      </c>
      <c r="K27" s="311"/>
      <c r="L27" s="310" t="str">
        <f>IF(Badges!I491="C","E","")</f>
        <v/>
      </c>
      <c r="M27" s="311"/>
      <c r="N27" s="310" t="str">
        <f>IF(Badges!J491="C","E","")</f>
        <v/>
      </c>
      <c r="O27" s="311"/>
      <c r="P27" s="310" t="str">
        <f>IF(Badges!K491="C","E","")</f>
        <v/>
      </c>
      <c r="Q27" s="311"/>
      <c r="R27" s="310" t="str">
        <f>IF(Badges!L491="C","E","")</f>
        <v/>
      </c>
      <c r="S27" s="311"/>
      <c r="T27" s="310" t="str">
        <f>IF(Badges!M491="C","E","")</f>
        <v/>
      </c>
      <c r="U27" s="311"/>
      <c r="V27" s="310" t="str">
        <f>IF(Badges!N491="C","E","")</f>
        <v/>
      </c>
      <c r="W27" s="311"/>
      <c r="X27" s="310" t="str">
        <f>IF(Badges!O491="C","E","")</f>
        <v/>
      </c>
      <c r="Y27" s="311"/>
      <c r="Z27" s="310" t="str">
        <f>IF(Badges!P491="C","E","")</f>
        <v/>
      </c>
      <c r="AA27" s="311"/>
      <c r="AB27" s="310" t="str">
        <f>IF(Badges!Q491="C","E","")</f>
        <v/>
      </c>
      <c r="AC27" s="311"/>
      <c r="AD27" s="310" t="str">
        <f>IF(Badges!R491="C","E","")</f>
        <v/>
      </c>
      <c r="AE27" s="312"/>
    </row>
    <row r="28" spans="1:31" x14ac:dyDescent="0.2">
      <c r="A28" s="309" t="str">
        <f>Badges!B492</f>
        <v>Sky</v>
      </c>
      <c r="B28" s="310" t="str">
        <f>IF(Badges!D514="C","E","")</f>
        <v/>
      </c>
      <c r="C28" s="311"/>
      <c r="D28" s="310" t="str">
        <f>IF(Badges!E514="C","E","")</f>
        <v/>
      </c>
      <c r="E28" s="311"/>
      <c r="F28" s="310" t="str">
        <f>IF(Badges!F514="C","E","")</f>
        <v/>
      </c>
      <c r="G28" s="311"/>
      <c r="H28" s="310" t="str">
        <f>IF(Badges!G514="C","E","")</f>
        <v/>
      </c>
      <c r="I28" s="311"/>
      <c r="J28" s="310" t="str">
        <f>IF(Badges!H514="C","E","")</f>
        <v/>
      </c>
      <c r="K28" s="311"/>
      <c r="L28" s="310" t="str">
        <f>IF(Badges!I514="C","E","")</f>
        <v/>
      </c>
      <c r="M28" s="311"/>
      <c r="N28" s="310" t="str">
        <f>IF(Badges!J514="C","E","")</f>
        <v/>
      </c>
      <c r="O28" s="311"/>
      <c r="P28" s="310" t="str">
        <f>IF(Badges!K514="C","E","")</f>
        <v/>
      </c>
      <c r="Q28" s="311"/>
      <c r="R28" s="310" t="str">
        <f>IF(Badges!L514="C","E","")</f>
        <v/>
      </c>
      <c r="S28" s="311"/>
      <c r="T28" s="310" t="str">
        <f>IF(Badges!M514="C","E","")</f>
        <v/>
      </c>
      <c r="U28" s="311"/>
      <c r="V28" s="310" t="str">
        <f>IF(Badges!N514="C","E","")</f>
        <v/>
      </c>
      <c r="W28" s="311"/>
      <c r="X28" s="310" t="str">
        <f>IF(Badges!O514="C","E","")</f>
        <v/>
      </c>
      <c r="Y28" s="311"/>
      <c r="Z28" s="310" t="str">
        <f>IF(Badges!P514="C","E","")</f>
        <v/>
      </c>
      <c r="AA28" s="311"/>
      <c r="AB28" s="310" t="str">
        <f>IF(Badges!Q514="C","E","")</f>
        <v/>
      </c>
      <c r="AC28" s="311"/>
      <c r="AD28" s="310" t="str">
        <f>IF(Badges!R514="C","E","")</f>
        <v/>
      </c>
      <c r="AE28" s="312"/>
    </row>
    <row r="29" spans="1:31" x14ac:dyDescent="0.2">
      <c r="A29" s="301" t="str">
        <f>Badges!A515</f>
        <v>Financial Literacy</v>
      </c>
      <c r="B29" s="302"/>
      <c r="C29" s="304"/>
      <c r="D29" s="302"/>
      <c r="E29" s="304"/>
      <c r="F29" s="302"/>
      <c r="G29" s="304"/>
      <c r="H29" s="302"/>
      <c r="I29" s="304"/>
      <c r="J29" s="302"/>
      <c r="K29" s="304"/>
      <c r="L29" s="302"/>
      <c r="M29" s="304"/>
      <c r="N29" s="302"/>
      <c r="O29" s="304"/>
      <c r="P29" s="302"/>
      <c r="Q29" s="304"/>
      <c r="R29" s="302"/>
      <c r="S29" s="304"/>
      <c r="T29" s="302"/>
      <c r="U29" s="304"/>
      <c r="V29" s="302"/>
      <c r="W29" s="304"/>
      <c r="X29" s="302"/>
      <c r="Y29" s="304"/>
      <c r="Z29" s="302"/>
      <c r="AA29" s="304"/>
      <c r="AB29" s="302"/>
      <c r="AC29" s="304"/>
      <c r="AD29" s="302"/>
      <c r="AE29" s="313"/>
    </row>
    <row r="30" spans="1:31" x14ac:dyDescent="0.2">
      <c r="A30" s="309" t="str">
        <f>Badges!B516</f>
        <v>Financing My Future</v>
      </c>
      <c r="B30" s="310" t="str">
        <f>IF(Badges!D538="C","E","")</f>
        <v/>
      </c>
      <c r="C30" s="311"/>
      <c r="D30" s="310" t="str">
        <f>IF(Badges!E538="C","E","")</f>
        <v/>
      </c>
      <c r="E30" s="311"/>
      <c r="F30" s="310" t="str">
        <f>IF(Badges!F538="C","E","")</f>
        <v/>
      </c>
      <c r="G30" s="311"/>
      <c r="H30" s="310" t="str">
        <f>IF(Badges!G538="C","E","")</f>
        <v/>
      </c>
      <c r="I30" s="311"/>
      <c r="J30" s="310" t="str">
        <f>IF(Badges!H538="C","E","")</f>
        <v/>
      </c>
      <c r="K30" s="311"/>
      <c r="L30" s="310" t="str">
        <f>IF(Badges!I538="C","E","")</f>
        <v/>
      </c>
      <c r="M30" s="311"/>
      <c r="N30" s="310" t="str">
        <f>IF(Badges!J538="C","E","")</f>
        <v/>
      </c>
      <c r="O30" s="311"/>
      <c r="P30" s="310" t="str">
        <f>IF(Badges!K538="C","E","")</f>
        <v/>
      </c>
      <c r="Q30" s="311"/>
      <c r="R30" s="310" t="str">
        <f>IF(Badges!L538="C","E","")</f>
        <v/>
      </c>
      <c r="S30" s="311"/>
      <c r="T30" s="310" t="str">
        <f>IF(Badges!M538="C","E","")</f>
        <v/>
      </c>
      <c r="U30" s="311"/>
      <c r="V30" s="310" t="str">
        <f>IF(Badges!N538="C","E","")</f>
        <v/>
      </c>
      <c r="W30" s="311"/>
      <c r="X30" s="310" t="str">
        <f>IF(Badges!O538="C","E","")</f>
        <v/>
      </c>
      <c r="Y30" s="311"/>
      <c r="Z30" s="310" t="str">
        <f>IF(Badges!P538="C","E","")</f>
        <v/>
      </c>
      <c r="AA30" s="311"/>
      <c r="AB30" s="310" t="str">
        <f>IF(Badges!Q538="C","E","")</f>
        <v/>
      </c>
      <c r="AC30" s="311"/>
      <c r="AD30" s="310" t="str">
        <f>IF(Badges!R538="C","E","")</f>
        <v/>
      </c>
      <c r="AE30" s="312"/>
    </row>
    <row r="31" spans="1:31" x14ac:dyDescent="0.2">
      <c r="A31" s="309" t="str">
        <f>Badges!B539</f>
        <v>Buying Power</v>
      </c>
      <c r="B31" s="310" t="str">
        <f>IF(Badges!D561="C","E","")</f>
        <v/>
      </c>
      <c r="C31" s="311"/>
      <c r="D31" s="310" t="str">
        <f>IF(Badges!E561="C","E","")</f>
        <v/>
      </c>
      <c r="E31" s="311"/>
      <c r="F31" s="310" t="str">
        <f>IF(Badges!F561="C","E","")</f>
        <v/>
      </c>
      <c r="G31" s="311"/>
      <c r="H31" s="310" t="str">
        <f>IF(Badges!G561="C","E","")</f>
        <v/>
      </c>
      <c r="I31" s="311"/>
      <c r="J31" s="310" t="str">
        <f>IF(Badges!H561="C","E","")</f>
        <v/>
      </c>
      <c r="K31" s="311"/>
      <c r="L31" s="310" t="str">
        <f>IF(Badges!I561="C","E","")</f>
        <v/>
      </c>
      <c r="M31" s="311"/>
      <c r="N31" s="310" t="str">
        <f>IF(Badges!J561="C","E","")</f>
        <v/>
      </c>
      <c r="O31" s="311"/>
      <c r="P31" s="310" t="str">
        <f>IF(Badges!K561="C","E","")</f>
        <v/>
      </c>
      <c r="Q31" s="311"/>
      <c r="R31" s="310" t="str">
        <f>IF(Badges!L561="C","E","")</f>
        <v/>
      </c>
      <c r="S31" s="311"/>
      <c r="T31" s="310" t="str">
        <f>IF(Badges!M561="C","E","")</f>
        <v/>
      </c>
      <c r="U31" s="311"/>
      <c r="V31" s="310" t="str">
        <f>IF(Badges!N561="C","E","")</f>
        <v/>
      </c>
      <c r="W31" s="311"/>
      <c r="X31" s="310" t="str">
        <f>IF(Badges!O561="C","E","")</f>
        <v/>
      </c>
      <c r="Y31" s="311"/>
      <c r="Z31" s="310" t="str">
        <f>IF(Badges!P561="C","E","")</f>
        <v/>
      </c>
      <c r="AA31" s="311"/>
      <c r="AB31" s="310" t="str">
        <f>IF(Badges!Q561="C","E","")</f>
        <v/>
      </c>
      <c r="AC31" s="311"/>
      <c r="AD31" s="310" t="str">
        <f>IF(Badges!R561="C","E","")</f>
        <v/>
      </c>
      <c r="AE31" s="312"/>
    </row>
    <row r="32" spans="1:31" x14ac:dyDescent="0.2">
      <c r="A32" s="301" t="str">
        <f>Badges!A562</f>
        <v>Cookie Business</v>
      </c>
      <c r="B32" s="302"/>
      <c r="C32" s="304"/>
      <c r="D32" s="302"/>
      <c r="E32" s="304"/>
      <c r="F32" s="302"/>
      <c r="G32" s="304"/>
      <c r="H32" s="302"/>
      <c r="I32" s="304"/>
      <c r="J32" s="302"/>
      <c r="K32" s="304"/>
      <c r="L32" s="302"/>
      <c r="M32" s="304"/>
      <c r="N32" s="302"/>
      <c r="O32" s="304"/>
      <c r="P32" s="302"/>
      <c r="Q32" s="304"/>
      <c r="R32" s="302"/>
      <c r="S32" s="304"/>
      <c r="T32" s="302"/>
      <c r="U32" s="304"/>
      <c r="V32" s="302"/>
      <c r="W32" s="304"/>
      <c r="X32" s="302"/>
      <c r="Y32" s="304"/>
      <c r="Z32" s="302"/>
      <c r="AA32" s="304"/>
      <c r="AB32" s="302"/>
      <c r="AC32" s="304"/>
      <c r="AD32" s="302"/>
      <c r="AE32" s="313"/>
    </row>
    <row r="33" spans="1:31" x14ac:dyDescent="0.2">
      <c r="A33" s="309" t="str">
        <f>Badges!B563</f>
        <v>My Portfolio</v>
      </c>
      <c r="B33" s="310" t="str">
        <f>IF(Badges!D573="C","E","")</f>
        <v/>
      </c>
      <c r="C33" s="311"/>
      <c r="D33" s="310" t="str">
        <f>IF(Badges!E573="C","E","")</f>
        <v/>
      </c>
      <c r="E33" s="311"/>
      <c r="F33" s="310" t="str">
        <f>IF(Badges!F573="C","E","")</f>
        <v/>
      </c>
      <c r="G33" s="311"/>
      <c r="H33" s="310" t="str">
        <f>IF(Badges!G573="C","E","")</f>
        <v/>
      </c>
      <c r="I33" s="311"/>
      <c r="J33" s="310" t="str">
        <f>IF(Badges!H573="C","E","")</f>
        <v/>
      </c>
      <c r="K33" s="311"/>
      <c r="L33" s="310" t="str">
        <f>IF(Badges!I573="C","E","")</f>
        <v/>
      </c>
      <c r="M33" s="311"/>
      <c r="N33" s="310" t="str">
        <f>IF(Badges!J573="C","E","")</f>
        <v/>
      </c>
      <c r="O33" s="311"/>
      <c r="P33" s="310" t="str">
        <f>IF(Badges!K573="C","E","")</f>
        <v/>
      </c>
      <c r="Q33" s="311"/>
      <c r="R33" s="310" t="str">
        <f>IF(Badges!L573="C","E","")</f>
        <v/>
      </c>
      <c r="S33" s="311"/>
      <c r="T33" s="310" t="str">
        <f>IF(Badges!M573="C","E","")</f>
        <v/>
      </c>
      <c r="U33" s="311"/>
      <c r="V33" s="310" t="str">
        <f>IF(Badges!N573="C","E","")</f>
        <v/>
      </c>
      <c r="W33" s="311"/>
      <c r="X33" s="310" t="str">
        <f>IF(Badges!O573="C","E","")</f>
        <v/>
      </c>
      <c r="Y33" s="311"/>
      <c r="Z33" s="310" t="str">
        <f>IF(Badges!P573="C","E","")</f>
        <v/>
      </c>
      <c r="AA33" s="311"/>
      <c r="AB33" s="310" t="str">
        <f>IF(Badges!Q573="C","E","")</f>
        <v/>
      </c>
      <c r="AC33" s="311"/>
      <c r="AD33" s="310" t="str">
        <f>IF(Badges!R573="C","E","")</f>
        <v/>
      </c>
      <c r="AE33" s="312"/>
    </row>
    <row r="34" spans="1:31" x14ac:dyDescent="0.2">
      <c r="A34" s="309" t="str">
        <f>Badges!B575</f>
        <v>Customer Loyalty</v>
      </c>
      <c r="B34" s="310" t="str">
        <f>IF(Badges!D586="C","E","")</f>
        <v/>
      </c>
      <c r="C34" s="311"/>
      <c r="D34" s="310" t="str">
        <f>IF(Badges!E586="C","E","")</f>
        <v/>
      </c>
      <c r="E34" s="311"/>
      <c r="F34" s="310" t="str">
        <f>IF(Badges!F586="C","E","")</f>
        <v/>
      </c>
      <c r="G34" s="311"/>
      <c r="H34" s="310" t="str">
        <f>IF(Badges!G586="C","E","")</f>
        <v/>
      </c>
      <c r="I34" s="311"/>
      <c r="J34" s="310" t="str">
        <f>IF(Badges!H586="C","E","")</f>
        <v/>
      </c>
      <c r="K34" s="311"/>
      <c r="L34" s="310" t="str">
        <f>IF(Badges!I586="C","E","")</f>
        <v/>
      </c>
      <c r="M34" s="311"/>
      <c r="N34" s="310" t="str">
        <f>IF(Badges!J586="C","E","")</f>
        <v/>
      </c>
      <c r="O34" s="311"/>
      <c r="P34" s="310" t="str">
        <f>IF(Badges!K586="C","E","")</f>
        <v/>
      </c>
      <c r="Q34" s="311"/>
      <c r="R34" s="310" t="str">
        <f>IF(Badges!L586="C","E","")</f>
        <v/>
      </c>
      <c r="S34" s="311"/>
      <c r="T34" s="310" t="str">
        <f>IF(Badges!M586="C","E","")</f>
        <v/>
      </c>
      <c r="U34" s="311"/>
      <c r="V34" s="310" t="str">
        <f>IF(Badges!N586="C","E","")</f>
        <v/>
      </c>
      <c r="W34" s="311"/>
      <c r="X34" s="310" t="str">
        <f>IF(Badges!O586="C","E","")</f>
        <v/>
      </c>
      <c r="Y34" s="311"/>
      <c r="Z34" s="310" t="str">
        <f>IF(Badges!P586="C","E","")</f>
        <v/>
      </c>
      <c r="AA34" s="311"/>
      <c r="AB34" s="310" t="str">
        <f>IF(Badges!Q586="C","E","")</f>
        <v/>
      </c>
      <c r="AC34" s="311"/>
      <c r="AD34" s="310" t="str">
        <f>IF(Badges!R586="C","E","")</f>
        <v/>
      </c>
      <c r="AE34" s="312"/>
    </row>
    <row r="35" spans="1:31" x14ac:dyDescent="0.2">
      <c r="A35" s="314" t="s">
        <v>124</v>
      </c>
      <c r="B35" s="315"/>
      <c r="C35" s="316"/>
      <c r="D35" s="315"/>
      <c r="E35" s="316"/>
      <c r="F35" s="315"/>
      <c r="G35" s="316"/>
      <c r="H35" s="315"/>
      <c r="I35" s="316"/>
      <c r="J35" s="315"/>
      <c r="K35" s="316"/>
      <c r="L35" s="315"/>
      <c r="M35" s="316"/>
      <c r="N35" s="315"/>
      <c r="O35" s="316"/>
      <c r="P35" s="315"/>
      <c r="Q35" s="316"/>
      <c r="R35" s="315"/>
      <c r="S35" s="316"/>
      <c r="T35" s="315"/>
      <c r="U35" s="316"/>
      <c r="V35" s="315"/>
      <c r="W35" s="316"/>
      <c r="X35" s="315"/>
      <c r="Y35" s="316"/>
      <c r="Z35" s="315"/>
      <c r="AA35" s="316"/>
      <c r="AB35" s="315"/>
      <c r="AC35" s="316"/>
      <c r="AD35" s="315"/>
      <c r="AE35" s="317"/>
    </row>
    <row r="36" spans="1:31" x14ac:dyDescent="0.2">
      <c r="A36" s="318" t="str">
        <f>Journey!A6</f>
        <v>GIRLtopia</v>
      </c>
      <c r="B36" s="319"/>
      <c r="C36" s="320"/>
      <c r="D36" s="319"/>
      <c r="E36" s="320"/>
      <c r="F36" s="319"/>
      <c r="G36" s="320"/>
      <c r="H36" s="319"/>
      <c r="I36" s="320"/>
      <c r="J36" s="319"/>
      <c r="K36" s="320"/>
      <c r="L36" s="319"/>
      <c r="M36" s="320"/>
      <c r="N36" s="319"/>
      <c r="O36" s="320"/>
      <c r="P36" s="319"/>
      <c r="Q36" s="320"/>
      <c r="R36" s="319"/>
      <c r="S36" s="320"/>
      <c r="T36" s="319"/>
      <c r="U36" s="320"/>
      <c r="V36" s="319"/>
      <c r="W36" s="320"/>
      <c r="X36" s="319"/>
      <c r="Y36" s="320"/>
      <c r="Z36" s="319"/>
      <c r="AA36" s="320"/>
      <c r="AB36" s="319"/>
      <c r="AC36" s="320"/>
      <c r="AD36" s="319"/>
      <c r="AE36" s="321"/>
    </row>
    <row r="37" spans="1:31" x14ac:dyDescent="0.2">
      <c r="A37" s="322" t="str">
        <f>Journey!B7</f>
        <v>The Senior Visionary Award</v>
      </c>
      <c r="B37" s="310" t="str">
        <f>IF(Journey!D17="C","E","")</f>
        <v/>
      </c>
      <c r="C37" s="311"/>
      <c r="D37" s="310" t="str">
        <f>IF(Journey!E17="C","E","")</f>
        <v/>
      </c>
      <c r="E37" s="311"/>
      <c r="F37" s="310" t="str">
        <f>IF(Journey!F17="C","E","")</f>
        <v/>
      </c>
      <c r="G37" s="311"/>
      <c r="H37" s="310" t="str">
        <f>IF(Journey!G17="C","E","")</f>
        <v/>
      </c>
      <c r="I37" s="311"/>
      <c r="J37" s="310" t="str">
        <f>IF(Journey!H17="C","E","")</f>
        <v/>
      </c>
      <c r="K37" s="311"/>
      <c r="L37" s="310" t="str">
        <f>IF(Journey!I17="C","E","")</f>
        <v/>
      </c>
      <c r="M37" s="311"/>
      <c r="N37" s="310" t="str">
        <f>IF(Journey!J17="C","E","")</f>
        <v/>
      </c>
      <c r="O37" s="311"/>
      <c r="P37" s="310" t="str">
        <f>IF(Journey!K17="C","E","")</f>
        <v/>
      </c>
      <c r="Q37" s="311"/>
      <c r="R37" s="310" t="str">
        <f>IF(Journey!L17="C","E","")</f>
        <v/>
      </c>
      <c r="S37" s="311"/>
      <c r="T37" s="310" t="str">
        <f>IF(Journey!M17="C","E","")</f>
        <v/>
      </c>
      <c r="U37" s="311"/>
      <c r="V37" s="310" t="str">
        <f>IF(Journey!N17="C","E","")</f>
        <v/>
      </c>
      <c r="W37" s="311"/>
      <c r="X37" s="310" t="str">
        <f>IF(Journey!O17="C","E","")</f>
        <v/>
      </c>
      <c r="Y37" s="311"/>
      <c r="Z37" s="310" t="str">
        <f>IF(Journey!P17="C","E","")</f>
        <v/>
      </c>
      <c r="AA37" s="311"/>
      <c r="AB37" s="310" t="str">
        <f>IF(Journey!Q17="C","E","")</f>
        <v/>
      </c>
      <c r="AC37" s="311"/>
      <c r="AD37" s="310" t="str">
        <f>IF(Journey!R17="C","E","")</f>
        <v/>
      </c>
      <c r="AE37" s="312"/>
    </row>
    <row r="38" spans="1:31" x14ac:dyDescent="0.2">
      <c r="A38" s="323" t="str">
        <f>Journey!A14</f>
        <v>SOW WHAT?</v>
      </c>
      <c r="B38" s="302"/>
      <c r="C38" s="304"/>
      <c r="D38" s="302"/>
      <c r="E38" s="304"/>
      <c r="F38" s="302"/>
      <c r="G38" s="304"/>
      <c r="H38" s="302"/>
      <c r="I38" s="304"/>
      <c r="J38" s="302"/>
      <c r="K38" s="304"/>
      <c r="L38" s="302"/>
      <c r="M38" s="304"/>
      <c r="N38" s="302"/>
      <c r="O38" s="304"/>
      <c r="P38" s="302"/>
      <c r="Q38" s="304"/>
      <c r="R38" s="302"/>
      <c r="S38" s="304"/>
      <c r="T38" s="302"/>
      <c r="U38" s="304"/>
      <c r="V38" s="302"/>
      <c r="W38" s="304"/>
      <c r="X38" s="302"/>
      <c r="Y38" s="304"/>
      <c r="Z38" s="302"/>
      <c r="AA38" s="304"/>
      <c r="AB38" s="302"/>
      <c r="AC38" s="304"/>
      <c r="AD38" s="302"/>
      <c r="AE38" s="313"/>
    </row>
    <row r="39" spans="1:31" x14ac:dyDescent="0.2">
      <c r="A39" s="322" t="str">
        <f>Journey!B15</f>
        <v>Harvest Award</v>
      </c>
      <c r="B39" s="310" t="str">
        <f>IF(Journey!D47="C","E","")</f>
        <v/>
      </c>
      <c r="C39" s="311"/>
      <c r="D39" s="310" t="str">
        <f>IF(Journey!E47="C","E","")</f>
        <v/>
      </c>
      <c r="E39" s="311"/>
      <c r="F39" s="310" t="str">
        <f>IF(Journey!F47="C","E","")</f>
        <v/>
      </c>
      <c r="G39" s="311"/>
      <c r="H39" s="310" t="str">
        <f>IF(Journey!G47="C","E","")</f>
        <v/>
      </c>
      <c r="I39" s="311"/>
      <c r="J39" s="310" t="str">
        <f>IF(Journey!H47="C","E","")</f>
        <v/>
      </c>
      <c r="K39" s="311"/>
      <c r="L39" s="310" t="str">
        <f>IF(Journey!I47="C","E","")</f>
        <v/>
      </c>
      <c r="M39" s="311"/>
      <c r="N39" s="310" t="str">
        <f>IF(Journey!J47="C","E","")</f>
        <v/>
      </c>
      <c r="O39" s="311"/>
      <c r="P39" s="310" t="str">
        <f>IF(Journey!K47="C","E","")</f>
        <v/>
      </c>
      <c r="Q39" s="311"/>
      <c r="R39" s="310" t="str">
        <f>IF(Journey!L47="C","E","")</f>
        <v/>
      </c>
      <c r="S39" s="311"/>
      <c r="T39" s="310" t="str">
        <f>IF(Journey!M47="C","E","")</f>
        <v/>
      </c>
      <c r="U39" s="311"/>
      <c r="V39" s="310" t="str">
        <f>IF(Journey!N47="C","E","")</f>
        <v/>
      </c>
      <c r="W39" s="311"/>
      <c r="X39" s="310" t="str">
        <f>IF(Journey!O47="C","E","")</f>
        <v/>
      </c>
      <c r="Y39" s="311"/>
      <c r="Z39" s="310" t="str">
        <f>IF(Journey!P47="C","E","")</f>
        <v/>
      </c>
      <c r="AA39" s="311"/>
      <c r="AB39" s="310" t="str">
        <f>IF(Journey!Q47="C","E","")</f>
        <v/>
      </c>
      <c r="AC39" s="311"/>
      <c r="AD39" s="310" t="str">
        <f>IF(Journey!R47="C","E","")</f>
        <v/>
      </c>
      <c r="AE39" s="312"/>
    </row>
    <row r="40" spans="1:31" x14ac:dyDescent="0.2">
      <c r="A40" s="323" t="str">
        <f>Journey!A22</f>
        <v>MISSION: SISTERHOOD!</v>
      </c>
      <c r="B40" s="302"/>
      <c r="C40" s="304"/>
      <c r="D40" s="302"/>
      <c r="E40" s="304"/>
      <c r="F40" s="302"/>
      <c r="G40" s="304"/>
      <c r="H40" s="302"/>
      <c r="I40" s="304"/>
      <c r="J40" s="302"/>
      <c r="K40" s="304"/>
      <c r="L40" s="302"/>
      <c r="M40" s="304"/>
      <c r="N40" s="302"/>
      <c r="O40" s="304"/>
      <c r="P40" s="302"/>
      <c r="Q40" s="304"/>
      <c r="R40" s="302"/>
      <c r="S40" s="304"/>
      <c r="T40" s="302"/>
      <c r="U40" s="304"/>
      <c r="V40" s="302"/>
      <c r="W40" s="304"/>
      <c r="X40" s="302"/>
      <c r="Y40" s="304"/>
      <c r="Z40" s="302"/>
      <c r="AA40" s="304"/>
      <c r="AB40" s="302"/>
      <c r="AC40" s="304"/>
      <c r="AD40" s="302"/>
      <c r="AE40" s="313"/>
    </row>
    <row r="41" spans="1:31" x14ac:dyDescent="0.2">
      <c r="A41" s="322" t="str">
        <f>Journey!B23</f>
        <v>The Sisterhood Award</v>
      </c>
      <c r="B41" s="310" t="str">
        <f>IF(Journey!D78="C","E","")</f>
        <v/>
      </c>
      <c r="C41" s="311"/>
      <c r="D41" s="310" t="str">
        <f>IF(Journey!E78="C","E","")</f>
        <v/>
      </c>
      <c r="E41" s="311"/>
      <c r="F41" s="310" t="str">
        <f>IF(Journey!F78="C","E","")</f>
        <v/>
      </c>
      <c r="G41" s="311"/>
      <c r="H41" s="310" t="str">
        <f>IF(Journey!G78="C","E","")</f>
        <v/>
      </c>
      <c r="I41" s="311"/>
      <c r="J41" s="310" t="str">
        <f>IF(Journey!H78="C","E","")</f>
        <v/>
      </c>
      <c r="K41" s="311"/>
      <c r="L41" s="310" t="str">
        <f>IF(Journey!I78="C","E","")</f>
        <v/>
      </c>
      <c r="M41" s="311"/>
      <c r="N41" s="310" t="str">
        <f>IF(Journey!J78="C","E","")</f>
        <v/>
      </c>
      <c r="O41" s="311"/>
      <c r="P41" s="310" t="str">
        <f>IF(Journey!K78="C","E","")</f>
        <v/>
      </c>
      <c r="Q41" s="311"/>
      <c r="R41" s="310" t="str">
        <f>IF(Journey!L78="C","E","")</f>
        <v/>
      </c>
      <c r="S41" s="311"/>
      <c r="T41" s="310" t="str">
        <f>IF(Journey!M78="C","E","")</f>
        <v/>
      </c>
      <c r="U41" s="311"/>
      <c r="V41" s="310" t="str">
        <f>IF(Journey!N78="C","E","")</f>
        <v/>
      </c>
      <c r="W41" s="311"/>
      <c r="X41" s="310" t="str">
        <f>IF(Journey!O78="C","E","")</f>
        <v/>
      </c>
      <c r="Y41" s="311"/>
      <c r="Z41" s="310" t="str">
        <f>IF(Journey!P78="C","E","")</f>
        <v/>
      </c>
      <c r="AA41" s="311"/>
      <c r="AB41" s="310" t="str">
        <f>IF(Journey!Q78="C","E","")</f>
        <v/>
      </c>
      <c r="AC41" s="311"/>
      <c r="AD41" s="310" t="str">
        <f>IF(Journey!R78="C","E","")</f>
        <v/>
      </c>
      <c r="AE41" s="312"/>
    </row>
    <row r="42" spans="1:31" x14ac:dyDescent="0.2">
      <c r="A42" s="301" t="str">
        <f>'Council Own'!A5:R5</f>
        <v>Council's Own</v>
      </c>
      <c r="B42" s="302"/>
      <c r="C42" s="304"/>
      <c r="D42" s="302"/>
      <c r="E42" s="304"/>
      <c r="F42" s="302"/>
      <c r="G42" s="304"/>
      <c r="H42" s="302"/>
      <c r="I42" s="304"/>
      <c r="J42" s="302"/>
      <c r="K42" s="304"/>
      <c r="L42" s="302"/>
      <c r="M42" s="304"/>
      <c r="N42" s="302"/>
      <c r="O42" s="304"/>
      <c r="P42" s="302"/>
      <c r="Q42" s="304"/>
      <c r="R42" s="302"/>
      <c r="S42" s="304"/>
      <c r="T42" s="302"/>
      <c r="U42" s="304"/>
      <c r="V42" s="302"/>
      <c r="W42" s="304"/>
      <c r="X42" s="302"/>
      <c r="Y42" s="304"/>
      <c r="Z42" s="302"/>
      <c r="AA42" s="304"/>
      <c r="AB42" s="302"/>
      <c r="AC42" s="304"/>
      <c r="AD42" s="302"/>
      <c r="AE42" s="313"/>
    </row>
    <row r="43" spans="1:31" x14ac:dyDescent="0.2">
      <c r="A43" s="309" t="str">
        <f>'Council Own'!B6</f>
        <v>&lt;&lt;List Badge Here&gt;&gt;</v>
      </c>
      <c r="B43" s="374" t="str">
        <f>IF('Council Own'!D17="C","E","")</f>
        <v/>
      </c>
      <c r="C43" s="375"/>
      <c r="D43" s="374" t="str">
        <f>IF('Council Own'!E17="C","E","")</f>
        <v/>
      </c>
      <c r="E43" s="375"/>
      <c r="F43" s="374" t="str">
        <f>IF('Council Own'!F17="C","E","")</f>
        <v/>
      </c>
      <c r="G43" s="375"/>
      <c r="H43" s="374" t="str">
        <f>IF('Council Own'!G17="C","E","")</f>
        <v/>
      </c>
      <c r="I43" s="375"/>
      <c r="J43" s="374" t="str">
        <f>IF('Council Own'!H17="C","E","")</f>
        <v/>
      </c>
      <c r="K43" s="375"/>
      <c r="L43" s="374" t="str">
        <f>IF('Council Own'!I17="C","E","")</f>
        <v/>
      </c>
      <c r="M43" s="375"/>
      <c r="N43" s="374" t="str">
        <f>IF('Council Own'!J17="C","E","")</f>
        <v/>
      </c>
      <c r="O43" s="375"/>
      <c r="P43" s="374" t="str">
        <f>IF('Council Own'!K17="C","E","")</f>
        <v/>
      </c>
      <c r="Q43" s="375"/>
      <c r="R43" s="374" t="str">
        <f>IF('Council Own'!L17="C","E","")</f>
        <v/>
      </c>
      <c r="S43" s="375"/>
      <c r="T43" s="374" t="str">
        <f>IF('Council Own'!M17="C","E","")</f>
        <v/>
      </c>
      <c r="U43" s="375"/>
      <c r="V43" s="374" t="str">
        <f>IF('Council Own'!N17="C","E","")</f>
        <v/>
      </c>
      <c r="W43" s="375"/>
      <c r="X43" s="374" t="str">
        <f>IF('Council Own'!O17="C","E","")</f>
        <v/>
      </c>
      <c r="Y43" s="375"/>
      <c r="Z43" s="374" t="str">
        <f>IF('Council Own'!P17="C","E","")</f>
        <v/>
      </c>
      <c r="AA43" s="375"/>
      <c r="AB43" s="374" t="str">
        <f>IF('Council Own'!Q17="C","E","")</f>
        <v/>
      </c>
      <c r="AC43" s="375"/>
      <c r="AD43" s="374" t="str">
        <f>IF('Council Own'!R17="C","E","")</f>
        <v/>
      </c>
      <c r="AE43" s="376"/>
    </row>
    <row r="44" spans="1:31" x14ac:dyDescent="0.2">
      <c r="A44" s="309" t="str">
        <f>'Council Own'!B30</f>
        <v>&lt;&lt;List Badge Here&gt;&gt;</v>
      </c>
      <c r="B44" s="374" t="str">
        <f>IF('Council Own'!D41="C","E","")</f>
        <v/>
      </c>
      <c r="C44" s="375"/>
      <c r="D44" s="374" t="str">
        <f>IF('Council Own'!E41="C","E","")</f>
        <v/>
      </c>
      <c r="E44" s="375"/>
      <c r="F44" s="374" t="str">
        <f>IF('Council Own'!F41="C","E","")</f>
        <v/>
      </c>
      <c r="G44" s="375"/>
      <c r="H44" s="374" t="str">
        <f>IF('Council Own'!G41="C","E","")</f>
        <v/>
      </c>
      <c r="I44" s="375"/>
      <c r="J44" s="374" t="str">
        <f>IF('Council Own'!H41="C","E","")</f>
        <v/>
      </c>
      <c r="K44" s="375"/>
      <c r="L44" s="374" t="str">
        <f>IF('Council Own'!I41="C","E","")</f>
        <v/>
      </c>
      <c r="M44" s="375"/>
      <c r="N44" s="374" t="str">
        <f>IF('Council Own'!J41="C","E","")</f>
        <v/>
      </c>
      <c r="O44" s="375"/>
      <c r="P44" s="374" t="str">
        <f>IF('Council Own'!K41="C","E","")</f>
        <v/>
      </c>
      <c r="Q44" s="375"/>
      <c r="R44" s="374" t="str">
        <f>IF('Council Own'!L41="C","E","")</f>
        <v/>
      </c>
      <c r="S44" s="375"/>
      <c r="T44" s="374" t="str">
        <f>IF('Council Own'!M41="C","E","")</f>
        <v/>
      </c>
      <c r="U44" s="375"/>
      <c r="V44" s="374" t="str">
        <f>IF('Council Own'!N41="C","E","")</f>
        <v/>
      </c>
      <c r="W44" s="375"/>
      <c r="X44" s="374" t="str">
        <f>IF('Council Own'!O41="C","E","")</f>
        <v/>
      </c>
      <c r="Y44" s="375"/>
      <c r="Z44" s="374" t="str">
        <f>IF('Council Own'!P41="C","E","")</f>
        <v/>
      </c>
      <c r="AA44" s="375"/>
      <c r="AB44" s="374" t="str">
        <f>IF('Council Own'!Q41="C","E","")</f>
        <v/>
      </c>
      <c r="AC44" s="375"/>
      <c r="AD44" s="374" t="str">
        <f>IF('Council Own'!R41="C","E","")</f>
        <v/>
      </c>
      <c r="AE44" s="376"/>
    </row>
    <row r="45" spans="1:31" x14ac:dyDescent="0.2">
      <c r="A45" s="309" t="str">
        <f>'Council Own'!B54</f>
        <v>&lt;&lt;List Badge Here&gt;&gt;</v>
      </c>
      <c r="B45" s="374" t="str">
        <f>IF('Council Own'!D65="C","E","")</f>
        <v/>
      </c>
      <c r="C45" s="375"/>
      <c r="D45" s="374" t="str">
        <f>IF('Council Own'!E65="C","E","")</f>
        <v/>
      </c>
      <c r="E45" s="375"/>
      <c r="F45" s="374" t="str">
        <f>IF('Council Own'!F65="C","E","")</f>
        <v/>
      </c>
      <c r="G45" s="375"/>
      <c r="H45" s="374" t="str">
        <f>IF('Council Own'!G65="C","E","")</f>
        <v/>
      </c>
      <c r="I45" s="375"/>
      <c r="J45" s="374" t="str">
        <f>IF('Council Own'!H65="C","E","")</f>
        <v/>
      </c>
      <c r="K45" s="375"/>
      <c r="L45" s="374" t="str">
        <f>IF('Council Own'!I65="C","E","")</f>
        <v/>
      </c>
      <c r="M45" s="375"/>
      <c r="N45" s="374" t="str">
        <f>IF('Council Own'!J65="C","E","")</f>
        <v/>
      </c>
      <c r="O45" s="375"/>
      <c r="P45" s="374" t="str">
        <f>IF('Council Own'!K65="C","E","")</f>
        <v/>
      </c>
      <c r="Q45" s="375"/>
      <c r="R45" s="374" t="str">
        <f>IF('Council Own'!L65="C","E","")</f>
        <v/>
      </c>
      <c r="S45" s="375"/>
      <c r="T45" s="374" t="str">
        <f>IF('Council Own'!M65="C","E","")</f>
        <v/>
      </c>
      <c r="U45" s="375"/>
      <c r="V45" s="374" t="str">
        <f>IF('Council Own'!N65="C","E","")</f>
        <v/>
      </c>
      <c r="W45" s="375"/>
      <c r="X45" s="374" t="str">
        <f>IF('Council Own'!O65="C","E","")</f>
        <v/>
      </c>
      <c r="Y45" s="375"/>
      <c r="Z45" s="374" t="str">
        <f>IF('Council Own'!P65="C","E","")</f>
        <v/>
      </c>
      <c r="AA45" s="375"/>
      <c r="AB45" s="374" t="str">
        <f>IF('Council Own'!Q65="C","E","")</f>
        <v/>
      </c>
      <c r="AC45" s="375"/>
      <c r="AD45" s="374" t="str">
        <f>IF('Council Own'!R65="C","E","")</f>
        <v/>
      </c>
      <c r="AE45" s="376"/>
    </row>
    <row r="46" spans="1:31" x14ac:dyDescent="0.2">
      <c r="A46" s="309" t="str">
        <f>'Council Own'!B78</f>
        <v>&lt;&lt;List Badge Here&gt;&gt;</v>
      </c>
      <c r="B46" s="374" t="str">
        <f>IF('Council Own'!D89="C","E","")</f>
        <v/>
      </c>
      <c r="C46" s="375"/>
      <c r="D46" s="374" t="str">
        <f>IF('Council Own'!E89="C","E","")</f>
        <v/>
      </c>
      <c r="E46" s="375"/>
      <c r="F46" s="374" t="str">
        <f>IF('Council Own'!F89="C","E","")</f>
        <v/>
      </c>
      <c r="G46" s="375"/>
      <c r="H46" s="374" t="str">
        <f>IF('Council Own'!G89="C","E","")</f>
        <v/>
      </c>
      <c r="I46" s="375"/>
      <c r="J46" s="374" t="str">
        <f>IF('Council Own'!H89="C","E","")</f>
        <v/>
      </c>
      <c r="K46" s="375"/>
      <c r="L46" s="374" t="str">
        <f>IF('Council Own'!I89="C","E","")</f>
        <v/>
      </c>
      <c r="M46" s="375"/>
      <c r="N46" s="374" t="str">
        <f>IF('Council Own'!J89="C","E","")</f>
        <v/>
      </c>
      <c r="O46" s="375"/>
      <c r="P46" s="374" t="str">
        <f>IF('Council Own'!K89="C","E","")</f>
        <v/>
      </c>
      <c r="Q46" s="375"/>
      <c r="R46" s="374" t="str">
        <f>IF('Council Own'!L89="C","E","")</f>
        <v/>
      </c>
      <c r="S46" s="375"/>
      <c r="T46" s="374" t="str">
        <f>IF('Council Own'!M89="C","E","")</f>
        <v/>
      </c>
      <c r="U46" s="375"/>
      <c r="V46" s="374" t="str">
        <f>IF('Council Own'!N89="C","E","")</f>
        <v/>
      </c>
      <c r="W46" s="375"/>
      <c r="X46" s="374" t="str">
        <f>IF('Council Own'!O89="C","E","")</f>
        <v/>
      </c>
      <c r="Y46" s="375"/>
      <c r="Z46" s="374" t="str">
        <f>IF('Council Own'!P89="C","E","")</f>
        <v/>
      </c>
      <c r="AA46" s="375"/>
      <c r="AB46" s="374" t="str">
        <f>IF('Council Own'!Q89="C","E","")</f>
        <v/>
      </c>
      <c r="AC46" s="375"/>
      <c r="AD46" s="374" t="str">
        <f>IF('Council Own'!R89="C","E","")</f>
        <v/>
      </c>
      <c r="AE46" s="376"/>
    </row>
    <row r="47" spans="1:31" x14ac:dyDescent="0.2">
      <c r="A47" s="309" t="str">
        <f>'Council Own'!B102</f>
        <v>&lt;&lt;List Badge Here&gt;&gt;</v>
      </c>
      <c r="B47" s="374" t="str">
        <f>IF('Council Own'!D113="C","E","")</f>
        <v/>
      </c>
      <c r="C47" s="377"/>
      <c r="D47" s="374" t="str">
        <f>IF('Council Own'!E113="C","E","")</f>
        <v/>
      </c>
      <c r="E47" s="377"/>
      <c r="F47" s="374" t="str">
        <f>IF('Council Own'!F113="C","E","")</f>
        <v/>
      </c>
      <c r="G47" s="377"/>
      <c r="H47" s="374" t="str">
        <f>IF('Council Own'!G113="C","E","")</f>
        <v/>
      </c>
      <c r="I47" s="377"/>
      <c r="J47" s="374" t="str">
        <f>IF('Council Own'!H113="C","E","")</f>
        <v/>
      </c>
      <c r="K47" s="377"/>
      <c r="L47" s="374" t="str">
        <f>IF('Council Own'!I113="C","E","")</f>
        <v/>
      </c>
      <c r="M47" s="377"/>
      <c r="N47" s="374" t="str">
        <f>IF('Council Own'!J113="C","E","")</f>
        <v/>
      </c>
      <c r="O47" s="377"/>
      <c r="P47" s="374" t="str">
        <f>IF('Council Own'!K113="C","E","")</f>
        <v/>
      </c>
      <c r="Q47" s="377"/>
      <c r="R47" s="374" t="str">
        <f>IF('Council Own'!L113="C","E","")</f>
        <v/>
      </c>
      <c r="S47" s="377"/>
      <c r="T47" s="374" t="str">
        <f>IF('Council Own'!M113="C","E","")</f>
        <v/>
      </c>
      <c r="U47" s="377"/>
      <c r="V47" s="374" t="str">
        <f>IF('Council Own'!N113="C","E","")</f>
        <v/>
      </c>
      <c r="W47" s="377"/>
      <c r="X47" s="374" t="str">
        <f>IF('Council Own'!O113="C","E","")</f>
        <v/>
      </c>
      <c r="Y47" s="377"/>
      <c r="Z47" s="374" t="str">
        <f>IF('Council Own'!P113="C","E","")</f>
        <v/>
      </c>
      <c r="AA47" s="377"/>
      <c r="AB47" s="374" t="str">
        <f>IF('Council Own'!Q113="C","E","")</f>
        <v/>
      </c>
      <c r="AC47" s="377"/>
      <c r="AD47" s="374" t="str">
        <f>IF('Council Own'!R113="C","E","")</f>
        <v/>
      </c>
      <c r="AE47" s="378"/>
    </row>
    <row r="48" spans="1:31" x14ac:dyDescent="0.2">
      <c r="A48" s="309" t="str">
        <f>'Council Own'!B126</f>
        <v>&lt;&lt;List Badge Here&gt;&gt;</v>
      </c>
      <c r="B48" s="374" t="str">
        <f>IF('Council Own'!D137="C","E","")</f>
        <v/>
      </c>
      <c r="C48" s="377"/>
      <c r="D48" s="374" t="str">
        <f>IF('Council Own'!E137="C","E","")</f>
        <v/>
      </c>
      <c r="E48" s="377"/>
      <c r="F48" s="374" t="str">
        <f>IF('Council Own'!F137="C","E","")</f>
        <v/>
      </c>
      <c r="G48" s="377"/>
      <c r="H48" s="374" t="str">
        <f>IF('Council Own'!G137="C","E","")</f>
        <v/>
      </c>
      <c r="I48" s="377"/>
      <c r="J48" s="374" t="str">
        <f>IF('Council Own'!H137="C","E","")</f>
        <v/>
      </c>
      <c r="K48" s="377"/>
      <c r="L48" s="374" t="str">
        <f>IF('Council Own'!I137="C","E","")</f>
        <v/>
      </c>
      <c r="M48" s="377"/>
      <c r="N48" s="374" t="str">
        <f>IF('Council Own'!J137="C","E","")</f>
        <v/>
      </c>
      <c r="O48" s="377"/>
      <c r="P48" s="374" t="str">
        <f>IF('Council Own'!K137="C","E","")</f>
        <v/>
      </c>
      <c r="Q48" s="377"/>
      <c r="R48" s="374" t="str">
        <f>IF('Council Own'!L137="C","E","")</f>
        <v/>
      </c>
      <c r="S48" s="377"/>
      <c r="T48" s="374" t="str">
        <f>IF('Council Own'!M137="C","E","")</f>
        <v/>
      </c>
      <c r="U48" s="377"/>
      <c r="V48" s="374" t="str">
        <f>IF('Council Own'!N137="C","E","")</f>
        <v/>
      </c>
      <c r="W48" s="377"/>
      <c r="X48" s="374" t="str">
        <f>IF('Council Own'!O137="C","E","")</f>
        <v/>
      </c>
      <c r="Y48" s="377"/>
      <c r="Z48" s="374" t="str">
        <f>IF('Council Own'!P137="C","E","")</f>
        <v/>
      </c>
      <c r="AA48" s="377"/>
      <c r="AB48" s="374" t="str">
        <f>IF('Council Own'!Q137="C","E","")</f>
        <v/>
      </c>
      <c r="AC48" s="377"/>
      <c r="AD48" s="374" t="str">
        <f>IF('Council Own'!R137="C","E","")</f>
        <v/>
      </c>
      <c r="AE48" s="378"/>
    </row>
    <row r="49" spans="1:31" x14ac:dyDescent="0.2">
      <c r="A49" s="301" t="s">
        <v>149</v>
      </c>
      <c r="B49" s="326"/>
      <c r="C49" s="304"/>
      <c r="D49" s="326"/>
      <c r="E49" s="304"/>
      <c r="F49" s="326"/>
      <c r="G49" s="304"/>
      <c r="H49" s="326"/>
      <c r="I49" s="304"/>
      <c r="J49" s="326"/>
      <c r="K49" s="304"/>
      <c r="L49" s="326"/>
      <c r="M49" s="304"/>
      <c r="N49" s="326"/>
      <c r="O49" s="304"/>
      <c r="P49" s="326"/>
      <c r="Q49" s="304"/>
      <c r="R49" s="326"/>
      <c r="S49" s="304"/>
      <c r="T49" s="326"/>
      <c r="U49" s="304"/>
      <c r="V49" s="326"/>
      <c r="W49" s="304"/>
      <c r="X49" s="326"/>
      <c r="Y49" s="304"/>
      <c r="Z49" s="326"/>
      <c r="AA49" s="304"/>
      <c r="AB49" s="326"/>
      <c r="AC49" s="304"/>
      <c r="AD49" s="326"/>
      <c r="AE49" s="313"/>
    </row>
    <row r="50" spans="1:31" x14ac:dyDescent="0.2">
      <c r="A50" s="327" t="str">
        <f>'Age-Level'!B5</f>
        <v>The Silver and Gold Torch award</v>
      </c>
      <c r="B50" s="310" t="str">
        <f>IF('Age-Level'!D8="C","E","")</f>
        <v/>
      </c>
      <c r="C50" s="328"/>
      <c r="D50" s="310" t="str">
        <f>IF('Age-Level'!E8="C","E","")</f>
        <v/>
      </c>
      <c r="E50" s="328"/>
      <c r="F50" s="310" t="str">
        <f>IF('Age-Level'!F8="C","E","")</f>
        <v/>
      </c>
      <c r="G50" s="328"/>
      <c r="H50" s="310" t="str">
        <f>IF('Age-Level'!G8="C","E","")</f>
        <v/>
      </c>
      <c r="I50" s="328"/>
      <c r="J50" s="310" t="str">
        <f>IF('Age-Level'!H8="C","E","")</f>
        <v/>
      </c>
      <c r="K50" s="328"/>
      <c r="L50" s="310" t="str">
        <f>IF('Age-Level'!I8="C","E","")</f>
        <v/>
      </c>
      <c r="M50" s="328"/>
      <c r="N50" s="310" t="str">
        <f>IF('Age-Level'!J8="C","E","")</f>
        <v/>
      </c>
      <c r="O50" s="328"/>
      <c r="P50" s="310" t="str">
        <f>IF('Age-Level'!K8="C","E","")</f>
        <v/>
      </c>
      <c r="Q50" s="328"/>
      <c r="R50" s="310" t="str">
        <f>IF('Age-Level'!L8="C","E","")</f>
        <v/>
      </c>
      <c r="S50" s="328"/>
      <c r="T50" s="310" t="str">
        <f>IF('Age-Level'!M8="C","E","")</f>
        <v/>
      </c>
      <c r="U50" s="328"/>
      <c r="V50" s="310" t="str">
        <f>IF('Age-Level'!N8="C","E","")</f>
        <v/>
      </c>
      <c r="W50" s="328"/>
      <c r="X50" s="310" t="str">
        <f>IF('Age-Level'!O8="C","E","")</f>
        <v/>
      </c>
      <c r="Y50" s="328"/>
      <c r="Z50" s="310" t="str">
        <f>IF('Age-Level'!P8="C","E","")</f>
        <v/>
      </c>
      <c r="AA50" s="328"/>
      <c r="AB50" s="310" t="str">
        <f>IF('Age-Level'!Q8="C","E","")</f>
        <v/>
      </c>
      <c r="AC50" s="328"/>
      <c r="AD50" s="310" t="str">
        <f>IF('Age-Level'!R8="C","E","")</f>
        <v/>
      </c>
      <c r="AE50" s="353"/>
    </row>
    <row r="51" spans="1:31" x14ac:dyDescent="0.2">
      <c r="A51" s="323" t="str">
        <f>'Age-Level'!$B$9</f>
        <v>Senior Community Service bar</v>
      </c>
      <c r="B51" s="310" t="str">
        <f>IF('Age-Level'!D10="20","E","")</f>
        <v/>
      </c>
      <c r="C51" s="311"/>
      <c r="D51" s="310" t="str">
        <f>IF('Age-Level'!E10="20","E","")</f>
        <v/>
      </c>
      <c r="E51" s="311"/>
      <c r="F51" s="310" t="str">
        <f>IF('Age-Level'!F10="20","E","")</f>
        <v/>
      </c>
      <c r="G51" s="311"/>
      <c r="H51" s="310" t="str">
        <f>IF('Age-Level'!G10="20","E","")</f>
        <v/>
      </c>
      <c r="I51" s="311"/>
      <c r="J51" s="310" t="str">
        <f>IF('Age-Level'!H10="20","E","")</f>
        <v/>
      </c>
      <c r="K51" s="311"/>
      <c r="L51" s="310" t="str">
        <f>IF('Age-Level'!I10="20","E","")</f>
        <v/>
      </c>
      <c r="M51" s="311"/>
      <c r="N51" s="310" t="str">
        <f>IF('Age-Level'!J10="20","E","")</f>
        <v/>
      </c>
      <c r="O51" s="311"/>
      <c r="P51" s="310" t="str">
        <f>IF('Age-Level'!K10="20","E","")</f>
        <v/>
      </c>
      <c r="Q51" s="311"/>
      <c r="R51" s="310" t="str">
        <f>IF('Age-Level'!L10="20","E","")</f>
        <v/>
      </c>
      <c r="S51" s="311"/>
      <c r="T51" s="310" t="str">
        <f>IF('Age-Level'!M10="20","E","")</f>
        <v/>
      </c>
      <c r="U51" s="311"/>
      <c r="V51" s="310" t="str">
        <f>IF('Age-Level'!N10="20","E","")</f>
        <v/>
      </c>
      <c r="W51" s="311"/>
      <c r="X51" s="310" t="str">
        <f>IF('Age-Level'!O10="20","E","")</f>
        <v/>
      </c>
      <c r="Y51" s="311"/>
      <c r="Z51" s="310" t="str">
        <f>IF('Age-Level'!P10="20","E","")</f>
        <v/>
      </c>
      <c r="AA51" s="311"/>
      <c r="AB51" s="310" t="str">
        <f>IF('Age-Level'!Q10="20","E","")</f>
        <v/>
      </c>
      <c r="AC51" s="311"/>
      <c r="AD51" s="310" t="str">
        <f>IF('Age-Level'!R10="20","E","")</f>
        <v/>
      </c>
      <c r="AE51" s="312"/>
    </row>
    <row r="52" spans="1:31" x14ac:dyDescent="0.2">
      <c r="A52" s="323" t="str">
        <f>'Age-Level'!$B$11</f>
        <v>Senior Service to Girl Scouting bar</v>
      </c>
      <c r="B52" s="310" t="str">
        <f>IF('Age-Level'!D12="20","E","")</f>
        <v/>
      </c>
      <c r="C52" s="311"/>
      <c r="D52" s="310" t="str">
        <f>IF('Age-Level'!E12="20","E","")</f>
        <v/>
      </c>
      <c r="E52" s="311"/>
      <c r="F52" s="310" t="str">
        <f>IF('Age-Level'!F12="20","E","")</f>
        <v/>
      </c>
      <c r="G52" s="311"/>
      <c r="H52" s="310" t="str">
        <f>IF('Age-Level'!G12="20","E","")</f>
        <v/>
      </c>
      <c r="I52" s="311"/>
      <c r="J52" s="310" t="str">
        <f>IF('Age-Level'!H12="20","E","")</f>
        <v/>
      </c>
      <c r="K52" s="311"/>
      <c r="L52" s="310" t="str">
        <f>IF('Age-Level'!I12="20","E","")</f>
        <v/>
      </c>
      <c r="M52" s="311"/>
      <c r="N52" s="310" t="str">
        <f>IF('Age-Level'!J12="20","E","")</f>
        <v/>
      </c>
      <c r="O52" s="311"/>
      <c r="P52" s="310" t="str">
        <f>IF('Age-Level'!K12="20","E","")</f>
        <v/>
      </c>
      <c r="Q52" s="311"/>
      <c r="R52" s="310" t="str">
        <f>IF('Age-Level'!L12="20","E","")</f>
        <v/>
      </c>
      <c r="S52" s="311"/>
      <c r="T52" s="310" t="str">
        <f>IF('Age-Level'!M12="20","E","")</f>
        <v/>
      </c>
      <c r="U52" s="311"/>
      <c r="V52" s="310" t="str">
        <f>IF('Age-Level'!N12="20","E","")</f>
        <v/>
      </c>
      <c r="W52" s="311"/>
      <c r="X52" s="310" t="str">
        <f>IF('Age-Level'!O12="20","E","")</f>
        <v/>
      </c>
      <c r="Y52" s="311"/>
      <c r="Z52" s="310" t="str">
        <f>IF('Age-Level'!P12="20","E","")</f>
        <v/>
      </c>
      <c r="AA52" s="311"/>
      <c r="AB52" s="310" t="str">
        <f>IF('Age-Level'!Q12="20","E","")</f>
        <v/>
      </c>
      <c r="AC52" s="311"/>
      <c r="AD52" s="310" t="str">
        <f>IF('Age-Level'!R12="20","E","")</f>
        <v/>
      </c>
      <c r="AE52" s="312"/>
    </row>
    <row r="53" spans="1:31" x14ac:dyDescent="0.2">
      <c r="A53" s="323" t="str">
        <f>'Age-Level'!$B$13</f>
        <v>Counselor-in-Training (CIT) I</v>
      </c>
      <c r="B53" s="310" t="str">
        <f>IF('Age-Level'!D21="C","E","")</f>
        <v/>
      </c>
      <c r="C53" s="311"/>
      <c r="D53" s="310" t="str">
        <f>IF('Age-Level'!E21="C","E","")</f>
        <v/>
      </c>
      <c r="E53" s="311"/>
      <c r="F53" s="310" t="str">
        <f>IF('Age-Level'!F21="C","E","")</f>
        <v/>
      </c>
      <c r="G53" s="311"/>
      <c r="H53" s="310" t="str">
        <f>IF('Age-Level'!G21="C","E","")</f>
        <v/>
      </c>
      <c r="I53" s="311"/>
      <c r="J53" s="310" t="str">
        <f>IF('Age-Level'!H21="C","E","")</f>
        <v/>
      </c>
      <c r="K53" s="311"/>
      <c r="L53" s="310" t="str">
        <f>IF('Age-Level'!I21="C","E","")</f>
        <v/>
      </c>
      <c r="M53" s="311"/>
      <c r="N53" s="310" t="str">
        <f>IF('Age-Level'!J21="C","E","")</f>
        <v/>
      </c>
      <c r="O53" s="311"/>
      <c r="P53" s="310" t="str">
        <f>IF('Age-Level'!K21="C","E","")</f>
        <v/>
      </c>
      <c r="Q53" s="311"/>
      <c r="R53" s="310" t="str">
        <f>IF('Age-Level'!L21="C","E","")</f>
        <v/>
      </c>
      <c r="S53" s="311"/>
      <c r="T53" s="310" t="str">
        <f>IF('Age-Level'!M21="C","E","")</f>
        <v/>
      </c>
      <c r="U53" s="311"/>
      <c r="V53" s="310" t="str">
        <f>IF('Age-Level'!N21="C","E","")</f>
        <v/>
      </c>
      <c r="W53" s="311"/>
      <c r="X53" s="310" t="str">
        <f>IF('Age-Level'!O21="C","E","")</f>
        <v/>
      </c>
      <c r="Y53" s="311"/>
      <c r="Z53" s="310" t="str">
        <f>IF('Age-Level'!P21="C","E","")</f>
        <v/>
      </c>
      <c r="AA53" s="311"/>
      <c r="AB53" s="310" t="str">
        <f>IF('Age-Level'!Q21="C","E","")</f>
        <v/>
      </c>
      <c r="AC53" s="311"/>
      <c r="AD53" s="310" t="str">
        <f>IF('Age-Level'!R21="C","E","")</f>
        <v/>
      </c>
      <c r="AE53" s="312"/>
    </row>
    <row r="54" spans="1:31" x14ac:dyDescent="0.2">
      <c r="A54" s="323" t="str">
        <f>'Age-Level'!$B$17</f>
        <v>Volunteer-in-Training (VIT)</v>
      </c>
      <c r="B54" s="310" t="str">
        <f>IF('Age-Level'!D21="C","E","")</f>
        <v/>
      </c>
      <c r="C54" s="311"/>
      <c r="D54" s="310" t="str">
        <f>IF('Age-Level'!E21="C","E","")</f>
        <v/>
      </c>
      <c r="E54" s="311"/>
      <c r="F54" s="310" t="str">
        <f>IF('Age-Level'!F21="C","E","")</f>
        <v/>
      </c>
      <c r="G54" s="311"/>
      <c r="H54" s="310" t="str">
        <f>IF('Age-Level'!G21="C","E","")</f>
        <v/>
      </c>
      <c r="I54" s="311"/>
      <c r="J54" s="310" t="str">
        <f>IF('Age-Level'!H21="C","E","")</f>
        <v/>
      </c>
      <c r="K54" s="311"/>
      <c r="L54" s="310" t="str">
        <f>IF('Age-Level'!I21="C","E","")</f>
        <v/>
      </c>
      <c r="M54" s="311"/>
      <c r="N54" s="310" t="str">
        <f>IF('Age-Level'!J21="C","E","")</f>
        <v/>
      </c>
      <c r="O54" s="311"/>
      <c r="P54" s="310" t="str">
        <f>IF('Age-Level'!K21="C","E","")</f>
        <v/>
      </c>
      <c r="Q54" s="311"/>
      <c r="R54" s="310" t="str">
        <f>IF('Age-Level'!L21="C","E","")</f>
        <v/>
      </c>
      <c r="S54" s="311"/>
      <c r="T54" s="310" t="str">
        <f>IF('Age-Level'!M21="C","E","")</f>
        <v/>
      </c>
      <c r="U54" s="311"/>
      <c r="V54" s="310" t="str">
        <f>IF('Age-Level'!N21="C","E","")</f>
        <v/>
      </c>
      <c r="W54" s="311"/>
      <c r="X54" s="310" t="str">
        <f>IF('Age-Level'!O21="C","E","")</f>
        <v/>
      </c>
      <c r="Y54" s="311"/>
      <c r="Z54" s="310" t="str">
        <f>IF('Age-Level'!P21="C","E","")</f>
        <v/>
      </c>
      <c r="AA54" s="311"/>
      <c r="AB54" s="310" t="str">
        <f>IF('Age-Level'!Q21="C","E","")</f>
        <v/>
      </c>
      <c r="AC54" s="311"/>
      <c r="AD54" s="310" t="str">
        <f>IF('Age-Level'!R21="C","E","")</f>
        <v/>
      </c>
      <c r="AE54" s="312"/>
    </row>
    <row r="55" spans="1:31" x14ac:dyDescent="0.2">
      <c r="A55" s="323" t="str">
        <f>'Age-Level'!C23</f>
        <v>Cookie Rally (Year 1)</v>
      </c>
      <c r="B55" s="310" t="str">
        <f>IF('Age-Level'!D23="A","E","")</f>
        <v/>
      </c>
      <c r="C55" s="311"/>
      <c r="D55" s="310" t="str">
        <f>IF('Age-Level'!E23="A","E","")</f>
        <v/>
      </c>
      <c r="E55" s="311"/>
      <c r="F55" s="310" t="str">
        <f>IF('Age-Level'!F23="A","E","")</f>
        <v/>
      </c>
      <c r="G55" s="311"/>
      <c r="H55" s="310" t="str">
        <f>IF('Age-Level'!G23="A","E","")</f>
        <v/>
      </c>
      <c r="I55" s="311"/>
      <c r="J55" s="310" t="str">
        <f>IF('Age-Level'!H23="A","E","")</f>
        <v/>
      </c>
      <c r="K55" s="311"/>
      <c r="L55" s="310" t="str">
        <f>IF('Age-Level'!I23="A","E","")</f>
        <v/>
      </c>
      <c r="M55" s="311"/>
      <c r="N55" s="310" t="str">
        <f>IF('Age-Level'!J23="A","E","")</f>
        <v/>
      </c>
      <c r="O55" s="311"/>
      <c r="P55" s="310" t="str">
        <f>IF('Age-Level'!K23="A","E","")</f>
        <v/>
      </c>
      <c r="Q55" s="311"/>
      <c r="R55" s="310" t="str">
        <f>IF('Age-Level'!L23="A","E","")</f>
        <v/>
      </c>
      <c r="S55" s="311"/>
      <c r="T55" s="310" t="str">
        <f>IF('Age-Level'!M23="A","E","")</f>
        <v/>
      </c>
      <c r="U55" s="311"/>
      <c r="V55" s="310" t="str">
        <f>IF('Age-Level'!N23="A","E","")</f>
        <v/>
      </c>
      <c r="W55" s="311"/>
      <c r="X55" s="310" t="str">
        <f>IF('Age-Level'!O23="A","E","")</f>
        <v/>
      </c>
      <c r="Y55" s="311"/>
      <c r="Z55" s="310" t="str">
        <f>IF('Age-Level'!P23="A","E","")</f>
        <v/>
      </c>
      <c r="AA55" s="311"/>
      <c r="AB55" s="310" t="str">
        <f>IF('Age-Level'!Q23="A","E","")</f>
        <v/>
      </c>
      <c r="AC55" s="311"/>
      <c r="AD55" s="310" t="str">
        <f>IF('Age-Level'!R23="A","E","")</f>
        <v/>
      </c>
      <c r="AE55" s="312"/>
    </row>
    <row r="56" spans="1:31" x14ac:dyDescent="0.2">
      <c r="A56" s="323" t="str">
        <f>'Age-Level'!C24</f>
        <v>Cookie Patch (Year 1)</v>
      </c>
      <c r="B56" s="310" t="str">
        <f>IF('Age-Level'!D24="A","E","")</f>
        <v/>
      </c>
      <c r="C56" s="311"/>
      <c r="D56" s="310" t="str">
        <f>IF('Age-Level'!E24="A","E","")</f>
        <v/>
      </c>
      <c r="E56" s="311"/>
      <c r="F56" s="310" t="str">
        <f>IF('Age-Level'!F24="A","E","")</f>
        <v/>
      </c>
      <c r="G56" s="311"/>
      <c r="H56" s="310" t="str">
        <f>IF('Age-Level'!G24="A","E","")</f>
        <v/>
      </c>
      <c r="I56" s="311"/>
      <c r="J56" s="310" t="str">
        <f>IF('Age-Level'!H24="A","E","")</f>
        <v/>
      </c>
      <c r="K56" s="311"/>
      <c r="L56" s="310" t="str">
        <f>IF('Age-Level'!I24="A","E","")</f>
        <v/>
      </c>
      <c r="M56" s="311"/>
      <c r="N56" s="310" t="str">
        <f>IF('Age-Level'!J24="A","E","")</f>
        <v/>
      </c>
      <c r="O56" s="311"/>
      <c r="P56" s="310" t="str">
        <f>IF('Age-Level'!K24="A","E","")</f>
        <v/>
      </c>
      <c r="Q56" s="311"/>
      <c r="R56" s="310" t="str">
        <f>IF('Age-Level'!L24="A","E","")</f>
        <v/>
      </c>
      <c r="S56" s="311"/>
      <c r="T56" s="310" t="str">
        <f>IF('Age-Level'!M24="A","E","")</f>
        <v/>
      </c>
      <c r="U56" s="311"/>
      <c r="V56" s="310" t="str">
        <f>IF('Age-Level'!N24="A","E","")</f>
        <v/>
      </c>
      <c r="W56" s="311"/>
      <c r="X56" s="310" t="str">
        <f>IF('Age-Level'!O24="A","E","")</f>
        <v/>
      </c>
      <c r="Y56" s="311"/>
      <c r="Z56" s="310" t="str">
        <f>IF('Age-Level'!P24="A","E","")</f>
        <v/>
      </c>
      <c r="AA56" s="311"/>
      <c r="AB56" s="310" t="str">
        <f>IF('Age-Level'!Q24="A","E","")</f>
        <v/>
      </c>
      <c r="AC56" s="311"/>
      <c r="AD56" s="310" t="str">
        <f>IF('Age-Level'!R24="A","E","")</f>
        <v/>
      </c>
      <c r="AE56" s="312"/>
    </row>
    <row r="57" spans="1:31" x14ac:dyDescent="0.2">
      <c r="A57" s="323" t="str">
        <f>'Age-Level'!C25</f>
        <v>Cookie Pin (Year 1)</v>
      </c>
      <c r="B57" s="310" t="str">
        <f>IF('Age-Level'!D25="A","E","")</f>
        <v/>
      </c>
      <c r="C57" s="311"/>
      <c r="D57" s="310" t="str">
        <f>IF('Age-Level'!E25="A","E","")</f>
        <v/>
      </c>
      <c r="E57" s="311"/>
      <c r="F57" s="310" t="str">
        <f>IF('Age-Level'!F25="A","E","")</f>
        <v/>
      </c>
      <c r="G57" s="311"/>
      <c r="H57" s="310" t="str">
        <f>IF('Age-Level'!G25="A","E","")</f>
        <v/>
      </c>
      <c r="I57" s="311"/>
      <c r="J57" s="310" t="str">
        <f>IF('Age-Level'!H25="A","E","")</f>
        <v/>
      </c>
      <c r="K57" s="311"/>
      <c r="L57" s="310" t="str">
        <f>IF('Age-Level'!I25="A","E","")</f>
        <v/>
      </c>
      <c r="M57" s="311"/>
      <c r="N57" s="310" t="str">
        <f>IF('Age-Level'!J25="A","E","")</f>
        <v/>
      </c>
      <c r="O57" s="311"/>
      <c r="P57" s="310" t="str">
        <f>IF('Age-Level'!K25="A","E","")</f>
        <v/>
      </c>
      <c r="Q57" s="311"/>
      <c r="R57" s="310" t="str">
        <f>IF('Age-Level'!L25="A","E","")</f>
        <v/>
      </c>
      <c r="S57" s="311"/>
      <c r="T57" s="310" t="str">
        <f>IF('Age-Level'!M25="A","E","")</f>
        <v/>
      </c>
      <c r="U57" s="311"/>
      <c r="V57" s="310" t="str">
        <f>IF('Age-Level'!N25="A","E","")</f>
        <v/>
      </c>
      <c r="W57" s="311"/>
      <c r="X57" s="310" t="str">
        <f>IF('Age-Level'!O25="A","E","")</f>
        <v/>
      </c>
      <c r="Y57" s="311"/>
      <c r="Z57" s="310" t="str">
        <f>IF('Age-Level'!P25="A","E","")</f>
        <v/>
      </c>
      <c r="AA57" s="311"/>
      <c r="AB57" s="310" t="str">
        <f>IF('Age-Level'!Q25="A","E","")</f>
        <v/>
      </c>
      <c r="AC57" s="311"/>
      <c r="AD57" s="310" t="str">
        <f>IF('Age-Level'!R25="A","E","")</f>
        <v/>
      </c>
      <c r="AE57" s="312"/>
    </row>
    <row r="58" spans="1:31" x14ac:dyDescent="0.2">
      <c r="A58" s="323" t="str">
        <f>'Age-Level'!C26</f>
        <v>Cookie Rally (Year 2)</v>
      </c>
      <c r="B58" s="310" t="str">
        <f>IF('Age-Level'!D26="A","E","")</f>
        <v/>
      </c>
      <c r="C58" s="311"/>
      <c r="D58" s="310" t="str">
        <f>IF('Age-Level'!E26="A","E","")</f>
        <v/>
      </c>
      <c r="E58" s="311"/>
      <c r="F58" s="310" t="str">
        <f>IF('Age-Level'!F26="A","E","")</f>
        <v/>
      </c>
      <c r="G58" s="311"/>
      <c r="H58" s="310" t="str">
        <f>IF('Age-Level'!G26="A","E","")</f>
        <v/>
      </c>
      <c r="I58" s="311"/>
      <c r="J58" s="310" t="str">
        <f>IF('Age-Level'!H26="A","E","")</f>
        <v/>
      </c>
      <c r="K58" s="311"/>
      <c r="L58" s="310" t="str">
        <f>IF('Age-Level'!I26="A","E","")</f>
        <v/>
      </c>
      <c r="M58" s="311"/>
      <c r="N58" s="310" t="str">
        <f>IF('Age-Level'!J26="A","E","")</f>
        <v/>
      </c>
      <c r="O58" s="311"/>
      <c r="P58" s="310" t="str">
        <f>IF('Age-Level'!K26="A","E","")</f>
        <v/>
      </c>
      <c r="Q58" s="311"/>
      <c r="R58" s="310" t="str">
        <f>IF('Age-Level'!L26="A","E","")</f>
        <v/>
      </c>
      <c r="S58" s="311"/>
      <c r="T58" s="310" t="str">
        <f>IF('Age-Level'!M26="A","E","")</f>
        <v/>
      </c>
      <c r="U58" s="311"/>
      <c r="V58" s="310" t="str">
        <f>IF('Age-Level'!N26="A","E","")</f>
        <v/>
      </c>
      <c r="W58" s="311"/>
      <c r="X58" s="310" t="str">
        <f>IF('Age-Level'!O26="A","E","")</f>
        <v/>
      </c>
      <c r="Y58" s="311"/>
      <c r="Z58" s="310" t="str">
        <f>IF('Age-Level'!P26="A","E","")</f>
        <v/>
      </c>
      <c r="AA58" s="311"/>
      <c r="AB58" s="310" t="str">
        <f>IF('Age-Level'!Q26="A","E","")</f>
        <v/>
      </c>
      <c r="AC58" s="311"/>
      <c r="AD58" s="310" t="str">
        <f>IF('Age-Level'!R26="A","E","")</f>
        <v/>
      </c>
      <c r="AE58" s="312"/>
    </row>
    <row r="59" spans="1:31" x14ac:dyDescent="0.2">
      <c r="A59" s="323" t="str">
        <f>'Age-Level'!C27</f>
        <v>Cookie Patch (Year 2)</v>
      </c>
      <c r="B59" s="310" t="str">
        <f>IF('Age-Level'!D27="A","E","")</f>
        <v/>
      </c>
      <c r="C59" s="311"/>
      <c r="D59" s="310" t="str">
        <f>IF('Age-Level'!E27="A","E","")</f>
        <v/>
      </c>
      <c r="E59" s="311"/>
      <c r="F59" s="310" t="str">
        <f>IF('Age-Level'!F27="A","E","")</f>
        <v/>
      </c>
      <c r="G59" s="311"/>
      <c r="H59" s="310" t="str">
        <f>IF('Age-Level'!G27="A","E","")</f>
        <v/>
      </c>
      <c r="I59" s="311"/>
      <c r="J59" s="310" t="str">
        <f>IF('Age-Level'!H27="A","E","")</f>
        <v/>
      </c>
      <c r="K59" s="311"/>
      <c r="L59" s="310" t="str">
        <f>IF('Age-Level'!I27="A","E","")</f>
        <v/>
      </c>
      <c r="M59" s="311"/>
      <c r="N59" s="310" t="str">
        <f>IF('Age-Level'!J27="A","E","")</f>
        <v/>
      </c>
      <c r="O59" s="311"/>
      <c r="P59" s="310" t="str">
        <f>IF('Age-Level'!K27="A","E","")</f>
        <v/>
      </c>
      <c r="Q59" s="311"/>
      <c r="R59" s="310" t="str">
        <f>IF('Age-Level'!L27="A","E","")</f>
        <v/>
      </c>
      <c r="S59" s="311"/>
      <c r="T59" s="310" t="str">
        <f>IF('Age-Level'!M27="A","E","")</f>
        <v/>
      </c>
      <c r="U59" s="311"/>
      <c r="V59" s="310" t="str">
        <f>IF('Age-Level'!N27="A","E","")</f>
        <v/>
      </c>
      <c r="W59" s="311"/>
      <c r="X59" s="310" t="str">
        <f>IF('Age-Level'!O27="A","E","")</f>
        <v/>
      </c>
      <c r="Y59" s="311"/>
      <c r="Z59" s="310" t="str">
        <f>IF('Age-Level'!P27="A","E","")</f>
        <v/>
      </c>
      <c r="AA59" s="311"/>
      <c r="AB59" s="310" t="str">
        <f>IF('Age-Level'!Q27="A","E","")</f>
        <v/>
      </c>
      <c r="AC59" s="311"/>
      <c r="AD59" s="310" t="str">
        <f>IF('Age-Level'!R27="A","E","")</f>
        <v/>
      </c>
      <c r="AE59" s="312"/>
    </row>
    <row r="60" spans="1:31" x14ac:dyDescent="0.2">
      <c r="A60" s="323" t="str">
        <f>'Age-Level'!C28</f>
        <v>Cookie Pin (Year 2)</v>
      </c>
      <c r="B60" s="310" t="str">
        <f>IF('Age-Level'!D28="A","E","")</f>
        <v/>
      </c>
      <c r="C60" s="311"/>
      <c r="D60" s="310" t="str">
        <f>IF('Age-Level'!E28="A","E","")</f>
        <v/>
      </c>
      <c r="E60" s="311"/>
      <c r="F60" s="310" t="str">
        <f>IF('Age-Level'!F28="A","E","")</f>
        <v/>
      </c>
      <c r="G60" s="311"/>
      <c r="H60" s="310" t="str">
        <f>IF('Age-Level'!G28="A","E","")</f>
        <v/>
      </c>
      <c r="I60" s="311"/>
      <c r="J60" s="310" t="str">
        <f>IF('Age-Level'!H28="A","E","")</f>
        <v/>
      </c>
      <c r="K60" s="311"/>
      <c r="L60" s="310" t="str">
        <f>IF('Age-Level'!I28="A","E","")</f>
        <v/>
      </c>
      <c r="M60" s="311"/>
      <c r="N60" s="310" t="str">
        <f>IF('Age-Level'!J28="A","E","")</f>
        <v/>
      </c>
      <c r="O60" s="311"/>
      <c r="P60" s="310" t="str">
        <f>IF('Age-Level'!K28="A","E","")</f>
        <v/>
      </c>
      <c r="Q60" s="311"/>
      <c r="R60" s="310" t="str">
        <f>IF('Age-Level'!L28="A","E","")</f>
        <v/>
      </c>
      <c r="S60" s="311"/>
      <c r="T60" s="310" t="str">
        <f>IF('Age-Level'!M28="A","E","")</f>
        <v/>
      </c>
      <c r="U60" s="311"/>
      <c r="V60" s="310" t="str">
        <f>IF('Age-Level'!N28="A","E","")</f>
        <v/>
      </c>
      <c r="W60" s="311"/>
      <c r="X60" s="310" t="str">
        <f>IF('Age-Level'!O28="A","E","")</f>
        <v/>
      </c>
      <c r="Y60" s="311"/>
      <c r="Z60" s="310" t="str">
        <f>IF('Age-Level'!P28="A","E","")</f>
        <v/>
      </c>
      <c r="AA60" s="311"/>
      <c r="AB60" s="310" t="str">
        <f>IF('Age-Level'!Q28="A","E","")</f>
        <v/>
      </c>
      <c r="AC60" s="311"/>
      <c r="AD60" s="310" t="str">
        <f>IF('Age-Level'!R28="A","E","")</f>
        <v/>
      </c>
      <c r="AE60" s="312"/>
    </row>
    <row r="61" spans="1:31" x14ac:dyDescent="0.2">
      <c r="A61" s="323" t="str">
        <f>'Age-Level'!C30</f>
        <v>Fall Sales (Year 1)</v>
      </c>
      <c r="B61" s="310" t="str">
        <f>IF('Age-Level'!D30="A","E","")</f>
        <v/>
      </c>
      <c r="C61" s="311"/>
      <c r="D61" s="310" t="str">
        <f>IF('Age-Level'!E30="A","E","")</f>
        <v/>
      </c>
      <c r="E61" s="311"/>
      <c r="F61" s="310" t="str">
        <f>IF('Age-Level'!F30="A","E","")</f>
        <v/>
      </c>
      <c r="G61" s="311"/>
      <c r="H61" s="310" t="str">
        <f>IF('Age-Level'!G30="A","E","")</f>
        <v/>
      </c>
      <c r="I61" s="311"/>
      <c r="J61" s="310" t="str">
        <f>IF('Age-Level'!H30="A","E","")</f>
        <v/>
      </c>
      <c r="K61" s="311"/>
      <c r="L61" s="310" t="str">
        <f>IF('Age-Level'!I30="A","E","")</f>
        <v/>
      </c>
      <c r="M61" s="311"/>
      <c r="N61" s="310" t="str">
        <f>IF('Age-Level'!J30="A","E","")</f>
        <v/>
      </c>
      <c r="O61" s="311"/>
      <c r="P61" s="310" t="str">
        <f>IF('Age-Level'!K30="A","E","")</f>
        <v/>
      </c>
      <c r="Q61" s="311"/>
      <c r="R61" s="310" t="str">
        <f>IF('Age-Level'!L30="A","E","")</f>
        <v/>
      </c>
      <c r="S61" s="311"/>
      <c r="T61" s="310" t="str">
        <f>IF('Age-Level'!M30="A","E","")</f>
        <v/>
      </c>
      <c r="U61" s="311"/>
      <c r="V61" s="310" t="str">
        <f>IF('Age-Level'!N30="A","E","")</f>
        <v/>
      </c>
      <c r="W61" s="311"/>
      <c r="X61" s="310" t="str">
        <f>IF('Age-Level'!O30="A","E","")</f>
        <v/>
      </c>
      <c r="Y61" s="311"/>
      <c r="Z61" s="310" t="str">
        <f>IF('Age-Level'!P30="A","E","")</f>
        <v/>
      </c>
      <c r="AA61" s="311"/>
      <c r="AB61" s="310" t="str">
        <f>IF('Age-Level'!Q30="A","E","")</f>
        <v/>
      </c>
      <c r="AC61" s="311"/>
      <c r="AD61" s="310" t="str">
        <f>IF('Age-Level'!R30="A","E","")</f>
        <v/>
      </c>
      <c r="AE61" s="312"/>
    </row>
    <row r="62" spans="1:31" x14ac:dyDescent="0.2">
      <c r="A62" s="323" t="str">
        <f>'Age-Level'!C31</f>
        <v>Fall Sales (Year 2)</v>
      </c>
      <c r="B62" s="310" t="str">
        <f>IF('Age-Level'!D31="A","E","")</f>
        <v/>
      </c>
      <c r="C62" s="311"/>
      <c r="D62" s="310" t="str">
        <f>IF('Age-Level'!E31="A","E","")</f>
        <v/>
      </c>
      <c r="E62" s="311"/>
      <c r="F62" s="310" t="str">
        <f>IF('Age-Level'!F31="A","E","")</f>
        <v/>
      </c>
      <c r="G62" s="311"/>
      <c r="H62" s="310" t="str">
        <f>IF('Age-Level'!G31="A","E","")</f>
        <v/>
      </c>
      <c r="I62" s="311"/>
      <c r="J62" s="310" t="str">
        <f>IF('Age-Level'!H31="A","E","")</f>
        <v/>
      </c>
      <c r="K62" s="311"/>
      <c r="L62" s="310" t="str">
        <f>IF('Age-Level'!I31="A","E","")</f>
        <v/>
      </c>
      <c r="M62" s="311"/>
      <c r="N62" s="310" t="str">
        <f>IF('Age-Level'!J31="A","E","")</f>
        <v/>
      </c>
      <c r="O62" s="311"/>
      <c r="P62" s="310" t="str">
        <f>IF('Age-Level'!K31="A","E","")</f>
        <v/>
      </c>
      <c r="Q62" s="311"/>
      <c r="R62" s="310" t="str">
        <f>IF('Age-Level'!L31="A","E","")</f>
        <v/>
      </c>
      <c r="S62" s="311"/>
      <c r="T62" s="310" t="str">
        <f>IF('Age-Level'!M31="A","E","")</f>
        <v/>
      </c>
      <c r="U62" s="311"/>
      <c r="V62" s="310" t="str">
        <f>IF('Age-Level'!N31="A","E","")</f>
        <v/>
      </c>
      <c r="W62" s="311"/>
      <c r="X62" s="310" t="str">
        <f>IF('Age-Level'!O31="A","E","")</f>
        <v/>
      </c>
      <c r="Y62" s="311"/>
      <c r="Z62" s="310" t="str">
        <f>IF('Age-Level'!P31="A","E","")</f>
        <v/>
      </c>
      <c r="AA62" s="311"/>
      <c r="AB62" s="310" t="str">
        <f>IF('Age-Level'!Q31="A","E","")</f>
        <v/>
      </c>
      <c r="AC62" s="311"/>
      <c r="AD62" s="310" t="str">
        <f>IF('Age-Level'!R31="A","E","")</f>
        <v/>
      </c>
      <c r="AE62" s="312"/>
    </row>
    <row r="63" spans="1:31" x14ac:dyDescent="0.2">
      <c r="A63" s="323" t="str">
        <f>'Age-Level'!C33</f>
        <v>Thinking Day (Year 1)</v>
      </c>
      <c r="B63" s="310" t="str">
        <f>IF('Age-Level'!D33="A","E","")</f>
        <v/>
      </c>
      <c r="C63" s="311"/>
      <c r="D63" s="310" t="str">
        <f>IF('Age-Level'!E33="A","E","")</f>
        <v/>
      </c>
      <c r="E63" s="311"/>
      <c r="F63" s="310" t="str">
        <f>IF('Age-Level'!F33="A","E","")</f>
        <v/>
      </c>
      <c r="G63" s="311"/>
      <c r="H63" s="310" t="str">
        <f>IF('Age-Level'!G33="A","E","")</f>
        <v/>
      </c>
      <c r="I63" s="311"/>
      <c r="J63" s="310" t="str">
        <f>IF('Age-Level'!H33="A","E","")</f>
        <v/>
      </c>
      <c r="K63" s="311"/>
      <c r="L63" s="310" t="str">
        <f>IF('Age-Level'!I33="A","E","")</f>
        <v/>
      </c>
      <c r="M63" s="311"/>
      <c r="N63" s="310" t="str">
        <f>IF('Age-Level'!J33="A","E","")</f>
        <v/>
      </c>
      <c r="O63" s="311"/>
      <c r="P63" s="310" t="str">
        <f>IF('Age-Level'!K33="A","E","")</f>
        <v/>
      </c>
      <c r="Q63" s="311"/>
      <c r="R63" s="310" t="str">
        <f>IF('Age-Level'!L33="A","E","")</f>
        <v/>
      </c>
      <c r="S63" s="311"/>
      <c r="T63" s="310" t="str">
        <f>IF('Age-Level'!M33="A","E","")</f>
        <v/>
      </c>
      <c r="U63" s="311"/>
      <c r="V63" s="310" t="str">
        <f>IF('Age-Level'!N33="A","E","")</f>
        <v/>
      </c>
      <c r="W63" s="311"/>
      <c r="X63" s="310" t="str">
        <f>IF('Age-Level'!O33="A","E","")</f>
        <v/>
      </c>
      <c r="Y63" s="311"/>
      <c r="Z63" s="310" t="str">
        <f>IF('Age-Level'!P33="A","E","")</f>
        <v/>
      </c>
      <c r="AA63" s="311"/>
      <c r="AB63" s="310" t="str">
        <f>IF('Age-Level'!Q33="A","E","")</f>
        <v/>
      </c>
      <c r="AC63" s="311"/>
      <c r="AD63" s="310" t="str">
        <f>IF('Age-Level'!R33="A","E","")</f>
        <v/>
      </c>
      <c r="AE63" s="312"/>
    </row>
    <row r="64" spans="1:31" x14ac:dyDescent="0.2">
      <c r="A64" s="323" t="str">
        <f>'Age-Level'!C34</f>
        <v>Thinking Day (Year 2)</v>
      </c>
      <c r="B64" s="310" t="str">
        <f>IF('Age-Level'!D34="A","E","")</f>
        <v/>
      </c>
      <c r="C64" s="311"/>
      <c r="D64" s="310" t="str">
        <f>IF('Age-Level'!E34="A","E","")</f>
        <v/>
      </c>
      <c r="E64" s="311"/>
      <c r="F64" s="310" t="str">
        <f>IF('Age-Level'!F34="A","E","")</f>
        <v/>
      </c>
      <c r="G64" s="311"/>
      <c r="H64" s="310" t="str">
        <f>IF('Age-Level'!G34="A","E","")</f>
        <v/>
      </c>
      <c r="I64" s="311"/>
      <c r="J64" s="310" t="str">
        <f>IF('Age-Level'!H34="A","E","")</f>
        <v/>
      </c>
      <c r="K64" s="311"/>
      <c r="L64" s="310" t="str">
        <f>IF('Age-Level'!I34="A","E","")</f>
        <v/>
      </c>
      <c r="M64" s="311"/>
      <c r="N64" s="310" t="str">
        <f>IF('Age-Level'!J34="A","E","")</f>
        <v/>
      </c>
      <c r="O64" s="311"/>
      <c r="P64" s="310" t="str">
        <f>IF('Age-Level'!K34="A","E","")</f>
        <v/>
      </c>
      <c r="Q64" s="311"/>
      <c r="R64" s="310" t="str">
        <f>IF('Age-Level'!L34="A","E","")</f>
        <v/>
      </c>
      <c r="S64" s="311"/>
      <c r="T64" s="310" t="str">
        <f>IF('Age-Level'!M34="A","E","")</f>
        <v/>
      </c>
      <c r="U64" s="311"/>
      <c r="V64" s="310" t="str">
        <f>IF('Age-Level'!N34="A","E","")</f>
        <v/>
      </c>
      <c r="W64" s="311"/>
      <c r="X64" s="310" t="str">
        <f>IF('Age-Level'!O34="A","E","")</f>
        <v/>
      </c>
      <c r="Y64" s="311"/>
      <c r="Z64" s="310" t="str">
        <f>IF('Age-Level'!P34="A","E","")</f>
        <v/>
      </c>
      <c r="AA64" s="311"/>
      <c r="AB64" s="310" t="str">
        <f>IF('Age-Level'!Q34="A","E","")</f>
        <v/>
      </c>
      <c r="AC64" s="311"/>
      <c r="AD64" s="310" t="str">
        <f>IF('Age-Level'!R34="A","E","")</f>
        <v/>
      </c>
      <c r="AE64" s="312"/>
    </row>
    <row r="65" spans="1:31" x14ac:dyDescent="0.2">
      <c r="A65" s="323" t="str">
        <f>'Age-Level'!C36</f>
        <v>Global Action Award</v>
      </c>
      <c r="B65" s="310" t="str">
        <f>IF('Age-Level'!D36="A","E","")</f>
        <v/>
      </c>
      <c r="C65" s="311"/>
      <c r="D65" s="310" t="str">
        <f>IF('Age-Level'!E36="A","E","")</f>
        <v/>
      </c>
      <c r="E65" s="311"/>
      <c r="F65" s="310" t="str">
        <f>IF('Age-Level'!F36="A","E","")</f>
        <v/>
      </c>
      <c r="G65" s="311"/>
      <c r="H65" s="310" t="str">
        <f>IF('Age-Level'!G36="A","E","")</f>
        <v/>
      </c>
      <c r="I65" s="311"/>
      <c r="J65" s="310" t="str">
        <f>IF('Age-Level'!H36="A","E","")</f>
        <v/>
      </c>
      <c r="K65" s="311"/>
      <c r="L65" s="310" t="str">
        <f>IF('Age-Level'!I36="A","E","")</f>
        <v/>
      </c>
      <c r="M65" s="311"/>
      <c r="N65" s="310" t="str">
        <f>IF('Age-Level'!J36="A","E","")</f>
        <v/>
      </c>
      <c r="O65" s="311"/>
      <c r="P65" s="310" t="str">
        <f>IF('Age-Level'!K36="A","E","")</f>
        <v/>
      </c>
      <c r="Q65" s="311"/>
      <c r="R65" s="310" t="str">
        <f>IF('Age-Level'!L36="A","E","")</f>
        <v/>
      </c>
      <c r="S65" s="311"/>
      <c r="T65" s="310" t="str">
        <f>IF('Age-Level'!M36="A","E","")</f>
        <v/>
      </c>
      <c r="U65" s="311"/>
      <c r="V65" s="310" t="str">
        <f>IF('Age-Level'!N36="A","E","")</f>
        <v/>
      </c>
      <c r="W65" s="311"/>
      <c r="X65" s="310" t="str">
        <f>IF('Age-Level'!O36="A","E","")</f>
        <v/>
      </c>
      <c r="Y65" s="311"/>
      <c r="Z65" s="310" t="str">
        <f>IF('Age-Level'!P36="A","E","")</f>
        <v/>
      </c>
      <c r="AA65" s="311"/>
      <c r="AB65" s="310" t="str">
        <f>IF('Age-Level'!Q36="A","E","")</f>
        <v/>
      </c>
      <c r="AC65" s="311"/>
      <c r="AD65" s="310" t="str">
        <f>IF('Age-Level'!R36="A","E","")</f>
        <v/>
      </c>
      <c r="AE65" s="312"/>
    </row>
    <row r="66" spans="1:31" x14ac:dyDescent="0.2">
      <c r="A66" s="323" t="str">
        <f>'Age-Level'!C38</f>
        <v>International Friendship Recognition</v>
      </c>
      <c r="B66" s="310" t="str">
        <f>IF('Age-Level'!D38="A","E","")</f>
        <v/>
      </c>
      <c r="C66" s="311"/>
      <c r="D66" s="310" t="str">
        <f>IF('Age-Level'!E38="A","E","")</f>
        <v/>
      </c>
      <c r="E66" s="311"/>
      <c r="F66" s="310" t="str">
        <f>IF('Age-Level'!F38="A","E","")</f>
        <v/>
      </c>
      <c r="G66" s="311"/>
      <c r="H66" s="310" t="str">
        <f>IF('Age-Level'!G38="A","E","")</f>
        <v/>
      </c>
      <c r="I66" s="311"/>
      <c r="J66" s="310" t="str">
        <f>IF('Age-Level'!H38="A","E","")</f>
        <v/>
      </c>
      <c r="K66" s="311"/>
      <c r="L66" s="310" t="str">
        <f>IF('Age-Level'!I38="A","E","")</f>
        <v/>
      </c>
      <c r="M66" s="311"/>
      <c r="N66" s="310" t="str">
        <f>IF('Age-Level'!J38="A","E","")</f>
        <v/>
      </c>
      <c r="O66" s="311"/>
      <c r="P66" s="310" t="str">
        <f>IF('Age-Level'!K38="A","E","")</f>
        <v/>
      </c>
      <c r="Q66" s="311"/>
      <c r="R66" s="310" t="str">
        <f>IF('Age-Level'!L38="A","E","")</f>
        <v/>
      </c>
      <c r="S66" s="311"/>
      <c r="T66" s="310" t="str">
        <f>IF('Age-Level'!M38="A","E","")</f>
        <v/>
      </c>
      <c r="U66" s="311"/>
      <c r="V66" s="310" t="str">
        <f>IF('Age-Level'!N38="A","E","")</f>
        <v/>
      </c>
      <c r="W66" s="311"/>
      <c r="X66" s="310" t="str">
        <f>IF('Age-Level'!O38="A","E","")</f>
        <v/>
      </c>
      <c r="Y66" s="311"/>
      <c r="Z66" s="310" t="str">
        <f>IF('Age-Level'!P38="A","E","")</f>
        <v/>
      </c>
      <c r="AA66" s="311"/>
      <c r="AB66" s="310" t="str">
        <f>IF('Age-Level'!Q38="A","E","")</f>
        <v/>
      </c>
      <c r="AC66" s="311"/>
      <c r="AD66" s="310" t="str">
        <f>IF('Age-Level'!R38="A","E","")</f>
        <v/>
      </c>
      <c r="AE66" s="312"/>
    </row>
    <row r="67" spans="1:31" x14ac:dyDescent="0.2">
      <c r="A67" s="323" t="str">
        <f>'Age-Level'!C40</f>
        <v>Investiture</v>
      </c>
      <c r="B67" s="310" t="str">
        <f>IF('Age-Level'!D40="A","E","")</f>
        <v/>
      </c>
      <c r="C67" s="311"/>
      <c r="D67" s="310" t="str">
        <f>IF('Age-Level'!E40="A","E","")</f>
        <v/>
      </c>
      <c r="E67" s="311"/>
      <c r="F67" s="310" t="str">
        <f>IF('Age-Level'!F40="A","E","")</f>
        <v/>
      </c>
      <c r="G67" s="311"/>
      <c r="H67" s="310" t="str">
        <f>IF('Age-Level'!G40="A","E","")</f>
        <v/>
      </c>
      <c r="I67" s="311"/>
      <c r="J67" s="310" t="str">
        <f>IF('Age-Level'!H40="A","E","")</f>
        <v/>
      </c>
      <c r="K67" s="311"/>
      <c r="L67" s="310" t="str">
        <f>IF('Age-Level'!I40="A","E","")</f>
        <v/>
      </c>
      <c r="M67" s="311"/>
      <c r="N67" s="310" t="str">
        <f>IF('Age-Level'!J40="A","E","")</f>
        <v/>
      </c>
      <c r="O67" s="311"/>
      <c r="P67" s="310" t="str">
        <f>IF('Age-Level'!K40="A","E","")</f>
        <v/>
      </c>
      <c r="Q67" s="311"/>
      <c r="R67" s="310" t="str">
        <f>IF('Age-Level'!L40="A","E","")</f>
        <v/>
      </c>
      <c r="S67" s="311"/>
      <c r="T67" s="310" t="str">
        <f>IF('Age-Level'!M40="A","E","")</f>
        <v/>
      </c>
      <c r="U67" s="311"/>
      <c r="V67" s="310" t="str">
        <f>IF('Age-Level'!N40="A","E","")</f>
        <v/>
      </c>
      <c r="W67" s="311"/>
      <c r="X67" s="310" t="str">
        <f>IF('Age-Level'!O40="A","E","")</f>
        <v/>
      </c>
      <c r="Y67" s="311"/>
      <c r="Z67" s="310" t="str">
        <f>IF('Age-Level'!P40="A","E","")</f>
        <v/>
      </c>
      <c r="AA67" s="311"/>
      <c r="AB67" s="310" t="str">
        <f>IF('Age-Level'!Q40="A","E","")</f>
        <v/>
      </c>
      <c r="AC67" s="311"/>
      <c r="AD67" s="310" t="str">
        <f>IF('Age-Level'!R40="A","E","")</f>
        <v/>
      </c>
      <c r="AE67" s="312"/>
    </row>
    <row r="68" spans="1:31" x14ac:dyDescent="0.2">
      <c r="A68" s="323" t="str">
        <f>'Age-Level'!C41</f>
        <v>1st year Rededication</v>
      </c>
      <c r="B68" s="310" t="str">
        <f>IF('Age-Level'!D41="A","E","")</f>
        <v/>
      </c>
      <c r="C68" s="311"/>
      <c r="D68" s="310" t="str">
        <f>IF('Age-Level'!E41="A","E","")</f>
        <v/>
      </c>
      <c r="E68" s="311"/>
      <c r="F68" s="310" t="str">
        <f>IF('Age-Level'!F41="A","E","")</f>
        <v/>
      </c>
      <c r="G68" s="311"/>
      <c r="H68" s="310" t="str">
        <f>IF('Age-Level'!G41="A","E","")</f>
        <v/>
      </c>
      <c r="I68" s="311"/>
      <c r="J68" s="310" t="str">
        <f>IF('Age-Level'!H41="A","E","")</f>
        <v/>
      </c>
      <c r="K68" s="311"/>
      <c r="L68" s="310" t="str">
        <f>IF('Age-Level'!I41="A","E","")</f>
        <v/>
      </c>
      <c r="M68" s="311"/>
      <c r="N68" s="310" t="str">
        <f>IF('Age-Level'!J41="A","E","")</f>
        <v/>
      </c>
      <c r="O68" s="311"/>
      <c r="P68" s="310" t="str">
        <f>IF('Age-Level'!K41="A","E","")</f>
        <v/>
      </c>
      <c r="Q68" s="311"/>
      <c r="R68" s="310" t="str">
        <f>IF('Age-Level'!L41="A","E","")</f>
        <v/>
      </c>
      <c r="S68" s="311"/>
      <c r="T68" s="310" t="str">
        <f>IF('Age-Level'!M41="A","E","")</f>
        <v/>
      </c>
      <c r="U68" s="311"/>
      <c r="V68" s="310" t="str">
        <f>IF('Age-Level'!N41="A","E","")</f>
        <v/>
      </c>
      <c r="W68" s="311"/>
      <c r="X68" s="310" t="str">
        <f>IF('Age-Level'!O41="A","E","")</f>
        <v/>
      </c>
      <c r="Y68" s="311"/>
      <c r="Z68" s="310" t="str">
        <f>IF('Age-Level'!P41="A","E","")</f>
        <v/>
      </c>
      <c r="AA68" s="311"/>
      <c r="AB68" s="310" t="str">
        <f>IF('Age-Level'!Q41="A","E","")</f>
        <v/>
      </c>
      <c r="AC68" s="311"/>
      <c r="AD68" s="310" t="str">
        <f>IF('Age-Level'!R41="A","E","")</f>
        <v/>
      </c>
      <c r="AE68" s="312"/>
    </row>
    <row r="69" spans="1:31" x14ac:dyDescent="0.2">
      <c r="A69" s="323" t="str">
        <f>'Age-Level'!C42</f>
        <v>2nd year Rededication</v>
      </c>
      <c r="B69" s="310" t="str">
        <f>IF('Age-Level'!D42="A","E","")</f>
        <v/>
      </c>
      <c r="C69" s="311"/>
      <c r="D69" s="310" t="str">
        <f>IF('Age-Level'!E42="A","E","")</f>
        <v/>
      </c>
      <c r="E69" s="311"/>
      <c r="F69" s="310" t="str">
        <f>IF('Age-Level'!F42="A","E","")</f>
        <v/>
      </c>
      <c r="G69" s="311"/>
      <c r="H69" s="310" t="str">
        <f>IF('Age-Level'!G42="A","E","")</f>
        <v/>
      </c>
      <c r="I69" s="311"/>
      <c r="J69" s="310" t="str">
        <f>IF('Age-Level'!H42="A","E","")</f>
        <v/>
      </c>
      <c r="K69" s="311"/>
      <c r="L69" s="310" t="str">
        <f>IF('Age-Level'!I42="A","E","")</f>
        <v/>
      </c>
      <c r="M69" s="311"/>
      <c r="N69" s="310" t="str">
        <f>IF('Age-Level'!J42="A","E","")</f>
        <v/>
      </c>
      <c r="O69" s="311"/>
      <c r="P69" s="310" t="str">
        <f>IF('Age-Level'!K42="A","E","")</f>
        <v/>
      </c>
      <c r="Q69" s="311"/>
      <c r="R69" s="310" t="str">
        <f>IF('Age-Level'!L42="A","E","")</f>
        <v/>
      </c>
      <c r="S69" s="311"/>
      <c r="T69" s="310" t="str">
        <f>IF('Age-Level'!M42="A","E","")</f>
        <v/>
      </c>
      <c r="U69" s="311"/>
      <c r="V69" s="310" t="str">
        <f>IF('Age-Level'!N42="A","E","")</f>
        <v/>
      </c>
      <c r="W69" s="311"/>
      <c r="X69" s="310" t="str">
        <f>IF('Age-Level'!O42="A","E","")</f>
        <v/>
      </c>
      <c r="Y69" s="311"/>
      <c r="Z69" s="310" t="str">
        <f>IF('Age-Level'!P42="A","E","")</f>
        <v/>
      </c>
      <c r="AA69" s="311"/>
      <c r="AB69" s="310" t="str">
        <f>IF('Age-Level'!Q42="A","E","")</f>
        <v/>
      </c>
      <c r="AC69" s="311"/>
      <c r="AD69" s="310" t="str">
        <f>IF('Age-Level'!R42="A","E","")</f>
        <v/>
      </c>
      <c r="AE69" s="312"/>
    </row>
    <row r="70" spans="1:31" x14ac:dyDescent="0.2">
      <c r="A70" s="323" t="str">
        <f>'Age-Level'!C43</f>
        <v>3rd year Rededication</v>
      </c>
      <c r="B70" s="310" t="str">
        <f>IF('Age-Level'!D43="A","E","")</f>
        <v/>
      </c>
      <c r="C70" s="324"/>
      <c r="D70" s="310" t="str">
        <f>IF('Age-Level'!E43="A","E","")</f>
        <v/>
      </c>
      <c r="E70" s="324"/>
      <c r="F70" s="310" t="str">
        <f>IF('Age-Level'!F43="A","E","")</f>
        <v/>
      </c>
      <c r="G70" s="324"/>
      <c r="H70" s="310" t="str">
        <f>IF('Age-Level'!G43="A","E","")</f>
        <v/>
      </c>
      <c r="I70" s="324"/>
      <c r="J70" s="310" t="str">
        <f>IF('Age-Level'!H43="A","E","")</f>
        <v/>
      </c>
      <c r="K70" s="324"/>
      <c r="L70" s="310" t="str">
        <f>IF('Age-Level'!I43="A","E","")</f>
        <v/>
      </c>
      <c r="M70" s="324"/>
      <c r="N70" s="310" t="str">
        <f>IF('Age-Level'!J43="A","E","")</f>
        <v/>
      </c>
      <c r="O70" s="324"/>
      <c r="P70" s="310" t="str">
        <f>IF('Age-Level'!K43="A","E","")</f>
        <v/>
      </c>
      <c r="Q70" s="324"/>
      <c r="R70" s="310" t="str">
        <f>IF('Age-Level'!L43="A","E","")</f>
        <v/>
      </c>
      <c r="S70" s="324"/>
      <c r="T70" s="310" t="str">
        <f>IF('Age-Level'!M43="A","E","")</f>
        <v/>
      </c>
      <c r="U70" s="324"/>
      <c r="V70" s="310" t="str">
        <f>IF('Age-Level'!N43="A","E","")</f>
        <v/>
      </c>
      <c r="W70" s="324"/>
      <c r="X70" s="310" t="str">
        <f>IF('Age-Level'!O43="A","E","")</f>
        <v/>
      </c>
      <c r="Y70" s="324"/>
      <c r="Z70" s="310" t="str">
        <f>IF('Age-Level'!P43="A","E","")</f>
        <v/>
      </c>
      <c r="AA70" s="324"/>
      <c r="AB70" s="310" t="str">
        <f>IF('Age-Level'!Q43="A","E","")</f>
        <v/>
      </c>
      <c r="AC70" s="324"/>
      <c r="AD70" s="310" t="str">
        <f>IF('Age-Level'!R43="A","E","")</f>
        <v/>
      </c>
      <c r="AE70" s="325"/>
    </row>
    <row r="71" spans="1:31" x14ac:dyDescent="0.2">
      <c r="A71" s="323" t="str">
        <f>'Age-Level'!C44</f>
        <v>4th year Rededication</v>
      </c>
      <c r="B71" s="310" t="str">
        <f>IF('Age-Level'!D44="A","E","")</f>
        <v/>
      </c>
      <c r="C71" s="324"/>
      <c r="D71" s="310" t="str">
        <f>IF('Age-Level'!E44="A","E","")</f>
        <v/>
      </c>
      <c r="E71" s="324"/>
      <c r="F71" s="310" t="str">
        <f>IF('Age-Level'!F44="A","E","")</f>
        <v/>
      </c>
      <c r="G71" s="324"/>
      <c r="H71" s="310" t="str">
        <f>IF('Age-Level'!G44="A","E","")</f>
        <v/>
      </c>
      <c r="I71" s="324"/>
      <c r="J71" s="310" t="str">
        <f>IF('Age-Level'!H44="A","E","")</f>
        <v/>
      </c>
      <c r="K71" s="324"/>
      <c r="L71" s="310" t="str">
        <f>IF('Age-Level'!I44="A","E","")</f>
        <v/>
      </c>
      <c r="M71" s="324"/>
      <c r="N71" s="310" t="str">
        <f>IF('Age-Level'!J44="A","E","")</f>
        <v/>
      </c>
      <c r="O71" s="324"/>
      <c r="P71" s="310" t="str">
        <f>IF('Age-Level'!K44="A","E","")</f>
        <v/>
      </c>
      <c r="Q71" s="324"/>
      <c r="R71" s="310" t="str">
        <f>IF('Age-Level'!L44="A","E","")</f>
        <v/>
      </c>
      <c r="S71" s="324"/>
      <c r="T71" s="310" t="str">
        <f>IF('Age-Level'!M44="A","E","")</f>
        <v/>
      </c>
      <c r="U71" s="324"/>
      <c r="V71" s="310" t="str">
        <f>IF('Age-Level'!N44="A","E","")</f>
        <v/>
      </c>
      <c r="W71" s="324"/>
      <c r="X71" s="310" t="str">
        <f>IF('Age-Level'!O44="A","E","")</f>
        <v/>
      </c>
      <c r="Y71" s="324"/>
      <c r="Z71" s="310" t="str">
        <f>IF('Age-Level'!P44="A","E","")</f>
        <v/>
      </c>
      <c r="AA71" s="324"/>
      <c r="AB71" s="310" t="str">
        <f>IF('Age-Level'!Q44="A","E","")</f>
        <v/>
      </c>
      <c r="AC71" s="324"/>
      <c r="AD71" s="310" t="str">
        <f>IF('Age-Level'!R44="A","E","")</f>
        <v/>
      </c>
      <c r="AE71" s="325"/>
    </row>
    <row r="72" spans="1:31" x14ac:dyDescent="0.2">
      <c r="A72" s="323" t="str">
        <f>'Age-Level'!C45</f>
        <v>5th year Rededication</v>
      </c>
      <c r="B72" s="310" t="str">
        <f>IF('Age-Level'!D45="A","E","")</f>
        <v/>
      </c>
      <c r="C72" s="324"/>
      <c r="D72" s="310" t="str">
        <f>IF('Age-Level'!E45="A","E","")</f>
        <v/>
      </c>
      <c r="E72" s="324"/>
      <c r="F72" s="310" t="str">
        <f>IF('Age-Level'!F45="A","E","")</f>
        <v/>
      </c>
      <c r="G72" s="324"/>
      <c r="H72" s="310" t="str">
        <f>IF('Age-Level'!G45="A","E","")</f>
        <v/>
      </c>
      <c r="I72" s="324"/>
      <c r="J72" s="310" t="str">
        <f>IF('Age-Level'!H45="A","E","")</f>
        <v/>
      </c>
      <c r="K72" s="324"/>
      <c r="L72" s="310" t="str">
        <f>IF('Age-Level'!I45="A","E","")</f>
        <v/>
      </c>
      <c r="M72" s="324"/>
      <c r="N72" s="310" t="str">
        <f>IF('Age-Level'!J45="A","E","")</f>
        <v/>
      </c>
      <c r="O72" s="324"/>
      <c r="P72" s="310" t="str">
        <f>IF('Age-Level'!K45="A","E","")</f>
        <v/>
      </c>
      <c r="Q72" s="324"/>
      <c r="R72" s="310" t="str">
        <f>IF('Age-Level'!L45="A","E","")</f>
        <v/>
      </c>
      <c r="S72" s="324"/>
      <c r="T72" s="310" t="str">
        <f>IF('Age-Level'!M45="A","E","")</f>
        <v/>
      </c>
      <c r="U72" s="324"/>
      <c r="V72" s="310" t="str">
        <f>IF('Age-Level'!N45="A","E","")</f>
        <v/>
      </c>
      <c r="W72" s="324"/>
      <c r="X72" s="310" t="str">
        <f>IF('Age-Level'!O45="A","E","")</f>
        <v/>
      </c>
      <c r="Y72" s="324"/>
      <c r="Z72" s="310" t="str">
        <f>IF('Age-Level'!P45="A","E","")</f>
        <v/>
      </c>
      <c r="AA72" s="324"/>
      <c r="AB72" s="310" t="str">
        <f>IF('Age-Level'!Q45="A","E","")</f>
        <v/>
      </c>
      <c r="AC72" s="324"/>
      <c r="AD72" s="310" t="str">
        <f>IF('Age-Level'!R45="A","E","")</f>
        <v/>
      </c>
      <c r="AE72" s="325"/>
    </row>
    <row r="73" spans="1:31" x14ac:dyDescent="0.2">
      <c r="A73" s="323" t="str">
        <f>'Age-Level'!C46</f>
        <v>6th year Rededication</v>
      </c>
      <c r="B73" s="310" t="str">
        <f>IF('Age-Level'!D46="A","E","")</f>
        <v/>
      </c>
      <c r="C73" s="324"/>
      <c r="D73" s="310" t="str">
        <f>IF('Age-Level'!E46="A","E","")</f>
        <v/>
      </c>
      <c r="E73" s="324"/>
      <c r="F73" s="310" t="str">
        <f>IF('Age-Level'!F46="A","E","")</f>
        <v/>
      </c>
      <c r="G73" s="324"/>
      <c r="H73" s="310" t="str">
        <f>IF('Age-Level'!G46="A","E","")</f>
        <v/>
      </c>
      <c r="I73" s="324"/>
      <c r="J73" s="310" t="str">
        <f>IF('Age-Level'!H46="A","E","")</f>
        <v/>
      </c>
      <c r="K73" s="324"/>
      <c r="L73" s="310" t="str">
        <f>IF('Age-Level'!I46="A","E","")</f>
        <v/>
      </c>
      <c r="M73" s="324"/>
      <c r="N73" s="310" t="str">
        <f>IF('Age-Level'!J46="A","E","")</f>
        <v/>
      </c>
      <c r="O73" s="324"/>
      <c r="P73" s="310" t="str">
        <f>IF('Age-Level'!K46="A","E","")</f>
        <v/>
      </c>
      <c r="Q73" s="324"/>
      <c r="R73" s="310" t="str">
        <f>IF('Age-Level'!L46="A","E","")</f>
        <v/>
      </c>
      <c r="S73" s="324"/>
      <c r="T73" s="310" t="str">
        <f>IF('Age-Level'!M46="A","E","")</f>
        <v/>
      </c>
      <c r="U73" s="324"/>
      <c r="V73" s="310" t="str">
        <f>IF('Age-Level'!N46="A","E","")</f>
        <v/>
      </c>
      <c r="W73" s="324"/>
      <c r="X73" s="310" t="str">
        <f>IF('Age-Level'!O46="A","E","")</f>
        <v/>
      </c>
      <c r="Y73" s="324"/>
      <c r="Z73" s="310" t="str">
        <f>IF('Age-Level'!P46="A","E","")</f>
        <v/>
      </c>
      <c r="AA73" s="324"/>
      <c r="AB73" s="310" t="str">
        <f>IF('Age-Level'!Q46="A","E","")</f>
        <v/>
      </c>
      <c r="AC73" s="324"/>
      <c r="AD73" s="310" t="str">
        <f>IF('Age-Level'!R46="A","E","")</f>
        <v/>
      </c>
      <c r="AE73" s="325"/>
    </row>
    <row r="74" spans="1:31" x14ac:dyDescent="0.2">
      <c r="A74" s="323" t="str">
        <f>'Age-Level'!C47</f>
        <v>7th year Rededication</v>
      </c>
      <c r="B74" s="310" t="str">
        <f>IF('Age-Level'!D47="A","E","")</f>
        <v/>
      </c>
      <c r="C74" s="324"/>
      <c r="D74" s="310" t="str">
        <f>IF('Age-Level'!E47="A","E","")</f>
        <v/>
      </c>
      <c r="E74" s="324"/>
      <c r="F74" s="310" t="str">
        <f>IF('Age-Level'!F47="A","E","")</f>
        <v/>
      </c>
      <c r="G74" s="324"/>
      <c r="H74" s="310" t="str">
        <f>IF('Age-Level'!G47="A","E","")</f>
        <v/>
      </c>
      <c r="I74" s="324"/>
      <c r="J74" s="310" t="str">
        <f>IF('Age-Level'!H47="A","E","")</f>
        <v/>
      </c>
      <c r="K74" s="324"/>
      <c r="L74" s="310" t="str">
        <f>IF('Age-Level'!I47="A","E","")</f>
        <v/>
      </c>
      <c r="M74" s="324"/>
      <c r="N74" s="310" t="str">
        <f>IF('Age-Level'!J47="A","E","")</f>
        <v/>
      </c>
      <c r="O74" s="324"/>
      <c r="P74" s="310" t="str">
        <f>IF('Age-Level'!K47="A","E","")</f>
        <v/>
      </c>
      <c r="Q74" s="324"/>
      <c r="R74" s="310" t="str">
        <f>IF('Age-Level'!L47="A","E","")</f>
        <v/>
      </c>
      <c r="S74" s="324"/>
      <c r="T74" s="310" t="str">
        <f>IF('Age-Level'!M47="A","E","")</f>
        <v/>
      </c>
      <c r="U74" s="324"/>
      <c r="V74" s="310" t="str">
        <f>IF('Age-Level'!N47="A","E","")</f>
        <v/>
      </c>
      <c r="W74" s="324"/>
      <c r="X74" s="310" t="str">
        <f>IF('Age-Level'!O47="A","E","")</f>
        <v/>
      </c>
      <c r="Y74" s="324"/>
      <c r="Z74" s="310" t="str">
        <f>IF('Age-Level'!P47="A","E","")</f>
        <v/>
      </c>
      <c r="AA74" s="324"/>
      <c r="AB74" s="310" t="str">
        <f>IF('Age-Level'!Q47="A","E","")</f>
        <v/>
      </c>
      <c r="AC74" s="324"/>
      <c r="AD74" s="310" t="str">
        <f>IF('Age-Level'!R47="A","E","")</f>
        <v/>
      </c>
      <c r="AE74" s="325"/>
    </row>
    <row r="75" spans="1:31" x14ac:dyDescent="0.2">
      <c r="A75" s="323" t="str">
        <f>'Age-Level'!C48</f>
        <v>8th year Rededication</v>
      </c>
      <c r="B75" s="310" t="str">
        <f>IF('Age-Level'!D48="A","E","")</f>
        <v/>
      </c>
      <c r="C75" s="324"/>
      <c r="D75" s="310" t="str">
        <f>IF('Age-Level'!E48="A","E","")</f>
        <v/>
      </c>
      <c r="E75" s="324"/>
      <c r="F75" s="310" t="str">
        <f>IF('Age-Level'!F48="A","E","")</f>
        <v/>
      </c>
      <c r="G75" s="324"/>
      <c r="H75" s="310" t="str">
        <f>IF('Age-Level'!G48="A","E","")</f>
        <v/>
      </c>
      <c r="I75" s="324"/>
      <c r="J75" s="310" t="str">
        <f>IF('Age-Level'!H48="A","E","")</f>
        <v/>
      </c>
      <c r="K75" s="324"/>
      <c r="L75" s="310" t="str">
        <f>IF('Age-Level'!I48="A","E","")</f>
        <v/>
      </c>
      <c r="M75" s="324"/>
      <c r="N75" s="310" t="str">
        <f>IF('Age-Level'!J48="A","E","")</f>
        <v/>
      </c>
      <c r="O75" s="324"/>
      <c r="P75" s="310" t="str">
        <f>IF('Age-Level'!K48="A","E","")</f>
        <v/>
      </c>
      <c r="Q75" s="324"/>
      <c r="R75" s="310" t="str">
        <f>IF('Age-Level'!L48="A","E","")</f>
        <v/>
      </c>
      <c r="S75" s="324"/>
      <c r="T75" s="310" t="str">
        <f>IF('Age-Level'!M48="A","E","")</f>
        <v/>
      </c>
      <c r="U75" s="324"/>
      <c r="V75" s="310" t="str">
        <f>IF('Age-Level'!N48="A","E","")</f>
        <v/>
      </c>
      <c r="W75" s="324"/>
      <c r="X75" s="310" t="str">
        <f>IF('Age-Level'!O48="A","E","")</f>
        <v/>
      </c>
      <c r="Y75" s="324"/>
      <c r="Z75" s="310" t="str">
        <f>IF('Age-Level'!P48="A","E","")</f>
        <v/>
      </c>
      <c r="AA75" s="324"/>
      <c r="AB75" s="310" t="str">
        <f>IF('Age-Level'!Q48="A","E","")</f>
        <v/>
      </c>
      <c r="AC75" s="324"/>
      <c r="AD75" s="310" t="str">
        <f>IF('Age-Level'!R48="A","E","")</f>
        <v/>
      </c>
      <c r="AE75" s="325"/>
    </row>
    <row r="76" spans="1:31" x14ac:dyDescent="0.2">
      <c r="A76" s="323" t="str">
        <f>'Age-Level'!C49</f>
        <v>9th year Rededication</v>
      </c>
      <c r="B76" s="310" t="str">
        <f>IF('Age-Level'!D49="A","E","")</f>
        <v/>
      </c>
      <c r="C76" s="324"/>
      <c r="D76" s="310" t="str">
        <f>IF('Age-Level'!E49="A","E","")</f>
        <v/>
      </c>
      <c r="E76" s="324"/>
      <c r="F76" s="310" t="str">
        <f>IF('Age-Level'!F49="A","E","")</f>
        <v/>
      </c>
      <c r="G76" s="324"/>
      <c r="H76" s="310" t="str">
        <f>IF('Age-Level'!G49="A","E","")</f>
        <v/>
      </c>
      <c r="I76" s="324"/>
      <c r="J76" s="310" t="str">
        <f>IF('Age-Level'!H49="A","E","")</f>
        <v/>
      </c>
      <c r="K76" s="324"/>
      <c r="L76" s="310" t="str">
        <f>IF('Age-Level'!I49="A","E","")</f>
        <v/>
      </c>
      <c r="M76" s="324"/>
      <c r="N76" s="310" t="str">
        <f>IF('Age-Level'!J49="A","E","")</f>
        <v/>
      </c>
      <c r="O76" s="324"/>
      <c r="P76" s="310" t="str">
        <f>IF('Age-Level'!K49="A","E","")</f>
        <v/>
      </c>
      <c r="Q76" s="324"/>
      <c r="R76" s="310" t="str">
        <f>IF('Age-Level'!L49="A","E","")</f>
        <v/>
      </c>
      <c r="S76" s="324"/>
      <c r="T76" s="310" t="str">
        <f>IF('Age-Level'!M49="A","E","")</f>
        <v/>
      </c>
      <c r="U76" s="324"/>
      <c r="V76" s="310" t="str">
        <f>IF('Age-Level'!N49="A","E","")</f>
        <v/>
      </c>
      <c r="W76" s="324"/>
      <c r="X76" s="310" t="str">
        <f>IF('Age-Level'!O49="A","E","")</f>
        <v/>
      </c>
      <c r="Y76" s="324"/>
      <c r="Z76" s="310" t="str">
        <f>IF('Age-Level'!P49="A","E","")</f>
        <v/>
      </c>
      <c r="AA76" s="324"/>
      <c r="AB76" s="310" t="str">
        <f>IF('Age-Level'!Q49="A","E","")</f>
        <v/>
      </c>
      <c r="AC76" s="324"/>
      <c r="AD76" s="310" t="str">
        <f>IF('Age-Level'!R49="A","E","")</f>
        <v/>
      </c>
      <c r="AE76" s="325"/>
    </row>
    <row r="77" spans="1:31" x14ac:dyDescent="0.2">
      <c r="A77" s="323" t="str">
        <f>'Age-Level'!C50</f>
        <v>10th year Rededication</v>
      </c>
      <c r="B77" s="310" t="str">
        <f>IF('Age-Level'!D50="A","E","")</f>
        <v/>
      </c>
      <c r="C77" s="324"/>
      <c r="D77" s="310" t="str">
        <f>IF('Age-Level'!E50="A","E","")</f>
        <v/>
      </c>
      <c r="E77" s="324"/>
      <c r="F77" s="310" t="str">
        <f>IF('Age-Level'!F50="A","E","")</f>
        <v/>
      </c>
      <c r="G77" s="324"/>
      <c r="H77" s="310" t="str">
        <f>IF('Age-Level'!G50="A","E","")</f>
        <v/>
      </c>
      <c r="I77" s="324"/>
      <c r="J77" s="310" t="str">
        <f>IF('Age-Level'!H50="A","E","")</f>
        <v/>
      </c>
      <c r="K77" s="324"/>
      <c r="L77" s="310" t="str">
        <f>IF('Age-Level'!I50="A","E","")</f>
        <v/>
      </c>
      <c r="M77" s="324"/>
      <c r="N77" s="310" t="str">
        <f>IF('Age-Level'!J50="A","E","")</f>
        <v/>
      </c>
      <c r="O77" s="324"/>
      <c r="P77" s="310" t="str">
        <f>IF('Age-Level'!K50="A","E","")</f>
        <v/>
      </c>
      <c r="Q77" s="324"/>
      <c r="R77" s="310" t="str">
        <f>IF('Age-Level'!L50="A","E","")</f>
        <v/>
      </c>
      <c r="S77" s="324"/>
      <c r="T77" s="310" t="str">
        <f>IF('Age-Level'!M50="A","E","")</f>
        <v/>
      </c>
      <c r="U77" s="324"/>
      <c r="V77" s="310" t="str">
        <f>IF('Age-Level'!N50="A","E","")</f>
        <v/>
      </c>
      <c r="W77" s="324"/>
      <c r="X77" s="310" t="str">
        <f>IF('Age-Level'!O50="A","E","")</f>
        <v/>
      </c>
      <c r="Y77" s="324"/>
      <c r="Z77" s="310" t="str">
        <f>IF('Age-Level'!P50="A","E","")</f>
        <v/>
      </c>
      <c r="AA77" s="324"/>
      <c r="AB77" s="310" t="str">
        <f>IF('Age-Level'!Q50="A","E","")</f>
        <v/>
      </c>
      <c r="AC77" s="324"/>
      <c r="AD77" s="310" t="str">
        <f>IF('Age-Level'!R50="A","E","")</f>
        <v/>
      </c>
      <c r="AE77" s="325"/>
    </row>
    <row r="78" spans="1:31" x14ac:dyDescent="0.2">
      <c r="A78" s="323" t="str">
        <f>'Age-Level'!B51</f>
        <v>My Promise, My Faith (Year 1)</v>
      </c>
      <c r="B78" s="310" t="str">
        <f>IF('Age-Level'!D57="A","E","")</f>
        <v/>
      </c>
      <c r="C78" s="324"/>
      <c r="D78" s="310" t="str">
        <f>IF('Age-Level'!E57="A","E","")</f>
        <v/>
      </c>
      <c r="E78" s="324"/>
      <c r="F78" s="310" t="str">
        <f>IF('Age-Level'!F57="A","E","")</f>
        <v/>
      </c>
      <c r="G78" s="324"/>
      <c r="H78" s="310" t="str">
        <f>IF('Age-Level'!G57="A","E","")</f>
        <v/>
      </c>
      <c r="I78" s="324"/>
      <c r="J78" s="310" t="str">
        <f>IF('Age-Level'!H57="A","E","")</f>
        <v/>
      </c>
      <c r="K78" s="324"/>
      <c r="L78" s="310" t="str">
        <f>IF('Age-Level'!I57="A","E","")</f>
        <v/>
      </c>
      <c r="M78" s="324"/>
      <c r="N78" s="310" t="str">
        <f>IF('Age-Level'!J57="A","E","")</f>
        <v/>
      </c>
      <c r="O78" s="324"/>
      <c r="P78" s="310" t="str">
        <f>IF('Age-Level'!K57="A","E","")</f>
        <v/>
      </c>
      <c r="Q78" s="324"/>
      <c r="R78" s="310" t="str">
        <f>IF('Age-Level'!L57="A","E","")</f>
        <v/>
      </c>
      <c r="S78" s="324"/>
      <c r="T78" s="310" t="str">
        <f>IF('Age-Level'!M57="A","E","")</f>
        <v/>
      </c>
      <c r="U78" s="324"/>
      <c r="V78" s="310" t="str">
        <f>IF('Age-Level'!N57="A","E","")</f>
        <v/>
      </c>
      <c r="W78" s="324"/>
      <c r="X78" s="310" t="str">
        <f>IF('Age-Level'!O57="A","E","")</f>
        <v/>
      </c>
      <c r="Y78" s="324"/>
      <c r="Z78" s="310" t="str">
        <f>IF('Age-Level'!P57="A","E","")</f>
        <v/>
      </c>
      <c r="AA78" s="324"/>
      <c r="AB78" s="310" t="str">
        <f>IF('Age-Level'!Q57="A","E","")</f>
        <v/>
      </c>
      <c r="AC78" s="324"/>
      <c r="AD78" s="310" t="str">
        <f>IF('Age-Level'!R57="A","E","")</f>
        <v/>
      </c>
      <c r="AE78" s="325"/>
    </row>
    <row r="79" spans="1:31" x14ac:dyDescent="0.2">
      <c r="A79" s="323" t="str">
        <f>'Age-Level'!B58</f>
        <v>My Promise, My Faith (Year 2)</v>
      </c>
      <c r="B79" s="310" t="str">
        <f>IF('Age-Level'!D64="A","E","")</f>
        <v/>
      </c>
      <c r="C79" s="324"/>
      <c r="D79" s="310" t="str">
        <f>IF('Age-Level'!E64="A","E","")</f>
        <v/>
      </c>
      <c r="E79" s="324"/>
      <c r="F79" s="310" t="str">
        <f>IF('Age-Level'!F64="A","E","")</f>
        <v/>
      </c>
      <c r="G79" s="324"/>
      <c r="H79" s="310" t="str">
        <f>IF('Age-Level'!G64="A","E","")</f>
        <v/>
      </c>
      <c r="I79" s="324"/>
      <c r="J79" s="310" t="str">
        <f>IF('Age-Level'!H64="A","E","")</f>
        <v/>
      </c>
      <c r="K79" s="324"/>
      <c r="L79" s="310" t="str">
        <f>IF('Age-Level'!I64="A","E","")</f>
        <v/>
      </c>
      <c r="M79" s="324"/>
      <c r="N79" s="310" t="str">
        <f>IF('Age-Level'!J64="A","E","")</f>
        <v/>
      </c>
      <c r="O79" s="324"/>
      <c r="P79" s="310" t="str">
        <f>IF('Age-Level'!K64="A","E","")</f>
        <v/>
      </c>
      <c r="Q79" s="324"/>
      <c r="R79" s="310" t="str">
        <f>IF('Age-Level'!L64="A","E","")</f>
        <v/>
      </c>
      <c r="S79" s="324"/>
      <c r="T79" s="310" t="str">
        <f>IF('Age-Level'!M64="A","E","")</f>
        <v/>
      </c>
      <c r="U79" s="324"/>
      <c r="V79" s="310" t="str">
        <f>IF('Age-Level'!N64="A","E","")</f>
        <v/>
      </c>
      <c r="W79" s="324"/>
      <c r="X79" s="310" t="str">
        <f>IF('Age-Level'!O64="A","E","")</f>
        <v/>
      </c>
      <c r="Y79" s="324"/>
      <c r="Z79" s="310" t="str">
        <f>IF('Age-Level'!P64="A","E","")</f>
        <v/>
      </c>
      <c r="AA79" s="324"/>
      <c r="AB79" s="310" t="str">
        <f>IF('Age-Level'!Q64="A","E","")</f>
        <v/>
      </c>
      <c r="AC79" s="324"/>
      <c r="AD79" s="310" t="str">
        <f>IF('Age-Level'!R64="A","E","")</f>
        <v/>
      </c>
      <c r="AE79" s="325"/>
    </row>
    <row r="80" spans="1:31" x14ac:dyDescent="0.2">
      <c r="A80" s="323" t="str">
        <f>'Age-Level'!B65</f>
        <v>Safety Award</v>
      </c>
      <c r="B80" s="310" t="str">
        <f>IF('Age-Level'!D71="A","E","")</f>
        <v/>
      </c>
      <c r="C80" s="324"/>
      <c r="D80" s="310" t="str">
        <f>IF('Age-Level'!E71="A","E","")</f>
        <v/>
      </c>
      <c r="E80" s="324"/>
      <c r="F80" s="310" t="str">
        <f>IF('Age-Level'!F71="A","E","")</f>
        <v/>
      </c>
      <c r="G80" s="324"/>
      <c r="H80" s="310" t="str">
        <f>IF('Age-Level'!G71="A","E","")</f>
        <v/>
      </c>
      <c r="I80" s="324"/>
      <c r="J80" s="310" t="str">
        <f>IF('Age-Level'!H71="A","E","")</f>
        <v/>
      </c>
      <c r="K80" s="324"/>
      <c r="L80" s="310" t="str">
        <f>IF('Age-Level'!I71="A","E","")</f>
        <v/>
      </c>
      <c r="M80" s="324"/>
      <c r="N80" s="310" t="str">
        <f>IF('Age-Level'!J71="A","E","")</f>
        <v/>
      </c>
      <c r="O80" s="324"/>
      <c r="P80" s="310" t="str">
        <f>IF('Age-Level'!K71="A","E","")</f>
        <v/>
      </c>
      <c r="Q80" s="324"/>
      <c r="R80" s="310" t="str">
        <f>IF('Age-Level'!L71="A","E","")</f>
        <v/>
      </c>
      <c r="S80" s="324"/>
      <c r="T80" s="310" t="str">
        <f>IF('Age-Level'!M71="A","E","")</f>
        <v/>
      </c>
      <c r="U80" s="324"/>
      <c r="V80" s="310" t="str">
        <f>IF('Age-Level'!N71="A","E","")</f>
        <v/>
      </c>
      <c r="W80" s="324"/>
      <c r="X80" s="310" t="str">
        <f>IF('Age-Level'!O71="A","E","")</f>
        <v/>
      </c>
      <c r="Y80" s="324"/>
      <c r="Z80" s="310" t="str">
        <f>IF('Age-Level'!P71="A","E","")</f>
        <v/>
      </c>
      <c r="AA80" s="324"/>
      <c r="AB80" s="310" t="str">
        <f>IF('Age-Level'!Q71="A","E","")</f>
        <v/>
      </c>
      <c r="AC80" s="324"/>
      <c r="AD80" s="310" t="str">
        <f>IF('Age-Level'!R71="A","E","")</f>
        <v/>
      </c>
      <c r="AE80" s="325"/>
    </row>
    <row r="81" spans="1:31" x14ac:dyDescent="0.2">
      <c r="A81" s="301" t="s">
        <v>152</v>
      </c>
      <c r="B81" s="310" t="str">
        <f>IF(Gold!D15="C","E","")</f>
        <v/>
      </c>
      <c r="C81" s="311"/>
      <c r="D81" s="310" t="str">
        <f>IF(Gold!E15="C","E","")</f>
        <v/>
      </c>
      <c r="E81" s="311"/>
      <c r="F81" s="310" t="str">
        <f>IF(Gold!F15="C","E","")</f>
        <v/>
      </c>
      <c r="G81" s="311"/>
      <c r="H81" s="310" t="str">
        <f>IF(Gold!G15="C","E","")</f>
        <v/>
      </c>
      <c r="I81" s="311"/>
      <c r="J81" s="310" t="str">
        <f>IF(Gold!H15="C","E","")</f>
        <v/>
      </c>
      <c r="K81" s="311"/>
      <c r="L81" s="310" t="str">
        <f>IF(Gold!I15="C","E","")</f>
        <v/>
      </c>
      <c r="M81" s="311"/>
      <c r="N81" s="310" t="str">
        <f>IF(Gold!J15="C","E","")</f>
        <v/>
      </c>
      <c r="O81" s="311"/>
      <c r="P81" s="310" t="str">
        <f>IF(Gold!K15="C","E","")</f>
        <v/>
      </c>
      <c r="Q81" s="311"/>
      <c r="R81" s="310" t="str">
        <f>IF(Gold!L15="C","E","")</f>
        <v/>
      </c>
      <c r="S81" s="311"/>
      <c r="T81" s="310" t="str">
        <f>IF(Gold!M15="C","E","")</f>
        <v/>
      </c>
      <c r="U81" s="311"/>
      <c r="V81" s="310" t="str">
        <f>IF(Gold!N15="C","E","")</f>
        <v/>
      </c>
      <c r="W81" s="311"/>
      <c r="X81" s="310" t="str">
        <f>IF(Gold!O15="C","E","")</f>
        <v/>
      </c>
      <c r="Y81" s="311"/>
      <c r="Z81" s="310" t="str">
        <f>IF(Gold!P15="C","E","")</f>
        <v/>
      </c>
      <c r="AA81" s="311"/>
      <c r="AB81" s="310" t="str">
        <f>IF(Gold!Q15="C","E","")</f>
        <v/>
      </c>
      <c r="AC81" s="311"/>
      <c r="AD81" s="310" t="str">
        <f>IF(Gold!R15="C","E","")</f>
        <v/>
      </c>
      <c r="AE81" s="312"/>
    </row>
    <row r="82" spans="1:31" x14ac:dyDescent="0.2">
      <c r="A82" s="301" t="str">
        <f>Bridging!B6</f>
        <v>Bridge to Ambassador</v>
      </c>
      <c r="B82" s="310" t="str">
        <f>IF(Bridging!D10="C","E","")</f>
        <v/>
      </c>
      <c r="C82" s="311"/>
      <c r="D82" s="310" t="str">
        <f>IF(Bridging!E10="C","E","")</f>
        <v/>
      </c>
      <c r="E82" s="311"/>
      <c r="F82" s="310" t="str">
        <f>IF(Bridging!F10="C","E","")</f>
        <v/>
      </c>
      <c r="G82" s="311"/>
      <c r="H82" s="310" t="str">
        <f>IF(Bridging!G10="C","E","")</f>
        <v/>
      </c>
      <c r="I82" s="311"/>
      <c r="J82" s="310" t="str">
        <f>IF(Bridging!H10="C","E","")</f>
        <v/>
      </c>
      <c r="K82" s="311"/>
      <c r="L82" s="310" t="str">
        <f>IF(Bridging!I10="C","E","")</f>
        <v/>
      </c>
      <c r="M82" s="311"/>
      <c r="N82" s="310" t="str">
        <f>IF(Bridging!J10="C","E","")</f>
        <v/>
      </c>
      <c r="O82" s="311"/>
      <c r="P82" s="310" t="str">
        <f>IF(Bridging!K10="C","E","")</f>
        <v/>
      </c>
      <c r="Q82" s="311"/>
      <c r="R82" s="310" t="str">
        <f>IF(Bridging!L10="C","E","")</f>
        <v/>
      </c>
      <c r="S82" s="311"/>
      <c r="T82" s="310" t="str">
        <f>IF(Bridging!M10="C","E","")</f>
        <v/>
      </c>
      <c r="U82" s="311"/>
      <c r="V82" s="310" t="str">
        <f>IF(Bridging!N10="C","E","")</f>
        <v/>
      </c>
      <c r="W82" s="311"/>
      <c r="X82" s="310" t="str">
        <f>IF(Bridging!O10="C","E","")</f>
        <v/>
      </c>
      <c r="Y82" s="311"/>
      <c r="Z82" s="310" t="str">
        <f>IF(Bridging!P10="C","E","")</f>
        <v/>
      </c>
      <c r="AA82" s="311"/>
      <c r="AB82" s="310" t="str">
        <f>IF(Bridging!Q10="C","E","")</f>
        <v/>
      </c>
      <c r="AC82" s="311"/>
      <c r="AD82" s="310" t="str">
        <f>IF(Bridging!R10="C","E","")</f>
        <v/>
      </c>
      <c r="AE82" s="312"/>
    </row>
    <row r="83" spans="1:31" x14ac:dyDescent="0.2">
      <c r="A83" s="301" t="s">
        <v>150</v>
      </c>
      <c r="B83" s="326"/>
      <c r="C83" s="304"/>
      <c r="D83" s="326"/>
      <c r="E83" s="304"/>
      <c r="F83" s="326"/>
      <c r="G83" s="304"/>
      <c r="H83" s="326"/>
      <c r="I83" s="304"/>
      <c r="J83" s="326"/>
      <c r="K83" s="304"/>
      <c r="L83" s="326"/>
      <c r="M83" s="304"/>
      <c r="N83" s="326"/>
      <c r="O83" s="304"/>
      <c r="P83" s="326"/>
      <c r="Q83" s="304"/>
      <c r="R83" s="326"/>
      <c r="S83" s="304"/>
      <c r="T83" s="326"/>
      <c r="U83" s="304"/>
      <c r="V83" s="326"/>
      <c r="W83" s="304"/>
      <c r="X83" s="326"/>
      <c r="Y83" s="304"/>
      <c r="Z83" s="326"/>
      <c r="AA83" s="304"/>
      <c r="AB83" s="326"/>
      <c r="AC83" s="304"/>
      <c r="AD83" s="326"/>
      <c r="AE83" s="313"/>
    </row>
    <row r="84" spans="1:31" x14ac:dyDescent="0.2">
      <c r="A84" s="309" t="str">
        <f>'[1]Fun Patches'!C5</f>
        <v>&lt;LIST PATCH HERE&gt;</v>
      </c>
      <c r="B84" s="310" t="str">
        <f>IF('Fun Patches'!D5="A","E","")</f>
        <v/>
      </c>
      <c r="C84" s="311"/>
      <c r="D84" s="310" t="str">
        <f>IF('Fun Patches'!E5="A","E","")</f>
        <v/>
      </c>
      <c r="E84" s="311"/>
      <c r="F84" s="310" t="str">
        <f>IF('Fun Patches'!F5="A","E","")</f>
        <v/>
      </c>
      <c r="G84" s="311"/>
      <c r="H84" s="310" t="str">
        <f>IF('Fun Patches'!G5="A","E","")</f>
        <v/>
      </c>
      <c r="I84" s="311"/>
      <c r="J84" s="310" t="str">
        <f>IF('Fun Patches'!H5="A","E","")</f>
        <v/>
      </c>
      <c r="K84" s="311"/>
      <c r="L84" s="310" t="str">
        <f>IF('Fun Patches'!I5="A","E","")</f>
        <v/>
      </c>
      <c r="M84" s="311"/>
      <c r="N84" s="310" t="str">
        <f>IF('Fun Patches'!J5="A","E","")</f>
        <v/>
      </c>
      <c r="O84" s="311"/>
      <c r="P84" s="310" t="str">
        <f>IF('Fun Patches'!K5="A","E","")</f>
        <v/>
      </c>
      <c r="Q84" s="311"/>
      <c r="R84" s="310" t="str">
        <f>IF('Fun Patches'!L5="A","E","")</f>
        <v/>
      </c>
      <c r="S84" s="311"/>
      <c r="T84" s="310" t="str">
        <f>IF('Fun Patches'!M5="A","E","")</f>
        <v/>
      </c>
      <c r="U84" s="311"/>
      <c r="V84" s="310" t="str">
        <f>IF('Fun Patches'!N5="A","E","")</f>
        <v/>
      </c>
      <c r="W84" s="311"/>
      <c r="X84" s="310" t="str">
        <f>IF('Fun Patches'!O5="A","E","")</f>
        <v/>
      </c>
      <c r="Y84" s="311"/>
      <c r="Z84" s="310" t="str">
        <f>IF('Fun Patches'!P5="A","E","")</f>
        <v/>
      </c>
      <c r="AA84" s="311"/>
      <c r="AB84" s="310" t="str">
        <f>IF('Fun Patches'!Q5="A","E","")</f>
        <v/>
      </c>
      <c r="AC84" s="311"/>
      <c r="AD84" s="329" t="str">
        <f>IF('Fun Patches'!R5="A","E","")</f>
        <v/>
      </c>
      <c r="AE84" s="312"/>
    </row>
    <row r="85" spans="1:31" x14ac:dyDescent="0.2">
      <c r="A85" s="309" t="str">
        <f>'[1]Fun Patches'!C6</f>
        <v>&lt;LIST PATCH HERE&gt;</v>
      </c>
      <c r="B85" s="310" t="str">
        <f>IF('Fun Patches'!D6="A","E","")</f>
        <v/>
      </c>
      <c r="C85" s="311"/>
      <c r="D85" s="310" t="str">
        <f>IF('Fun Patches'!E6="A","E","")</f>
        <v/>
      </c>
      <c r="E85" s="311"/>
      <c r="F85" s="310" t="str">
        <f>IF('Fun Patches'!F6="A","E","")</f>
        <v/>
      </c>
      <c r="G85" s="311"/>
      <c r="H85" s="310" t="str">
        <f>IF('Fun Patches'!G6="A","E","")</f>
        <v/>
      </c>
      <c r="I85" s="311"/>
      <c r="J85" s="310" t="str">
        <f>IF('Fun Patches'!H6="A","E","")</f>
        <v/>
      </c>
      <c r="K85" s="311"/>
      <c r="L85" s="310" t="str">
        <f>IF('Fun Patches'!I6="A","E","")</f>
        <v/>
      </c>
      <c r="M85" s="311"/>
      <c r="N85" s="310" t="str">
        <f>IF('Fun Patches'!J6="A","E","")</f>
        <v/>
      </c>
      <c r="O85" s="311"/>
      <c r="P85" s="310" t="str">
        <f>IF('Fun Patches'!K6="A","E","")</f>
        <v/>
      </c>
      <c r="Q85" s="311"/>
      <c r="R85" s="310" t="str">
        <f>IF('Fun Patches'!L6="A","E","")</f>
        <v/>
      </c>
      <c r="S85" s="311"/>
      <c r="T85" s="310" t="str">
        <f>IF('Fun Patches'!M6="A","E","")</f>
        <v/>
      </c>
      <c r="U85" s="311"/>
      <c r="V85" s="310" t="str">
        <f>IF('Fun Patches'!N6="A","E","")</f>
        <v/>
      </c>
      <c r="W85" s="311"/>
      <c r="X85" s="310" t="str">
        <f>IF('Fun Patches'!O6="A","E","")</f>
        <v/>
      </c>
      <c r="Y85" s="311"/>
      <c r="Z85" s="310" t="str">
        <f>IF('Fun Patches'!P6="A","E","")</f>
        <v/>
      </c>
      <c r="AA85" s="311"/>
      <c r="AB85" s="310" t="str">
        <f>IF('Fun Patches'!Q6="A","E","")</f>
        <v/>
      </c>
      <c r="AC85" s="311"/>
      <c r="AD85" s="310" t="str">
        <f>IF('Fun Patches'!R6="A","E","")</f>
        <v/>
      </c>
      <c r="AE85" s="312"/>
    </row>
    <row r="86" spans="1:31" x14ac:dyDescent="0.2">
      <c r="A86" s="309" t="str">
        <f>'[1]Fun Patches'!C7</f>
        <v>&lt;LIST PATCH HERE&gt;</v>
      </c>
      <c r="B86" s="310" t="str">
        <f>IF('Fun Patches'!D7="A","E","")</f>
        <v/>
      </c>
      <c r="C86" s="311"/>
      <c r="D86" s="310" t="str">
        <f>IF('Fun Patches'!E7="A","E","")</f>
        <v/>
      </c>
      <c r="E86" s="311"/>
      <c r="F86" s="310" t="str">
        <f>IF('Fun Patches'!F7="A","E","")</f>
        <v/>
      </c>
      <c r="G86" s="311"/>
      <c r="H86" s="310" t="str">
        <f>IF('Fun Patches'!G7="A","E","")</f>
        <v/>
      </c>
      <c r="I86" s="311"/>
      <c r="J86" s="310" t="str">
        <f>IF('Fun Patches'!H7="A","E","")</f>
        <v/>
      </c>
      <c r="K86" s="311"/>
      <c r="L86" s="310" t="str">
        <f>IF('Fun Patches'!I7="A","E","")</f>
        <v/>
      </c>
      <c r="M86" s="311"/>
      <c r="N86" s="310" t="str">
        <f>IF('Fun Patches'!J7="A","E","")</f>
        <v/>
      </c>
      <c r="O86" s="311"/>
      <c r="P86" s="310" t="str">
        <f>IF('Fun Patches'!K7="A","E","")</f>
        <v/>
      </c>
      <c r="Q86" s="311"/>
      <c r="R86" s="310" t="str">
        <f>IF('Fun Patches'!L7="A","E","")</f>
        <v/>
      </c>
      <c r="S86" s="311"/>
      <c r="T86" s="310" t="str">
        <f>IF('Fun Patches'!M7="A","E","")</f>
        <v/>
      </c>
      <c r="U86" s="311"/>
      <c r="V86" s="310" t="str">
        <f>IF('Fun Patches'!N7="A","E","")</f>
        <v/>
      </c>
      <c r="W86" s="311"/>
      <c r="X86" s="310" t="str">
        <f>IF('Fun Patches'!O7="A","E","")</f>
        <v/>
      </c>
      <c r="Y86" s="311"/>
      <c r="Z86" s="310" t="str">
        <f>IF('Fun Patches'!P7="A","E","")</f>
        <v/>
      </c>
      <c r="AA86" s="311"/>
      <c r="AB86" s="310" t="str">
        <f>IF('Fun Patches'!Q7="A","E","")</f>
        <v/>
      </c>
      <c r="AC86" s="311"/>
      <c r="AD86" s="310" t="str">
        <f>IF('Fun Patches'!R7="A","E","")</f>
        <v/>
      </c>
      <c r="AE86" s="312"/>
    </row>
    <row r="87" spans="1:31" x14ac:dyDescent="0.2">
      <c r="A87" s="309" t="str">
        <f>'[1]Fun Patches'!C8</f>
        <v>&lt;LIST PATCH HERE&gt;</v>
      </c>
      <c r="B87" s="310" t="str">
        <f>IF('Fun Patches'!D8="A","E","")</f>
        <v/>
      </c>
      <c r="C87" s="311"/>
      <c r="D87" s="310" t="str">
        <f>IF('Fun Patches'!E8="A","E","")</f>
        <v/>
      </c>
      <c r="E87" s="311"/>
      <c r="F87" s="310" t="str">
        <f>IF('Fun Patches'!F8="A","E","")</f>
        <v/>
      </c>
      <c r="G87" s="311"/>
      <c r="H87" s="310" t="str">
        <f>IF('Fun Patches'!G8="A","E","")</f>
        <v/>
      </c>
      <c r="I87" s="311"/>
      <c r="J87" s="310" t="str">
        <f>IF('Fun Patches'!H8="A","E","")</f>
        <v/>
      </c>
      <c r="K87" s="311"/>
      <c r="L87" s="310" t="str">
        <f>IF('Fun Patches'!I8="A","E","")</f>
        <v/>
      </c>
      <c r="M87" s="311"/>
      <c r="N87" s="310" t="str">
        <f>IF('Fun Patches'!J8="A","E","")</f>
        <v/>
      </c>
      <c r="O87" s="311"/>
      <c r="P87" s="310" t="str">
        <f>IF('Fun Patches'!K8="A","E","")</f>
        <v/>
      </c>
      <c r="Q87" s="311"/>
      <c r="R87" s="310" t="str">
        <f>IF('Fun Patches'!L8="A","E","")</f>
        <v/>
      </c>
      <c r="S87" s="311"/>
      <c r="T87" s="310" t="str">
        <f>IF('Fun Patches'!M8="A","E","")</f>
        <v/>
      </c>
      <c r="U87" s="311"/>
      <c r="V87" s="310" t="str">
        <f>IF('Fun Patches'!N8="A","E","")</f>
        <v/>
      </c>
      <c r="W87" s="311"/>
      <c r="X87" s="310" t="str">
        <f>IF('Fun Patches'!O8="A","E","")</f>
        <v/>
      </c>
      <c r="Y87" s="311"/>
      <c r="Z87" s="310" t="str">
        <f>IF('Fun Patches'!P8="A","E","")</f>
        <v/>
      </c>
      <c r="AA87" s="311"/>
      <c r="AB87" s="310" t="str">
        <f>IF('Fun Patches'!Q8="A","E","")</f>
        <v/>
      </c>
      <c r="AC87" s="311"/>
      <c r="AD87" s="310" t="str">
        <f>IF('Fun Patches'!R8="A","E","")</f>
        <v/>
      </c>
      <c r="AE87" s="312"/>
    </row>
    <row r="88" spans="1:31" x14ac:dyDescent="0.2">
      <c r="A88" s="309" t="str">
        <f>'[1]Fun Patches'!C9</f>
        <v>&lt;LIST PATCH HERE&gt;</v>
      </c>
      <c r="B88" s="310" t="str">
        <f>IF('Fun Patches'!D9="A","E","")</f>
        <v/>
      </c>
      <c r="C88" s="311"/>
      <c r="D88" s="310" t="str">
        <f>IF('Fun Patches'!E9="A","E","")</f>
        <v/>
      </c>
      <c r="E88" s="311"/>
      <c r="F88" s="310" t="str">
        <f>IF('Fun Patches'!F9="A","E","")</f>
        <v/>
      </c>
      <c r="G88" s="311"/>
      <c r="H88" s="310" t="str">
        <f>IF('Fun Patches'!G9="A","E","")</f>
        <v/>
      </c>
      <c r="I88" s="311"/>
      <c r="J88" s="310" t="str">
        <f>IF('Fun Patches'!H9="A","E","")</f>
        <v/>
      </c>
      <c r="K88" s="311"/>
      <c r="L88" s="310" t="str">
        <f>IF('Fun Patches'!I9="A","E","")</f>
        <v/>
      </c>
      <c r="M88" s="311"/>
      <c r="N88" s="310" t="str">
        <f>IF('Fun Patches'!J9="A","E","")</f>
        <v/>
      </c>
      <c r="O88" s="311"/>
      <c r="P88" s="310" t="str">
        <f>IF('Fun Patches'!K9="A","E","")</f>
        <v/>
      </c>
      <c r="Q88" s="311"/>
      <c r="R88" s="310" t="str">
        <f>IF('Fun Patches'!L9="A","E","")</f>
        <v/>
      </c>
      <c r="S88" s="311"/>
      <c r="T88" s="310" t="str">
        <f>IF('Fun Patches'!M9="A","E","")</f>
        <v/>
      </c>
      <c r="U88" s="311"/>
      <c r="V88" s="310" t="str">
        <f>IF('Fun Patches'!N9="A","E","")</f>
        <v/>
      </c>
      <c r="W88" s="311"/>
      <c r="X88" s="310" t="str">
        <f>IF('Fun Patches'!O9="A","E","")</f>
        <v/>
      </c>
      <c r="Y88" s="311"/>
      <c r="Z88" s="310" t="str">
        <f>IF('Fun Patches'!P9="A","E","")</f>
        <v/>
      </c>
      <c r="AA88" s="311"/>
      <c r="AB88" s="310" t="str">
        <f>IF('Fun Patches'!Q9="A","E","")</f>
        <v/>
      </c>
      <c r="AC88" s="311"/>
      <c r="AD88" s="310" t="str">
        <f>IF('Fun Patches'!R9="A","E","")</f>
        <v/>
      </c>
      <c r="AE88" s="312"/>
    </row>
    <row r="89" spans="1:31" x14ac:dyDescent="0.2">
      <c r="A89" s="309" t="str">
        <f>'[1]Fun Patches'!C10</f>
        <v>&lt;LIST PATCH HERE&gt;</v>
      </c>
      <c r="B89" s="310" t="str">
        <f>IF('Fun Patches'!D10="A","E","")</f>
        <v/>
      </c>
      <c r="C89" s="311"/>
      <c r="D89" s="310" t="str">
        <f>IF('Fun Patches'!E10="A","E","")</f>
        <v/>
      </c>
      <c r="E89" s="311"/>
      <c r="F89" s="310" t="str">
        <f>IF('Fun Patches'!F10="A","E","")</f>
        <v/>
      </c>
      <c r="G89" s="311"/>
      <c r="H89" s="310" t="str">
        <f>IF('Fun Patches'!G10="A","E","")</f>
        <v/>
      </c>
      <c r="I89" s="311"/>
      <c r="J89" s="310" t="str">
        <f>IF('Fun Patches'!H10="A","E","")</f>
        <v/>
      </c>
      <c r="K89" s="311"/>
      <c r="L89" s="310" t="str">
        <f>IF('Fun Patches'!I10="A","E","")</f>
        <v/>
      </c>
      <c r="M89" s="311"/>
      <c r="N89" s="310" t="str">
        <f>IF('Fun Patches'!J10="A","E","")</f>
        <v/>
      </c>
      <c r="O89" s="311"/>
      <c r="P89" s="310" t="str">
        <f>IF('Fun Patches'!K10="A","E","")</f>
        <v/>
      </c>
      <c r="Q89" s="311"/>
      <c r="R89" s="310" t="str">
        <f>IF('Fun Patches'!L10="A","E","")</f>
        <v/>
      </c>
      <c r="S89" s="311"/>
      <c r="T89" s="310" t="str">
        <f>IF('Fun Patches'!M10="A","E","")</f>
        <v/>
      </c>
      <c r="U89" s="311"/>
      <c r="V89" s="310" t="str">
        <f>IF('Fun Patches'!N10="A","E","")</f>
        <v/>
      </c>
      <c r="W89" s="311"/>
      <c r="X89" s="310" t="str">
        <f>IF('Fun Patches'!O10="A","E","")</f>
        <v/>
      </c>
      <c r="Y89" s="311"/>
      <c r="Z89" s="310" t="str">
        <f>IF('Fun Patches'!P10="A","E","")</f>
        <v/>
      </c>
      <c r="AA89" s="311"/>
      <c r="AB89" s="310" t="str">
        <f>IF('Fun Patches'!Q10="A","E","")</f>
        <v/>
      </c>
      <c r="AC89" s="311"/>
      <c r="AD89" s="310" t="str">
        <f>IF('Fun Patches'!R10="A","E","")</f>
        <v/>
      </c>
      <c r="AE89" s="312"/>
    </row>
    <row r="90" spans="1:31" x14ac:dyDescent="0.2">
      <c r="A90" s="309" t="str">
        <f>'[1]Fun Patches'!C11</f>
        <v>&lt;LIST PATCH HERE&gt;</v>
      </c>
      <c r="B90" s="310" t="str">
        <f>IF('Fun Patches'!D11="A","E","")</f>
        <v/>
      </c>
      <c r="C90" s="311"/>
      <c r="D90" s="310" t="str">
        <f>IF('Fun Patches'!E11="A","E","")</f>
        <v/>
      </c>
      <c r="E90" s="311"/>
      <c r="F90" s="310" t="str">
        <f>IF('Fun Patches'!F11="A","E","")</f>
        <v/>
      </c>
      <c r="G90" s="311"/>
      <c r="H90" s="310" t="str">
        <f>IF('Fun Patches'!G11="A","E","")</f>
        <v/>
      </c>
      <c r="I90" s="311"/>
      <c r="J90" s="310" t="str">
        <f>IF('Fun Patches'!H11="A","E","")</f>
        <v/>
      </c>
      <c r="K90" s="311"/>
      <c r="L90" s="310" t="str">
        <f>IF('Fun Patches'!I11="A","E","")</f>
        <v/>
      </c>
      <c r="M90" s="311"/>
      <c r="N90" s="310" t="str">
        <f>IF('Fun Patches'!J11="A","E","")</f>
        <v/>
      </c>
      <c r="O90" s="311"/>
      <c r="P90" s="310" t="str">
        <f>IF('Fun Patches'!K11="A","E","")</f>
        <v/>
      </c>
      <c r="Q90" s="311"/>
      <c r="R90" s="310" t="str">
        <f>IF('Fun Patches'!L11="A","E","")</f>
        <v/>
      </c>
      <c r="S90" s="311"/>
      <c r="T90" s="310" t="str">
        <f>IF('Fun Patches'!M11="A","E","")</f>
        <v/>
      </c>
      <c r="U90" s="311"/>
      <c r="V90" s="310" t="str">
        <f>IF('Fun Patches'!N11="A","E","")</f>
        <v/>
      </c>
      <c r="W90" s="311"/>
      <c r="X90" s="310" t="str">
        <f>IF('Fun Patches'!O11="A","E","")</f>
        <v/>
      </c>
      <c r="Y90" s="311"/>
      <c r="Z90" s="310" t="str">
        <f>IF('Fun Patches'!P11="A","E","")</f>
        <v/>
      </c>
      <c r="AA90" s="311"/>
      <c r="AB90" s="310" t="str">
        <f>IF('Fun Patches'!Q11="A","E","")</f>
        <v/>
      </c>
      <c r="AC90" s="311"/>
      <c r="AD90" s="310" t="str">
        <f>IF('Fun Patches'!R11="A","E","")</f>
        <v/>
      </c>
      <c r="AE90" s="312"/>
    </row>
    <row r="91" spans="1:31" x14ac:dyDescent="0.2">
      <c r="A91" s="309" t="str">
        <f>'[1]Fun Patches'!C12</f>
        <v>&lt;LIST PATCH HERE&gt;</v>
      </c>
      <c r="B91" s="310" t="str">
        <f>IF('Fun Patches'!D12="A","E","")</f>
        <v/>
      </c>
      <c r="C91" s="311"/>
      <c r="D91" s="310" t="str">
        <f>IF('Fun Patches'!E12="A","E","")</f>
        <v/>
      </c>
      <c r="E91" s="311"/>
      <c r="F91" s="310" t="str">
        <f>IF('Fun Patches'!F12="A","E","")</f>
        <v/>
      </c>
      <c r="G91" s="311"/>
      <c r="H91" s="310" t="str">
        <f>IF('Fun Patches'!G12="A","E","")</f>
        <v/>
      </c>
      <c r="I91" s="311"/>
      <c r="J91" s="310" t="str">
        <f>IF('Fun Patches'!H12="A","E","")</f>
        <v/>
      </c>
      <c r="K91" s="311"/>
      <c r="L91" s="310" t="str">
        <f>IF('Fun Patches'!I12="A","E","")</f>
        <v/>
      </c>
      <c r="M91" s="311"/>
      <c r="N91" s="310" t="str">
        <f>IF('Fun Patches'!J12="A","E","")</f>
        <v/>
      </c>
      <c r="O91" s="311"/>
      <c r="P91" s="310" t="str">
        <f>IF('Fun Patches'!K12="A","E","")</f>
        <v/>
      </c>
      <c r="Q91" s="311"/>
      <c r="R91" s="310" t="str">
        <f>IF('Fun Patches'!L12="A","E","")</f>
        <v/>
      </c>
      <c r="S91" s="311"/>
      <c r="T91" s="310" t="str">
        <f>IF('Fun Patches'!M12="A","E","")</f>
        <v/>
      </c>
      <c r="U91" s="311"/>
      <c r="V91" s="310" t="str">
        <f>IF('Fun Patches'!N12="A","E","")</f>
        <v/>
      </c>
      <c r="W91" s="311"/>
      <c r="X91" s="310" t="str">
        <f>IF('Fun Patches'!O12="A","E","")</f>
        <v/>
      </c>
      <c r="Y91" s="311"/>
      <c r="Z91" s="310" t="str">
        <f>IF('Fun Patches'!P12="A","E","")</f>
        <v/>
      </c>
      <c r="AA91" s="311"/>
      <c r="AB91" s="310" t="str">
        <f>IF('Fun Patches'!Q12="A","E","")</f>
        <v/>
      </c>
      <c r="AC91" s="311"/>
      <c r="AD91" s="310" t="str">
        <f>IF('Fun Patches'!R12="A","E","")</f>
        <v/>
      </c>
      <c r="AE91" s="312"/>
    </row>
    <row r="92" spans="1:31" x14ac:dyDescent="0.2">
      <c r="A92" s="309" t="str">
        <f>'[1]Fun Patches'!C13</f>
        <v>&lt;LIST PATCH HERE&gt;</v>
      </c>
      <c r="B92" s="310" t="str">
        <f>IF('Fun Patches'!D13="A","E","")</f>
        <v/>
      </c>
      <c r="C92" s="311"/>
      <c r="D92" s="310" t="str">
        <f>IF('Fun Patches'!E13="A","E","")</f>
        <v/>
      </c>
      <c r="E92" s="311"/>
      <c r="F92" s="310" t="str">
        <f>IF('Fun Patches'!F13="A","E","")</f>
        <v/>
      </c>
      <c r="G92" s="311"/>
      <c r="H92" s="310" t="str">
        <f>IF('Fun Patches'!G13="A","E","")</f>
        <v/>
      </c>
      <c r="I92" s="311"/>
      <c r="J92" s="310" t="str">
        <f>IF('Fun Patches'!H13="A","E","")</f>
        <v/>
      </c>
      <c r="K92" s="311"/>
      <c r="L92" s="310" t="str">
        <f>IF('Fun Patches'!I13="A","E","")</f>
        <v/>
      </c>
      <c r="M92" s="311"/>
      <c r="N92" s="310" t="str">
        <f>IF('Fun Patches'!J13="A","E","")</f>
        <v/>
      </c>
      <c r="O92" s="311"/>
      <c r="P92" s="310" t="str">
        <f>IF('Fun Patches'!K13="A","E","")</f>
        <v/>
      </c>
      <c r="Q92" s="311"/>
      <c r="R92" s="310" t="str">
        <f>IF('Fun Patches'!L13="A","E","")</f>
        <v/>
      </c>
      <c r="S92" s="311"/>
      <c r="T92" s="310" t="str">
        <f>IF('Fun Patches'!M13="A","E","")</f>
        <v/>
      </c>
      <c r="U92" s="311"/>
      <c r="V92" s="310" t="str">
        <f>IF('Fun Patches'!N13="A","E","")</f>
        <v/>
      </c>
      <c r="W92" s="311"/>
      <c r="X92" s="310" t="str">
        <f>IF('Fun Patches'!O13="A","E","")</f>
        <v/>
      </c>
      <c r="Y92" s="311"/>
      <c r="Z92" s="310" t="str">
        <f>IF('Fun Patches'!P13="A","E","")</f>
        <v/>
      </c>
      <c r="AA92" s="311"/>
      <c r="AB92" s="310" t="str">
        <f>IF('Fun Patches'!Q13="A","E","")</f>
        <v/>
      </c>
      <c r="AC92" s="311"/>
      <c r="AD92" s="329" t="str">
        <f>IF('Fun Patches'!R13="A","E","")</f>
        <v/>
      </c>
      <c r="AE92" s="312"/>
    </row>
    <row r="93" spans="1:31" x14ac:dyDescent="0.2">
      <c r="A93" s="309" t="str">
        <f>'[1]Fun Patches'!C14</f>
        <v>&lt;LIST PATCH HERE&gt;</v>
      </c>
      <c r="B93" s="310" t="str">
        <f>IF('Fun Patches'!D14="A","E","")</f>
        <v/>
      </c>
      <c r="C93" s="311"/>
      <c r="D93" s="310" t="str">
        <f>IF('Fun Patches'!E14="A","E","")</f>
        <v/>
      </c>
      <c r="E93" s="311"/>
      <c r="F93" s="310" t="str">
        <f>IF('Fun Patches'!F14="A","E","")</f>
        <v/>
      </c>
      <c r="G93" s="311"/>
      <c r="H93" s="310" t="str">
        <f>IF('Fun Patches'!G14="A","E","")</f>
        <v/>
      </c>
      <c r="I93" s="311"/>
      <c r="J93" s="310" t="str">
        <f>IF('Fun Patches'!H14="A","E","")</f>
        <v/>
      </c>
      <c r="K93" s="311"/>
      <c r="L93" s="310" t="str">
        <f>IF('Fun Patches'!I14="A","E","")</f>
        <v/>
      </c>
      <c r="M93" s="311"/>
      <c r="N93" s="310" t="str">
        <f>IF('Fun Patches'!J14="A","E","")</f>
        <v/>
      </c>
      <c r="O93" s="311"/>
      <c r="P93" s="310" t="str">
        <f>IF('Fun Patches'!K14="A","E","")</f>
        <v/>
      </c>
      <c r="Q93" s="311"/>
      <c r="R93" s="310" t="str">
        <f>IF('Fun Patches'!L14="A","E","")</f>
        <v/>
      </c>
      <c r="S93" s="311"/>
      <c r="T93" s="310" t="str">
        <f>IF('Fun Patches'!M14="A","E","")</f>
        <v/>
      </c>
      <c r="U93" s="311"/>
      <c r="V93" s="310" t="str">
        <f>IF('Fun Patches'!N14="A","E","")</f>
        <v/>
      </c>
      <c r="W93" s="311"/>
      <c r="X93" s="310" t="str">
        <f>IF('Fun Patches'!O14="A","E","")</f>
        <v/>
      </c>
      <c r="Y93" s="311"/>
      <c r="Z93" s="310" t="str">
        <f>IF('Fun Patches'!P14="A","E","")</f>
        <v/>
      </c>
      <c r="AA93" s="311"/>
      <c r="AB93" s="310" t="str">
        <f>IF('Fun Patches'!Q14="A","E","")</f>
        <v/>
      </c>
      <c r="AC93" s="311"/>
      <c r="AD93" s="310" t="str">
        <f>IF('Fun Patches'!R14="A","E","")</f>
        <v/>
      </c>
      <c r="AE93" s="312"/>
    </row>
    <row r="94" spans="1:31" x14ac:dyDescent="0.2">
      <c r="A94" s="309" t="str">
        <f>'[1]Fun Patches'!C15</f>
        <v>&lt;LIST PATCH HERE&gt;</v>
      </c>
      <c r="B94" s="310" t="str">
        <f>IF('Fun Patches'!D15="A","E","")</f>
        <v/>
      </c>
      <c r="C94" s="311"/>
      <c r="D94" s="310" t="str">
        <f>IF('Fun Patches'!E15="A","E","")</f>
        <v/>
      </c>
      <c r="E94" s="311"/>
      <c r="F94" s="310" t="str">
        <f>IF('Fun Patches'!F15="A","E","")</f>
        <v/>
      </c>
      <c r="G94" s="311"/>
      <c r="H94" s="310" t="str">
        <f>IF('Fun Patches'!G15="A","E","")</f>
        <v/>
      </c>
      <c r="I94" s="311"/>
      <c r="J94" s="310" t="str">
        <f>IF('Fun Patches'!H15="A","E","")</f>
        <v/>
      </c>
      <c r="K94" s="311"/>
      <c r="L94" s="310" t="str">
        <f>IF('Fun Patches'!I15="A","E","")</f>
        <v/>
      </c>
      <c r="M94" s="311"/>
      <c r="N94" s="310" t="str">
        <f>IF('Fun Patches'!J15="A","E","")</f>
        <v/>
      </c>
      <c r="O94" s="311"/>
      <c r="P94" s="310" t="str">
        <f>IF('Fun Patches'!K15="A","E","")</f>
        <v/>
      </c>
      <c r="Q94" s="311"/>
      <c r="R94" s="310" t="str">
        <f>IF('Fun Patches'!L15="A","E","")</f>
        <v/>
      </c>
      <c r="S94" s="311"/>
      <c r="T94" s="310" t="str">
        <f>IF('Fun Patches'!M15="A","E","")</f>
        <v/>
      </c>
      <c r="U94" s="311"/>
      <c r="V94" s="310" t="str">
        <f>IF('Fun Patches'!N15="A","E","")</f>
        <v/>
      </c>
      <c r="W94" s="311"/>
      <c r="X94" s="310" t="str">
        <f>IF('Fun Patches'!O15="A","E","")</f>
        <v/>
      </c>
      <c r="Y94" s="311"/>
      <c r="Z94" s="310" t="str">
        <f>IF('Fun Patches'!P15="A","E","")</f>
        <v/>
      </c>
      <c r="AA94" s="311"/>
      <c r="AB94" s="310" t="str">
        <f>IF('Fun Patches'!Q15="A","E","")</f>
        <v/>
      </c>
      <c r="AC94" s="311"/>
      <c r="AD94" s="310" t="str">
        <f>IF('Fun Patches'!R15="A","E","")</f>
        <v/>
      </c>
      <c r="AE94" s="312"/>
    </row>
    <row r="95" spans="1:31" x14ac:dyDescent="0.2">
      <c r="A95" s="309" t="str">
        <f>'[1]Fun Patches'!C16</f>
        <v>&lt;LIST PATCH HERE&gt;</v>
      </c>
      <c r="B95" s="310" t="str">
        <f>IF('Fun Patches'!D16="A","E","")</f>
        <v/>
      </c>
      <c r="C95" s="311"/>
      <c r="D95" s="310" t="str">
        <f>IF('Fun Patches'!E16="A","E","")</f>
        <v/>
      </c>
      <c r="E95" s="311"/>
      <c r="F95" s="310" t="str">
        <f>IF('Fun Patches'!F16="A","E","")</f>
        <v/>
      </c>
      <c r="G95" s="311"/>
      <c r="H95" s="310" t="str">
        <f>IF('Fun Patches'!G16="A","E","")</f>
        <v/>
      </c>
      <c r="I95" s="311"/>
      <c r="J95" s="310" t="str">
        <f>IF('Fun Patches'!H16="A","E","")</f>
        <v/>
      </c>
      <c r="K95" s="311"/>
      <c r="L95" s="310" t="str">
        <f>IF('Fun Patches'!I16="A","E","")</f>
        <v/>
      </c>
      <c r="M95" s="311"/>
      <c r="N95" s="310" t="str">
        <f>IF('Fun Patches'!J16="A","E","")</f>
        <v/>
      </c>
      <c r="O95" s="311"/>
      <c r="P95" s="310" t="str">
        <f>IF('Fun Patches'!K16="A","E","")</f>
        <v/>
      </c>
      <c r="Q95" s="311"/>
      <c r="R95" s="310" t="str">
        <f>IF('Fun Patches'!L16="A","E","")</f>
        <v/>
      </c>
      <c r="S95" s="311"/>
      <c r="T95" s="310" t="str">
        <f>IF('Fun Patches'!M16="A","E","")</f>
        <v/>
      </c>
      <c r="U95" s="311"/>
      <c r="V95" s="310" t="str">
        <f>IF('Fun Patches'!N16="A","E","")</f>
        <v/>
      </c>
      <c r="W95" s="311"/>
      <c r="X95" s="310" t="str">
        <f>IF('Fun Patches'!O16="A","E","")</f>
        <v/>
      </c>
      <c r="Y95" s="311"/>
      <c r="Z95" s="310" t="str">
        <f>IF('Fun Patches'!P16="A","E","")</f>
        <v/>
      </c>
      <c r="AA95" s="311"/>
      <c r="AB95" s="310" t="str">
        <f>IF('Fun Patches'!Q16="A","E","")</f>
        <v/>
      </c>
      <c r="AC95" s="311"/>
      <c r="AD95" s="310" t="str">
        <f>IF('Fun Patches'!R16="A","E","")</f>
        <v/>
      </c>
      <c r="AE95" s="312"/>
    </row>
    <row r="96" spans="1:31" x14ac:dyDescent="0.2">
      <c r="A96" s="309" t="str">
        <f>'[1]Fun Patches'!C17</f>
        <v>&lt;LIST PATCH HERE&gt;</v>
      </c>
      <c r="B96" s="310" t="str">
        <f>IF('Fun Patches'!D17="A","E","")</f>
        <v/>
      </c>
      <c r="C96" s="311"/>
      <c r="D96" s="310" t="str">
        <f>IF('Fun Patches'!E17="A","E","")</f>
        <v/>
      </c>
      <c r="E96" s="311"/>
      <c r="F96" s="310" t="str">
        <f>IF('Fun Patches'!F17="A","E","")</f>
        <v/>
      </c>
      <c r="G96" s="311"/>
      <c r="H96" s="310" t="str">
        <f>IF('Fun Patches'!G17="A","E","")</f>
        <v/>
      </c>
      <c r="I96" s="311"/>
      <c r="J96" s="310" t="str">
        <f>IF('Fun Patches'!H17="A","E","")</f>
        <v/>
      </c>
      <c r="K96" s="311"/>
      <c r="L96" s="310" t="str">
        <f>IF('Fun Patches'!I17="A","E","")</f>
        <v/>
      </c>
      <c r="M96" s="311"/>
      <c r="N96" s="310" t="str">
        <f>IF('Fun Patches'!J17="A","E","")</f>
        <v/>
      </c>
      <c r="O96" s="311"/>
      <c r="P96" s="310" t="str">
        <f>IF('Fun Patches'!K17="A","E","")</f>
        <v/>
      </c>
      <c r="Q96" s="311"/>
      <c r="R96" s="310" t="str">
        <f>IF('Fun Patches'!L17="A","E","")</f>
        <v/>
      </c>
      <c r="S96" s="311"/>
      <c r="T96" s="310" t="str">
        <f>IF('Fun Patches'!M17="A","E","")</f>
        <v/>
      </c>
      <c r="U96" s="311"/>
      <c r="V96" s="310" t="str">
        <f>IF('Fun Patches'!N17="A","E","")</f>
        <v/>
      </c>
      <c r="W96" s="311"/>
      <c r="X96" s="310" t="str">
        <f>IF('Fun Patches'!O17="A","E","")</f>
        <v/>
      </c>
      <c r="Y96" s="311"/>
      <c r="Z96" s="310" t="str">
        <f>IF('Fun Patches'!P17="A","E","")</f>
        <v/>
      </c>
      <c r="AA96" s="311"/>
      <c r="AB96" s="310" t="str">
        <f>IF('Fun Patches'!Q17="A","E","")</f>
        <v/>
      </c>
      <c r="AC96" s="311"/>
      <c r="AD96" s="310" t="str">
        <f>IF('Fun Patches'!R17="A","E","")</f>
        <v/>
      </c>
      <c r="AE96" s="312"/>
    </row>
    <row r="97" spans="1:31" x14ac:dyDescent="0.2">
      <c r="A97" s="309" t="str">
        <f>'[1]Fun Patches'!C18</f>
        <v>&lt;LIST PATCH HERE&gt;</v>
      </c>
      <c r="B97" s="310" t="str">
        <f>IF('Fun Patches'!D18="A","E","")</f>
        <v/>
      </c>
      <c r="C97" s="311"/>
      <c r="D97" s="310" t="str">
        <f>IF('Fun Patches'!E18="A","E","")</f>
        <v/>
      </c>
      <c r="E97" s="311"/>
      <c r="F97" s="310" t="str">
        <f>IF('Fun Patches'!F18="A","E","")</f>
        <v/>
      </c>
      <c r="G97" s="311"/>
      <c r="H97" s="310" t="str">
        <f>IF('Fun Patches'!G18="A","E","")</f>
        <v/>
      </c>
      <c r="I97" s="311"/>
      <c r="J97" s="310" t="str">
        <f>IF('Fun Patches'!H18="A","E","")</f>
        <v/>
      </c>
      <c r="K97" s="311"/>
      <c r="L97" s="310" t="str">
        <f>IF('Fun Patches'!I18="A","E","")</f>
        <v/>
      </c>
      <c r="M97" s="311"/>
      <c r="N97" s="310" t="str">
        <f>IF('Fun Patches'!J18="A","E","")</f>
        <v/>
      </c>
      <c r="O97" s="311"/>
      <c r="P97" s="310" t="str">
        <f>IF('Fun Patches'!K18="A","E","")</f>
        <v/>
      </c>
      <c r="Q97" s="311"/>
      <c r="R97" s="310" t="str">
        <f>IF('Fun Patches'!L18="A","E","")</f>
        <v/>
      </c>
      <c r="S97" s="311"/>
      <c r="T97" s="310" t="str">
        <f>IF('Fun Patches'!M18="A","E","")</f>
        <v/>
      </c>
      <c r="U97" s="311"/>
      <c r="V97" s="310" t="str">
        <f>IF('Fun Patches'!N18="A","E","")</f>
        <v/>
      </c>
      <c r="W97" s="311"/>
      <c r="X97" s="310" t="str">
        <f>IF('Fun Patches'!O18="A","E","")</f>
        <v/>
      </c>
      <c r="Y97" s="311"/>
      <c r="Z97" s="310" t="str">
        <f>IF('Fun Patches'!P18="A","E","")</f>
        <v/>
      </c>
      <c r="AA97" s="311"/>
      <c r="AB97" s="310" t="str">
        <f>IF('Fun Patches'!Q18="A","E","")</f>
        <v/>
      </c>
      <c r="AC97" s="311"/>
      <c r="AD97" s="310" t="str">
        <f>IF('Fun Patches'!R18="A","E","")</f>
        <v/>
      </c>
      <c r="AE97" s="312"/>
    </row>
    <row r="98" spans="1:31" x14ac:dyDescent="0.2">
      <c r="A98" s="309" t="str">
        <f>'[1]Fun Patches'!C19</f>
        <v>&lt;LIST PATCH HERE&gt;</v>
      </c>
      <c r="B98" s="310" t="str">
        <f>IF('Fun Patches'!D19="A","E","")</f>
        <v/>
      </c>
      <c r="C98" s="311"/>
      <c r="D98" s="310" t="str">
        <f>IF('Fun Patches'!E19="A","E","")</f>
        <v/>
      </c>
      <c r="E98" s="311"/>
      <c r="F98" s="310" t="str">
        <f>IF('Fun Patches'!F19="A","E","")</f>
        <v/>
      </c>
      <c r="G98" s="311"/>
      <c r="H98" s="310" t="str">
        <f>IF('Fun Patches'!G19="A","E","")</f>
        <v/>
      </c>
      <c r="I98" s="311"/>
      <c r="J98" s="310" t="str">
        <f>IF('Fun Patches'!H19="A","E","")</f>
        <v/>
      </c>
      <c r="K98" s="311"/>
      <c r="L98" s="310" t="str">
        <f>IF('Fun Patches'!I19="A","E","")</f>
        <v/>
      </c>
      <c r="M98" s="311"/>
      <c r="N98" s="310" t="str">
        <f>IF('Fun Patches'!J19="A","E","")</f>
        <v/>
      </c>
      <c r="O98" s="311"/>
      <c r="P98" s="310" t="str">
        <f>IF('Fun Patches'!K19="A","E","")</f>
        <v/>
      </c>
      <c r="Q98" s="311"/>
      <c r="R98" s="310" t="str">
        <f>IF('Fun Patches'!L19="A","E","")</f>
        <v/>
      </c>
      <c r="S98" s="311"/>
      <c r="T98" s="310" t="str">
        <f>IF('Fun Patches'!M19="A","E","")</f>
        <v/>
      </c>
      <c r="U98" s="311"/>
      <c r="V98" s="310" t="str">
        <f>IF('Fun Patches'!N19="A","E","")</f>
        <v/>
      </c>
      <c r="W98" s="311"/>
      <c r="X98" s="310" t="str">
        <f>IF('Fun Patches'!O19="A","E","")</f>
        <v/>
      </c>
      <c r="Y98" s="311"/>
      <c r="Z98" s="310" t="str">
        <f>IF('Fun Patches'!P19="A","E","")</f>
        <v/>
      </c>
      <c r="AA98" s="311"/>
      <c r="AB98" s="310" t="str">
        <f>IF('Fun Patches'!Q19="A","E","")</f>
        <v/>
      </c>
      <c r="AC98" s="311"/>
      <c r="AD98" s="310" t="str">
        <f>IF('Fun Patches'!R19="A","E","")</f>
        <v/>
      </c>
      <c r="AE98" s="312"/>
    </row>
    <row r="99" spans="1:31" x14ac:dyDescent="0.2">
      <c r="A99" s="309" t="str">
        <f>'[1]Fun Patches'!C20</f>
        <v>&lt;LIST PATCH HERE&gt;</v>
      </c>
      <c r="B99" s="310" t="str">
        <f>IF('Fun Patches'!D20="A","E","")</f>
        <v/>
      </c>
      <c r="C99" s="311"/>
      <c r="D99" s="310" t="str">
        <f>IF('Fun Patches'!E20="A","E","")</f>
        <v/>
      </c>
      <c r="E99" s="311"/>
      <c r="F99" s="310" t="str">
        <f>IF('Fun Patches'!F20="A","E","")</f>
        <v/>
      </c>
      <c r="G99" s="311"/>
      <c r="H99" s="310" t="str">
        <f>IF('Fun Patches'!G20="A","E","")</f>
        <v/>
      </c>
      <c r="I99" s="311"/>
      <c r="J99" s="310" t="str">
        <f>IF('Fun Patches'!H20="A","E","")</f>
        <v/>
      </c>
      <c r="K99" s="311"/>
      <c r="L99" s="310" t="str">
        <f>IF('Fun Patches'!I20="A","E","")</f>
        <v/>
      </c>
      <c r="M99" s="311"/>
      <c r="N99" s="310" t="str">
        <f>IF('Fun Patches'!J20="A","E","")</f>
        <v/>
      </c>
      <c r="O99" s="311"/>
      <c r="P99" s="310" t="str">
        <f>IF('Fun Patches'!K20="A","E","")</f>
        <v/>
      </c>
      <c r="Q99" s="311"/>
      <c r="R99" s="310" t="str">
        <f>IF('Fun Patches'!L20="A","E","")</f>
        <v/>
      </c>
      <c r="S99" s="311"/>
      <c r="T99" s="310" t="str">
        <f>IF('Fun Patches'!M20="A","E","")</f>
        <v/>
      </c>
      <c r="U99" s="311"/>
      <c r="V99" s="310" t="str">
        <f>IF('Fun Patches'!N20="A","E","")</f>
        <v/>
      </c>
      <c r="W99" s="311"/>
      <c r="X99" s="310" t="str">
        <f>IF('Fun Patches'!O20="A","E","")</f>
        <v/>
      </c>
      <c r="Y99" s="311"/>
      <c r="Z99" s="310" t="str">
        <f>IF('Fun Patches'!P20="A","E","")</f>
        <v/>
      </c>
      <c r="AA99" s="311"/>
      <c r="AB99" s="310" t="str">
        <f>IF('Fun Patches'!Q20="A","E","")</f>
        <v/>
      </c>
      <c r="AC99" s="311"/>
      <c r="AD99" s="310" t="str">
        <f>IF('Fun Patches'!R20="A","E","")</f>
        <v/>
      </c>
      <c r="AE99" s="312"/>
    </row>
    <row r="100" spans="1:31" x14ac:dyDescent="0.2">
      <c r="A100" s="309" t="str">
        <f>'[1]Fun Patches'!C21</f>
        <v>&lt;LIST PATCH HERE&gt;</v>
      </c>
      <c r="B100" s="310" t="str">
        <f>IF('Fun Patches'!D21="A","E","")</f>
        <v/>
      </c>
      <c r="C100" s="311"/>
      <c r="D100" s="310" t="str">
        <f>IF('Fun Patches'!E21="A","E","")</f>
        <v/>
      </c>
      <c r="E100" s="311"/>
      <c r="F100" s="310" t="str">
        <f>IF('Fun Patches'!F21="A","E","")</f>
        <v/>
      </c>
      <c r="G100" s="311"/>
      <c r="H100" s="310" t="str">
        <f>IF('Fun Patches'!G21="A","E","")</f>
        <v/>
      </c>
      <c r="I100" s="311"/>
      <c r="J100" s="310" t="str">
        <f>IF('Fun Patches'!H21="A","E","")</f>
        <v/>
      </c>
      <c r="K100" s="311"/>
      <c r="L100" s="310" t="str">
        <f>IF('Fun Patches'!I21="A","E","")</f>
        <v/>
      </c>
      <c r="M100" s="311"/>
      <c r="N100" s="310" t="str">
        <f>IF('Fun Patches'!J21="A","E","")</f>
        <v/>
      </c>
      <c r="O100" s="311"/>
      <c r="P100" s="310" t="str">
        <f>IF('Fun Patches'!K21="A","E","")</f>
        <v/>
      </c>
      <c r="Q100" s="311"/>
      <c r="R100" s="310" t="str">
        <f>IF('Fun Patches'!L21="A","E","")</f>
        <v/>
      </c>
      <c r="S100" s="311"/>
      <c r="T100" s="310" t="str">
        <f>IF('Fun Patches'!M21="A","E","")</f>
        <v/>
      </c>
      <c r="U100" s="311"/>
      <c r="V100" s="310" t="str">
        <f>IF('Fun Patches'!N21="A","E","")</f>
        <v/>
      </c>
      <c r="W100" s="311"/>
      <c r="X100" s="310" t="str">
        <f>IF('Fun Patches'!O21="A","E","")</f>
        <v/>
      </c>
      <c r="Y100" s="311"/>
      <c r="Z100" s="310" t="str">
        <f>IF('Fun Patches'!P21="A","E","")</f>
        <v/>
      </c>
      <c r="AA100" s="311"/>
      <c r="AB100" s="310" t="str">
        <f>IF('Fun Patches'!Q21="A","E","")</f>
        <v/>
      </c>
      <c r="AC100" s="311"/>
      <c r="AD100" s="310" t="str">
        <f>IF('Fun Patches'!R21="A","E","")</f>
        <v/>
      </c>
      <c r="AE100" s="312"/>
    </row>
    <row r="101" spans="1:31" x14ac:dyDescent="0.2">
      <c r="A101" s="309" t="str">
        <f>'[1]Fun Patches'!C22</f>
        <v>&lt;LIST PATCH HERE&gt;</v>
      </c>
      <c r="B101" s="310" t="str">
        <f>IF('Fun Patches'!D22="A","E","")</f>
        <v/>
      </c>
      <c r="C101" s="311"/>
      <c r="D101" s="310" t="str">
        <f>IF('Fun Patches'!E22="A","E","")</f>
        <v/>
      </c>
      <c r="E101" s="311"/>
      <c r="F101" s="310" t="str">
        <f>IF('Fun Patches'!F22="A","E","")</f>
        <v/>
      </c>
      <c r="G101" s="311"/>
      <c r="H101" s="310" t="str">
        <f>IF('Fun Patches'!G22="A","E","")</f>
        <v/>
      </c>
      <c r="I101" s="311"/>
      <c r="J101" s="310" t="str">
        <f>IF('Fun Patches'!H22="A","E","")</f>
        <v/>
      </c>
      <c r="K101" s="311"/>
      <c r="L101" s="310" t="str">
        <f>IF('Fun Patches'!I22="A","E","")</f>
        <v/>
      </c>
      <c r="M101" s="311"/>
      <c r="N101" s="310" t="str">
        <f>IF('Fun Patches'!J22="A","E","")</f>
        <v/>
      </c>
      <c r="O101" s="311"/>
      <c r="P101" s="310" t="str">
        <f>IF('Fun Patches'!K22="A","E","")</f>
        <v/>
      </c>
      <c r="Q101" s="311"/>
      <c r="R101" s="310" t="str">
        <f>IF('Fun Patches'!L22="A","E","")</f>
        <v/>
      </c>
      <c r="S101" s="311"/>
      <c r="T101" s="310" t="str">
        <f>IF('Fun Patches'!M22="A","E","")</f>
        <v/>
      </c>
      <c r="U101" s="311"/>
      <c r="V101" s="310" t="str">
        <f>IF('Fun Patches'!N22="A","E","")</f>
        <v/>
      </c>
      <c r="W101" s="311"/>
      <c r="X101" s="310" t="str">
        <f>IF('Fun Patches'!O22="A","E","")</f>
        <v/>
      </c>
      <c r="Y101" s="311"/>
      <c r="Z101" s="310" t="str">
        <f>IF('Fun Patches'!P22="A","E","")</f>
        <v/>
      </c>
      <c r="AA101" s="311"/>
      <c r="AB101" s="310" t="str">
        <f>IF('Fun Patches'!Q22="A","E","")</f>
        <v/>
      </c>
      <c r="AC101" s="311"/>
      <c r="AD101" s="310" t="str">
        <f>IF('Fun Patches'!R22="A","E","")</f>
        <v/>
      </c>
      <c r="AE101" s="312"/>
    </row>
    <row r="102" spans="1:31" x14ac:dyDescent="0.2">
      <c r="A102" s="309" t="str">
        <f>'[1]Fun Patches'!C23</f>
        <v>&lt;LIST PATCH HERE&gt;</v>
      </c>
      <c r="B102" s="310" t="str">
        <f>IF('Fun Patches'!D23="A","E","")</f>
        <v/>
      </c>
      <c r="C102" s="311"/>
      <c r="D102" s="310" t="str">
        <f>IF('Fun Patches'!E23="A","E","")</f>
        <v/>
      </c>
      <c r="E102" s="311"/>
      <c r="F102" s="310" t="str">
        <f>IF('Fun Patches'!F23="A","E","")</f>
        <v/>
      </c>
      <c r="G102" s="311"/>
      <c r="H102" s="310" t="str">
        <f>IF('Fun Patches'!G23="A","E","")</f>
        <v/>
      </c>
      <c r="I102" s="311"/>
      <c r="J102" s="310" t="str">
        <f>IF('Fun Patches'!H23="A","E","")</f>
        <v/>
      </c>
      <c r="K102" s="311"/>
      <c r="L102" s="310" t="str">
        <f>IF('Fun Patches'!I23="A","E","")</f>
        <v/>
      </c>
      <c r="M102" s="311"/>
      <c r="N102" s="310" t="str">
        <f>IF('Fun Patches'!J23="A","E","")</f>
        <v/>
      </c>
      <c r="O102" s="311"/>
      <c r="P102" s="310" t="str">
        <f>IF('Fun Patches'!K23="A","E","")</f>
        <v/>
      </c>
      <c r="Q102" s="311"/>
      <c r="R102" s="310" t="str">
        <f>IF('Fun Patches'!L23="A","E","")</f>
        <v/>
      </c>
      <c r="S102" s="311"/>
      <c r="T102" s="310" t="str">
        <f>IF('Fun Patches'!M23="A","E","")</f>
        <v/>
      </c>
      <c r="U102" s="311"/>
      <c r="V102" s="310" t="str">
        <f>IF('Fun Patches'!N23="A","E","")</f>
        <v/>
      </c>
      <c r="W102" s="311"/>
      <c r="X102" s="310" t="str">
        <f>IF('Fun Patches'!O23="A","E","")</f>
        <v/>
      </c>
      <c r="Y102" s="311"/>
      <c r="Z102" s="310" t="str">
        <f>IF('Fun Patches'!P23="A","E","")</f>
        <v/>
      </c>
      <c r="AA102" s="311"/>
      <c r="AB102" s="310" t="str">
        <f>IF('Fun Patches'!Q23="A","E","")</f>
        <v/>
      </c>
      <c r="AC102" s="311"/>
      <c r="AD102" s="310" t="str">
        <f>IF('Fun Patches'!R23="A","E","")</f>
        <v/>
      </c>
      <c r="AE102" s="312"/>
    </row>
    <row r="103" spans="1:31" x14ac:dyDescent="0.2">
      <c r="A103" s="309" t="str">
        <f>'[1]Fun Patches'!C24</f>
        <v>&lt;LIST PATCH HERE&gt;</v>
      </c>
      <c r="B103" s="310" t="str">
        <f>IF('Fun Patches'!D24="A","E","")</f>
        <v/>
      </c>
      <c r="C103" s="311"/>
      <c r="D103" s="310" t="str">
        <f>IF('Fun Patches'!E24="A","E","")</f>
        <v/>
      </c>
      <c r="E103" s="311"/>
      <c r="F103" s="310" t="str">
        <f>IF('Fun Patches'!F24="A","E","")</f>
        <v/>
      </c>
      <c r="G103" s="311"/>
      <c r="H103" s="310" t="str">
        <f>IF('Fun Patches'!G24="A","E","")</f>
        <v/>
      </c>
      <c r="I103" s="311"/>
      <c r="J103" s="310" t="str">
        <f>IF('Fun Patches'!H24="A","E","")</f>
        <v/>
      </c>
      <c r="K103" s="311"/>
      <c r="L103" s="310" t="str">
        <f>IF('Fun Patches'!I24="A","E","")</f>
        <v/>
      </c>
      <c r="M103" s="311"/>
      <c r="N103" s="310" t="str">
        <f>IF('Fun Patches'!J24="A","E","")</f>
        <v/>
      </c>
      <c r="O103" s="311"/>
      <c r="P103" s="310" t="str">
        <f>IF('Fun Patches'!K24="A","E","")</f>
        <v/>
      </c>
      <c r="Q103" s="311"/>
      <c r="R103" s="310" t="str">
        <f>IF('Fun Patches'!L24="A","E","")</f>
        <v/>
      </c>
      <c r="S103" s="311"/>
      <c r="T103" s="310" t="str">
        <f>IF('Fun Patches'!M24="A","E","")</f>
        <v/>
      </c>
      <c r="U103" s="311"/>
      <c r="V103" s="310" t="str">
        <f>IF('Fun Patches'!N24="A","E","")</f>
        <v/>
      </c>
      <c r="W103" s="311"/>
      <c r="X103" s="310" t="str">
        <f>IF('Fun Patches'!O24="A","E","")</f>
        <v/>
      </c>
      <c r="Y103" s="311"/>
      <c r="Z103" s="310" t="str">
        <f>IF('Fun Patches'!P24="A","E","")</f>
        <v/>
      </c>
      <c r="AA103" s="311"/>
      <c r="AB103" s="310" t="str">
        <f>IF('Fun Patches'!Q24="A","E","")</f>
        <v/>
      </c>
      <c r="AC103" s="311"/>
      <c r="AD103" s="310" t="str">
        <f>IF('Fun Patches'!R24="A","E","")</f>
        <v/>
      </c>
      <c r="AE103" s="312"/>
    </row>
    <row r="104" spans="1:31" x14ac:dyDescent="0.2">
      <c r="A104" s="309" t="str">
        <f>'[1]Fun Patches'!C25</f>
        <v>&lt;LIST PATCH HERE&gt;</v>
      </c>
      <c r="B104" s="310" t="str">
        <f>IF('Fun Patches'!D25="A","E","")</f>
        <v/>
      </c>
      <c r="C104" s="311"/>
      <c r="D104" s="310" t="str">
        <f>IF('Fun Patches'!E25="A","E","")</f>
        <v/>
      </c>
      <c r="E104" s="311"/>
      <c r="F104" s="310" t="str">
        <f>IF('Fun Patches'!F25="A","E","")</f>
        <v/>
      </c>
      <c r="G104" s="311"/>
      <c r="H104" s="310" t="str">
        <f>IF('Fun Patches'!G25="A","E","")</f>
        <v/>
      </c>
      <c r="I104" s="311"/>
      <c r="J104" s="310" t="str">
        <f>IF('Fun Patches'!H25="A","E","")</f>
        <v/>
      </c>
      <c r="K104" s="311"/>
      <c r="L104" s="310" t="str">
        <f>IF('Fun Patches'!I25="A","E","")</f>
        <v/>
      </c>
      <c r="M104" s="311"/>
      <c r="N104" s="310" t="str">
        <f>IF('Fun Patches'!J25="A","E","")</f>
        <v/>
      </c>
      <c r="O104" s="311"/>
      <c r="P104" s="310" t="str">
        <f>IF('Fun Patches'!K25="A","E","")</f>
        <v/>
      </c>
      <c r="Q104" s="311"/>
      <c r="R104" s="310" t="str">
        <f>IF('Fun Patches'!L25="A","E","")</f>
        <v/>
      </c>
      <c r="S104" s="311"/>
      <c r="T104" s="310" t="str">
        <f>IF('Fun Patches'!M25="A","E","")</f>
        <v/>
      </c>
      <c r="U104" s="311"/>
      <c r="V104" s="310" t="str">
        <f>IF('Fun Patches'!N25="A","E","")</f>
        <v/>
      </c>
      <c r="W104" s="311"/>
      <c r="X104" s="310" t="str">
        <f>IF('Fun Patches'!O25="A","E","")</f>
        <v/>
      </c>
      <c r="Y104" s="311"/>
      <c r="Z104" s="310" t="str">
        <f>IF('Fun Patches'!P25="A","E","")</f>
        <v/>
      </c>
      <c r="AA104" s="311"/>
      <c r="AB104" s="310" t="str">
        <f>IF('Fun Patches'!Q25="A","E","")</f>
        <v/>
      </c>
      <c r="AC104" s="311"/>
      <c r="AD104" s="310" t="str">
        <f>IF('Fun Patches'!R25="A","E","")</f>
        <v/>
      </c>
      <c r="AE104" s="312"/>
    </row>
    <row r="105" spans="1:31" x14ac:dyDescent="0.2">
      <c r="A105" s="309" t="str">
        <f>'[1]Fun Patches'!C26</f>
        <v>&lt;LIST PATCH HERE&gt;</v>
      </c>
      <c r="B105" s="310" t="str">
        <f>IF('Fun Patches'!D26="A","E","")</f>
        <v/>
      </c>
      <c r="C105" s="311"/>
      <c r="D105" s="310" t="str">
        <f>IF('Fun Patches'!E26="A","E","")</f>
        <v/>
      </c>
      <c r="E105" s="311"/>
      <c r="F105" s="310" t="str">
        <f>IF('Fun Patches'!F26="A","E","")</f>
        <v/>
      </c>
      <c r="G105" s="311"/>
      <c r="H105" s="310" t="str">
        <f>IF('Fun Patches'!G26="A","E","")</f>
        <v/>
      </c>
      <c r="I105" s="311"/>
      <c r="J105" s="310" t="str">
        <f>IF('Fun Patches'!H26="A","E","")</f>
        <v/>
      </c>
      <c r="K105" s="311"/>
      <c r="L105" s="310" t="str">
        <f>IF('Fun Patches'!I26="A","E","")</f>
        <v/>
      </c>
      <c r="M105" s="311"/>
      <c r="N105" s="310" t="str">
        <f>IF('Fun Patches'!J26="A","E","")</f>
        <v/>
      </c>
      <c r="O105" s="311"/>
      <c r="P105" s="310" t="str">
        <f>IF('Fun Patches'!K26="A","E","")</f>
        <v/>
      </c>
      <c r="Q105" s="311"/>
      <c r="R105" s="310" t="str">
        <f>IF('Fun Patches'!L26="A","E","")</f>
        <v/>
      </c>
      <c r="S105" s="311"/>
      <c r="T105" s="310" t="str">
        <f>IF('Fun Patches'!M26="A","E","")</f>
        <v/>
      </c>
      <c r="U105" s="311"/>
      <c r="V105" s="310" t="str">
        <f>IF('Fun Patches'!N26="A","E","")</f>
        <v/>
      </c>
      <c r="W105" s="311"/>
      <c r="X105" s="310" t="str">
        <f>IF('Fun Patches'!O26="A","E","")</f>
        <v/>
      </c>
      <c r="Y105" s="311"/>
      <c r="Z105" s="310" t="str">
        <f>IF('Fun Patches'!P26="A","E","")</f>
        <v/>
      </c>
      <c r="AA105" s="311"/>
      <c r="AB105" s="310" t="str">
        <f>IF('Fun Patches'!Q26="A","E","")</f>
        <v/>
      </c>
      <c r="AC105" s="311"/>
      <c r="AD105" s="310" t="str">
        <f>IF('Fun Patches'!R26="A","E","")</f>
        <v/>
      </c>
      <c r="AE105" s="312"/>
    </row>
    <row r="106" spans="1:31" x14ac:dyDescent="0.2">
      <c r="A106" s="309" t="str">
        <f>'[1]Fun Patches'!C27</f>
        <v>&lt;LIST PATCH HERE&gt;</v>
      </c>
      <c r="B106" s="310" t="str">
        <f>IF('Fun Patches'!D27="A","E","")</f>
        <v/>
      </c>
      <c r="C106" s="311"/>
      <c r="D106" s="310" t="str">
        <f>IF('Fun Patches'!E27="A","E","")</f>
        <v/>
      </c>
      <c r="E106" s="311"/>
      <c r="F106" s="310" t="str">
        <f>IF('Fun Patches'!F27="A","E","")</f>
        <v/>
      </c>
      <c r="G106" s="311"/>
      <c r="H106" s="310" t="str">
        <f>IF('Fun Patches'!G27="A","E","")</f>
        <v/>
      </c>
      <c r="I106" s="311"/>
      <c r="J106" s="310" t="str">
        <f>IF('Fun Patches'!H27="A","E","")</f>
        <v/>
      </c>
      <c r="K106" s="311"/>
      <c r="L106" s="310" t="str">
        <f>IF('Fun Patches'!I27="A","E","")</f>
        <v/>
      </c>
      <c r="M106" s="311"/>
      <c r="N106" s="310" t="str">
        <f>IF('Fun Patches'!J27="A","E","")</f>
        <v/>
      </c>
      <c r="O106" s="311"/>
      <c r="P106" s="310" t="str">
        <f>IF('Fun Patches'!K27="A","E","")</f>
        <v/>
      </c>
      <c r="Q106" s="311"/>
      <c r="R106" s="310" t="str">
        <f>IF('Fun Patches'!L27="A","E","")</f>
        <v/>
      </c>
      <c r="S106" s="311"/>
      <c r="T106" s="310" t="str">
        <f>IF('Fun Patches'!M27="A","E","")</f>
        <v/>
      </c>
      <c r="U106" s="311"/>
      <c r="V106" s="310" t="str">
        <f>IF('Fun Patches'!N27="A","E","")</f>
        <v/>
      </c>
      <c r="W106" s="311"/>
      <c r="X106" s="310" t="str">
        <f>IF('Fun Patches'!O27="A","E","")</f>
        <v/>
      </c>
      <c r="Y106" s="311"/>
      <c r="Z106" s="310" t="str">
        <f>IF('Fun Patches'!P27="A","E","")</f>
        <v/>
      </c>
      <c r="AA106" s="311"/>
      <c r="AB106" s="310" t="str">
        <f>IF('Fun Patches'!Q27="A","E","")</f>
        <v/>
      </c>
      <c r="AC106" s="311"/>
      <c r="AD106" s="310" t="str">
        <f>IF('Fun Patches'!R27="A","E","")</f>
        <v/>
      </c>
      <c r="AE106" s="312"/>
    </row>
    <row r="107" spans="1:31" x14ac:dyDescent="0.2">
      <c r="A107" s="309" t="str">
        <f>'[1]Fun Patches'!C28</f>
        <v>&lt;LIST PATCH HERE&gt;</v>
      </c>
      <c r="B107" s="310" t="str">
        <f>IF('Fun Patches'!D28="A","E","")</f>
        <v/>
      </c>
      <c r="C107" s="311"/>
      <c r="D107" s="310" t="str">
        <f>IF('Fun Patches'!E28="A","E","")</f>
        <v/>
      </c>
      <c r="E107" s="311"/>
      <c r="F107" s="310" t="str">
        <f>IF('Fun Patches'!F28="A","E","")</f>
        <v/>
      </c>
      <c r="G107" s="311"/>
      <c r="H107" s="310" t="str">
        <f>IF('Fun Patches'!G28="A","E","")</f>
        <v/>
      </c>
      <c r="I107" s="311"/>
      <c r="J107" s="310" t="str">
        <f>IF('Fun Patches'!H28="A","E","")</f>
        <v/>
      </c>
      <c r="K107" s="311"/>
      <c r="L107" s="310" t="str">
        <f>IF('Fun Patches'!I28="A","E","")</f>
        <v/>
      </c>
      <c r="M107" s="311"/>
      <c r="N107" s="310" t="str">
        <f>IF('Fun Patches'!J28="A","E","")</f>
        <v/>
      </c>
      <c r="O107" s="311"/>
      <c r="P107" s="310" t="str">
        <f>IF('Fun Patches'!K28="A","E","")</f>
        <v/>
      </c>
      <c r="Q107" s="311"/>
      <c r="R107" s="310" t="str">
        <f>IF('Fun Patches'!L28="A","E","")</f>
        <v/>
      </c>
      <c r="S107" s="311"/>
      <c r="T107" s="310" t="str">
        <f>IF('Fun Patches'!M28="A","E","")</f>
        <v/>
      </c>
      <c r="U107" s="311"/>
      <c r="V107" s="310" t="str">
        <f>IF('Fun Patches'!N28="A","E","")</f>
        <v/>
      </c>
      <c r="W107" s="311"/>
      <c r="X107" s="310" t="str">
        <f>IF('Fun Patches'!O28="A","E","")</f>
        <v/>
      </c>
      <c r="Y107" s="311"/>
      <c r="Z107" s="310" t="str">
        <f>IF('Fun Patches'!P28="A","E","")</f>
        <v/>
      </c>
      <c r="AA107" s="311"/>
      <c r="AB107" s="310" t="str">
        <f>IF('Fun Patches'!Q28="A","E","")</f>
        <v/>
      </c>
      <c r="AC107" s="311"/>
      <c r="AD107" s="310" t="str">
        <f>IF('Fun Patches'!R28="A","E","")</f>
        <v/>
      </c>
      <c r="AE107" s="312"/>
    </row>
    <row r="108" spans="1:31" x14ac:dyDescent="0.2">
      <c r="A108" s="309" t="str">
        <f>'[1]Fun Patches'!C29</f>
        <v>&lt;LIST PATCH HERE&gt;</v>
      </c>
      <c r="B108" s="310" t="str">
        <f>IF('Fun Patches'!D29="A","E","")</f>
        <v/>
      </c>
      <c r="C108" s="311"/>
      <c r="D108" s="310" t="str">
        <f>IF('Fun Patches'!E29="A","E","")</f>
        <v/>
      </c>
      <c r="E108" s="311"/>
      <c r="F108" s="310" t="str">
        <f>IF('Fun Patches'!F29="A","E","")</f>
        <v/>
      </c>
      <c r="G108" s="311"/>
      <c r="H108" s="310" t="str">
        <f>IF('Fun Patches'!G29="A","E","")</f>
        <v/>
      </c>
      <c r="I108" s="311"/>
      <c r="J108" s="310" t="str">
        <f>IF('Fun Patches'!H29="A","E","")</f>
        <v/>
      </c>
      <c r="K108" s="311"/>
      <c r="L108" s="310" t="str">
        <f>IF('Fun Patches'!I29="A","E","")</f>
        <v/>
      </c>
      <c r="M108" s="311"/>
      <c r="N108" s="310" t="str">
        <f>IF('Fun Patches'!J29="A","E","")</f>
        <v/>
      </c>
      <c r="O108" s="311"/>
      <c r="P108" s="310" t="str">
        <f>IF('Fun Patches'!K29="A","E","")</f>
        <v/>
      </c>
      <c r="Q108" s="311"/>
      <c r="R108" s="310" t="str">
        <f>IF('Fun Patches'!L29="A","E","")</f>
        <v/>
      </c>
      <c r="S108" s="311"/>
      <c r="T108" s="310" t="str">
        <f>IF('Fun Patches'!M29="A","E","")</f>
        <v/>
      </c>
      <c r="U108" s="311"/>
      <c r="V108" s="310" t="str">
        <f>IF('Fun Patches'!N29="A","E","")</f>
        <v/>
      </c>
      <c r="W108" s="311"/>
      <c r="X108" s="310" t="str">
        <f>IF('Fun Patches'!O29="A","E","")</f>
        <v/>
      </c>
      <c r="Y108" s="311"/>
      <c r="Z108" s="310" t="str">
        <f>IF('Fun Patches'!P29="A","E","")</f>
        <v/>
      </c>
      <c r="AA108" s="311"/>
      <c r="AB108" s="310" t="str">
        <f>IF('Fun Patches'!Q29="A","E","")</f>
        <v/>
      </c>
      <c r="AC108" s="311"/>
      <c r="AD108" s="310" t="str">
        <f>IF('Fun Patches'!R29="A","E","")</f>
        <v/>
      </c>
      <c r="AE108" s="312"/>
    </row>
    <row r="109" spans="1:31" x14ac:dyDescent="0.2">
      <c r="A109" s="309" t="str">
        <f>'[1]Fun Patches'!C30</f>
        <v>&lt;LIST PATCH HERE&gt;</v>
      </c>
      <c r="B109" s="310" t="str">
        <f>IF('Fun Patches'!D30="A","E","")</f>
        <v/>
      </c>
      <c r="C109" s="311"/>
      <c r="D109" s="310" t="str">
        <f>IF('Fun Patches'!E30="A","E","")</f>
        <v/>
      </c>
      <c r="E109" s="311"/>
      <c r="F109" s="310" t="str">
        <f>IF('Fun Patches'!F30="A","E","")</f>
        <v/>
      </c>
      <c r="G109" s="311"/>
      <c r="H109" s="310" t="str">
        <f>IF('Fun Patches'!G30="A","E","")</f>
        <v/>
      </c>
      <c r="I109" s="311"/>
      <c r="J109" s="310" t="str">
        <f>IF('Fun Patches'!H30="A","E","")</f>
        <v/>
      </c>
      <c r="K109" s="311"/>
      <c r="L109" s="310" t="str">
        <f>IF('Fun Patches'!I30="A","E","")</f>
        <v/>
      </c>
      <c r="M109" s="311"/>
      <c r="N109" s="310" t="str">
        <f>IF('Fun Patches'!J30="A","E","")</f>
        <v/>
      </c>
      <c r="O109" s="311"/>
      <c r="P109" s="310" t="str">
        <f>IF('Fun Patches'!K30="A","E","")</f>
        <v/>
      </c>
      <c r="Q109" s="311"/>
      <c r="R109" s="310" t="str">
        <f>IF('Fun Patches'!L30="A","E","")</f>
        <v/>
      </c>
      <c r="S109" s="311"/>
      <c r="T109" s="310" t="str">
        <f>IF('Fun Patches'!M30="A","E","")</f>
        <v/>
      </c>
      <c r="U109" s="311"/>
      <c r="V109" s="310" t="str">
        <f>IF('Fun Patches'!N30="A","E","")</f>
        <v/>
      </c>
      <c r="W109" s="311"/>
      <c r="X109" s="310" t="str">
        <f>IF('Fun Patches'!O30="A","E","")</f>
        <v/>
      </c>
      <c r="Y109" s="311"/>
      <c r="Z109" s="310" t="str">
        <f>IF('Fun Patches'!P30="A","E","")</f>
        <v/>
      </c>
      <c r="AA109" s="311"/>
      <c r="AB109" s="310" t="str">
        <f>IF('Fun Patches'!Q30="A","E","")</f>
        <v/>
      </c>
      <c r="AC109" s="311"/>
      <c r="AD109" s="310" t="str">
        <f>IF('Fun Patches'!R30="A","E","")</f>
        <v/>
      </c>
      <c r="AE109" s="312"/>
    </row>
    <row r="110" spans="1:31" x14ac:dyDescent="0.2">
      <c r="A110" s="309" t="str">
        <f>'[1]Fun Patches'!C31</f>
        <v>&lt;LIST PATCH HERE&gt;</v>
      </c>
      <c r="B110" s="310" t="str">
        <f>IF('Fun Patches'!D31="A","E","")</f>
        <v/>
      </c>
      <c r="C110" s="311"/>
      <c r="D110" s="310" t="str">
        <f>IF('Fun Patches'!E31="A","E","")</f>
        <v/>
      </c>
      <c r="E110" s="311"/>
      <c r="F110" s="310" t="str">
        <f>IF('Fun Patches'!F31="A","E","")</f>
        <v/>
      </c>
      <c r="G110" s="311"/>
      <c r="H110" s="310" t="str">
        <f>IF('Fun Patches'!G31="A","E","")</f>
        <v/>
      </c>
      <c r="I110" s="311"/>
      <c r="J110" s="310" t="str">
        <f>IF('Fun Patches'!H31="A","E","")</f>
        <v/>
      </c>
      <c r="K110" s="311"/>
      <c r="L110" s="310" t="str">
        <f>IF('Fun Patches'!I31="A","E","")</f>
        <v/>
      </c>
      <c r="M110" s="311"/>
      <c r="N110" s="310" t="str">
        <f>IF('Fun Patches'!J31="A","E","")</f>
        <v/>
      </c>
      <c r="O110" s="311"/>
      <c r="P110" s="310" t="str">
        <f>IF('Fun Patches'!K31="A","E","")</f>
        <v/>
      </c>
      <c r="Q110" s="311"/>
      <c r="R110" s="310" t="str">
        <f>IF('Fun Patches'!L31="A","E","")</f>
        <v/>
      </c>
      <c r="S110" s="311"/>
      <c r="T110" s="310" t="str">
        <f>IF('Fun Patches'!M31="A","E","")</f>
        <v/>
      </c>
      <c r="U110" s="311"/>
      <c r="V110" s="310" t="str">
        <f>IF('Fun Patches'!N31="A","E","")</f>
        <v/>
      </c>
      <c r="W110" s="311"/>
      <c r="X110" s="310" t="str">
        <f>IF('Fun Patches'!O31="A","E","")</f>
        <v/>
      </c>
      <c r="Y110" s="311"/>
      <c r="Z110" s="310" t="str">
        <f>IF('Fun Patches'!P31="A","E","")</f>
        <v/>
      </c>
      <c r="AA110" s="311"/>
      <c r="AB110" s="310" t="str">
        <f>IF('Fun Patches'!Q31="A","E","")</f>
        <v/>
      </c>
      <c r="AC110" s="311"/>
      <c r="AD110" s="310" t="str">
        <f>IF('Fun Patches'!R31="A","E","")</f>
        <v/>
      </c>
      <c r="AE110" s="312"/>
    </row>
    <row r="111" spans="1:31" x14ac:dyDescent="0.2">
      <c r="A111" s="309" t="str">
        <f>'[1]Fun Patches'!C32</f>
        <v>&lt;LIST PATCH HERE&gt;</v>
      </c>
      <c r="B111" s="310" t="str">
        <f>IF('Fun Patches'!D32="A","E","")</f>
        <v/>
      </c>
      <c r="C111" s="311"/>
      <c r="D111" s="310" t="str">
        <f>IF('Fun Patches'!E32="A","E","")</f>
        <v/>
      </c>
      <c r="E111" s="311"/>
      <c r="F111" s="310" t="str">
        <f>IF('Fun Patches'!F32="A","E","")</f>
        <v/>
      </c>
      <c r="G111" s="311"/>
      <c r="H111" s="310" t="str">
        <f>IF('Fun Patches'!G32="A","E","")</f>
        <v/>
      </c>
      <c r="I111" s="311"/>
      <c r="J111" s="310" t="str">
        <f>IF('Fun Patches'!H32="A","E","")</f>
        <v/>
      </c>
      <c r="K111" s="311"/>
      <c r="L111" s="310" t="str">
        <f>IF('Fun Patches'!I32="A","E","")</f>
        <v/>
      </c>
      <c r="M111" s="311"/>
      <c r="N111" s="310" t="str">
        <f>IF('Fun Patches'!J32="A","E","")</f>
        <v/>
      </c>
      <c r="O111" s="311"/>
      <c r="P111" s="310" t="str">
        <f>IF('Fun Patches'!K32="A","E","")</f>
        <v/>
      </c>
      <c r="Q111" s="311"/>
      <c r="R111" s="310" t="str">
        <f>IF('Fun Patches'!L32="A","E","")</f>
        <v/>
      </c>
      <c r="S111" s="311"/>
      <c r="T111" s="310" t="str">
        <f>IF('Fun Patches'!M32="A","E","")</f>
        <v/>
      </c>
      <c r="U111" s="311"/>
      <c r="V111" s="310" t="str">
        <f>IF('Fun Patches'!N32="A","E","")</f>
        <v/>
      </c>
      <c r="W111" s="311"/>
      <c r="X111" s="310" t="str">
        <f>IF('Fun Patches'!O32="A","E","")</f>
        <v/>
      </c>
      <c r="Y111" s="311"/>
      <c r="Z111" s="310" t="str">
        <f>IF('Fun Patches'!P32="A","E","")</f>
        <v/>
      </c>
      <c r="AA111" s="311"/>
      <c r="AB111" s="310" t="str">
        <f>IF('Fun Patches'!Q32="A","E","")</f>
        <v/>
      </c>
      <c r="AC111" s="311"/>
      <c r="AD111" s="310" t="str">
        <f>IF('Fun Patches'!R32="A","E","")</f>
        <v/>
      </c>
      <c r="AE111" s="312"/>
    </row>
    <row r="112" spans="1:31" x14ac:dyDescent="0.2">
      <c r="A112" s="309" t="str">
        <f>'[1]Fun Patches'!C33</f>
        <v>&lt;LIST PATCH HERE&gt;</v>
      </c>
      <c r="B112" s="310" t="str">
        <f>IF('Fun Patches'!D33="A","E","")</f>
        <v/>
      </c>
      <c r="C112" s="311"/>
      <c r="D112" s="310" t="str">
        <f>IF('Fun Patches'!E33="A","E","")</f>
        <v/>
      </c>
      <c r="E112" s="311"/>
      <c r="F112" s="310" t="str">
        <f>IF('Fun Patches'!F33="A","E","")</f>
        <v/>
      </c>
      <c r="G112" s="311"/>
      <c r="H112" s="310" t="str">
        <f>IF('Fun Patches'!G33="A","E","")</f>
        <v/>
      </c>
      <c r="I112" s="311"/>
      <c r="J112" s="310" t="str">
        <f>IF('Fun Patches'!H33="A","E","")</f>
        <v/>
      </c>
      <c r="K112" s="311"/>
      <c r="L112" s="310" t="str">
        <f>IF('Fun Patches'!I33="A","E","")</f>
        <v/>
      </c>
      <c r="M112" s="311"/>
      <c r="N112" s="310" t="str">
        <f>IF('Fun Patches'!J33="A","E","")</f>
        <v/>
      </c>
      <c r="O112" s="311"/>
      <c r="P112" s="310" t="str">
        <f>IF('Fun Patches'!K33="A","E","")</f>
        <v/>
      </c>
      <c r="Q112" s="311"/>
      <c r="R112" s="310" t="str">
        <f>IF('Fun Patches'!L33="A","E","")</f>
        <v/>
      </c>
      <c r="S112" s="311"/>
      <c r="T112" s="310" t="str">
        <f>IF('Fun Patches'!M33="A","E","")</f>
        <v/>
      </c>
      <c r="U112" s="311"/>
      <c r="V112" s="310" t="str">
        <f>IF('Fun Patches'!N33="A","E","")</f>
        <v/>
      </c>
      <c r="W112" s="311"/>
      <c r="X112" s="310" t="str">
        <f>IF('Fun Patches'!O33="A","E","")</f>
        <v/>
      </c>
      <c r="Y112" s="311"/>
      <c r="Z112" s="310" t="str">
        <f>IF('Fun Patches'!P33="A","E","")</f>
        <v/>
      </c>
      <c r="AA112" s="311"/>
      <c r="AB112" s="310" t="str">
        <f>IF('Fun Patches'!Q33="A","E","")</f>
        <v/>
      </c>
      <c r="AC112" s="311"/>
      <c r="AD112" s="310" t="str">
        <f>IF('Fun Patches'!R33="A","E","")</f>
        <v/>
      </c>
      <c r="AE112" s="312"/>
    </row>
    <row r="113" spans="1:31" x14ac:dyDescent="0.2">
      <c r="A113" s="309" t="str">
        <f>'[1]Fun Patches'!C34</f>
        <v>&lt;LIST PATCH HERE&gt;</v>
      </c>
      <c r="B113" s="310" t="str">
        <f>IF('Fun Patches'!D34="A","E","")</f>
        <v/>
      </c>
      <c r="C113" s="311"/>
      <c r="D113" s="310" t="str">
        <f>IF('Fun Patches'!E34="A","E","")</f>
        <v/>
      </c>
      <c r="E113" s="311"/>
      <c r="F113" s="310" t="str">
        <f>IF('Fun Patches'!F34="A","E","")</f>
        <v/>
      </c>
      <c r="G113" s="311"/>
      <c r="H113" s="310" t="str">
        <f>IF('Fun Patches'!G34="A","E","")</f>
        <v/>
      </c>
      <c r="I113" s="311"/>
      <c r="J113" s="310" t="str">
        <f>IF('Fun Patches'!H34="A","E","")</f>
        <v/>
      </c>
      <c r="K113" s="311"/>
      <c r="L113" s="310" t="str">
        <f>IF('Fun Patches'!I34="A","E","")</f>
        <v/>
      </c>
      <c r="M113" s="311"/>
      <c r="N113" s="310" t="str">
        <f>IF('Fun Patches'!J34="A","E","")</f>
        <v/>
      </c>
      <c r="O113" s="311"/>
      <c r="P113" s="310" t="str">
        <f>IF('Fun Patches'!K34="A","E","")</f>
        <v/>
      </c>
      <c r="Q113" s="311"/>
      <c r="R113" s="310" t="str">
        <f>IF('Fun Patches'!L34="A","E","")</f>
        <v/>
      </c>
      <c r="S113" s="311"/>
      <c r="T113" s="310" t="str">
        <f>IF('Fun Patches'!M34="A","E","")</f>
        <v/>
      </c>
      <c r="U113" s="311"/>
      <c r="V113" s="310" t="str">
        <f>IF('Fun Patches'!N34="A","E","")</f>
        <v/>
      </c>
      <c r="W113" s="311"/>
      <c r="X113" s="310" t="str">
        <f>IF('Fun Patches'!O34="A","E","")</f>
        <v/>
      </c>
      <c r="Y113" s="311"/>
      <c r="Z113" s="310" t="str">
        <f>IF('Fun Patches'!P34="A","E","")</f>
        <v/>
      </c>
      <c r="AA113" s="311"/>
      <c r="AB113" s="310" t="str">
        <f>IF('Fun Patches'!Q34="A","E","")</f>
        <v/>
      </c>
      <c r="AC113" s="311"/>
      <c r="AD113" s="310" t="str">
        <f>IF('Fun Patches'!R34="A","E","")</f>
        <v/>
      </c>
      <c r="AE113" s="312"/>
    </row>
    <row r="114" spans="1:31" x14ac:dyDescent="0.2">
      <c r="A114" s="309" t="str">
        <f>'[1]Fun Patches'!C35</f>
        <v>&lt;LIST PATCH HERE&gt;</v>
      </c>
      <c r="B114" s="310" t="str">
        <f>IF('Fun Patches'!D35="A","E","")</f>
        <v/>
      </c>
      <c r="C114" s="311"/>
      <c r="D114" s="310" t="str">
        <f>IF('Fun Patches'!E35="A","E","")</f>
        <v/>
      </c>
      <c r="E114" s="311"/>
      <c r="F114" s="310" t="str">
        <f>IF('Fun Patches'!F35="A","E","")</f>
        <v/>
      </c>
      <c r="G114" s="311"/>
      <c r="H114" s="310" t="str">
        <f>IF('Fun Patches'!G35="A","E","")</f>
        <v/>
      </c>
      <c r="I114" s="311"/>
      <c r="J114" s="310" t="str">
        <f>IF('Fun Patches'!H35="A","E","")</f>
        <v/>
      </c>
      <c r="K114" s="311"/>
      <c r="L114" s="310" t="str">
        <f>IF('Fun Patches'!I35="A","E","")</f>
        <v/>
      </c>
      <c r="M114" s="311"/>
      <c r="N114" s="310" t="str">
        <f>IF('Fun Patches'!J35="A","E","")</f>
        <v/>
      </c>
      <c r="O114" s="311"/>
      <c r="P114" s="310" t="str">
        <f>IF('Fun Patches'!K35="A","E","")</f>
        <v/>
      </c>
      <c r="Q114" s="311"/>
      <c r="R114" s="310" t="str">
        <f>IF('Fun Patches'!L35="A","E","")</f>
        <v/>
      </c>
      <c r="S114" s="311"/>
      <c r="T114" s="310" t="str">
        <f>IF('Fun Patches'!M35="A","E","")</f>
        <v/>
      </c>
      <c r="U114" s="311"/>
      <c r="V114" s="310" t="str">
        <f>IF('Fun Patches'!N35="A","E","")</f>
        <v/>
      </c>
      <c r="W114" s="311"/>
      <c r="X114" s="310" t="str">
        <f>IF('Fun Patches'!O35="A","E","")</f>
        <v/>
      </c>
      <c r="Y114" s="311"/>
      <c r="Z114" s="310" t="str">
        <f>IF('Fun Patches'!P35="A","E","")</f>
        <v/>
      </c>
      <c r="AA114" s="311"/>
      <c r="AB114" s="310" t="str">
        <f>IF('Fun Patches'!Q35="A","E","")</f>
        <v/>
      </c>
      <c r="AC114" s="311"/>
      <c r="AD114" s="310" t="str">
        <f>IF('Fun Patches'!R35="A","E","")</f>
        <v/>
      </c>
      <c r="AE114" s="312"/>
    </row>
    <row r="115" spans="1:31" x14ac:dyDescent="0.2">
      <c r="A115" s="309" t="str">
        <f>'[1]Fun Patches'!C36</f>
        <v>&lt;LIST PATCH HERE&gt;</v>
      </c>
      <c r="B115" s="310" t="str">
        <f>IF('Fun Patches'!D36="A","E","")</f>
        <v/>
      </c>
      <c r="C115" s="311"/>
      <c r="D115" s="310" t="str">
        <f>IF('Fun Patches'!E36="A","E","")</f>
        <v/>
      </c>
      <c r="E115" s="311"/>
      <c r="F115" s="310" t="str">
        <f>IF('Fun Patches'!F36="A","E","")</f>
        <v/>
      </c>
      <c r="G115" s="311"/>
      <c r="H115" s="310" t="str">
        <f>IF('Fun Patches'!G36="A","E","")</f>
        <v/>
      </c>
      <c r="I115" s="311"/>
      <c r="J115" s="310" t="str">
        <f>IF('Fun Patches'!H36="A","E","")</f>
        <v/>
      </c>
      <c r="K115" s="311"/>
      <c r="L115" s="310" t="str">
        <f>IF('Fun Patches'!I36="A","E","")</f>
        <v/>
      </c>
      <c r="M115" s="311"/>
      <c r="N115" s="310" t="str">
        <f>IF('Fun Patches'!J36="A","E","")</f>
        <v/>
      </c>
      <c r="O115" s="311"/>
      <c r="P115" s="310" t="str">
        <f>IF('Fun Patches'!K36="A","E","")</f>
        <v/>
      </c>
      <c r="Q115" s="311"/>
      <c r="R115" s="310" t="str">
        <f>IF('Fun Patches'!L36="A","E","")</f>
        <v/>
      </c>
      <c r="S115" s="311"/>
      <c r="T115" s="310" t="str">
        <f>IF('Fun Patches'!M36="A","E","")</f>
        <v/>
      </c>
      <c r="U115" s="311"/>
      <c r="V115" s="310" t="str">
        <f>IF('Fun Patches'!N36="A","E","")</f>
        <v/>
      </c>
      <c r="W115" s="311"/>
      <c r="X115" s="310" t="str">
        <f>IF('Fun Patches'!O36="A","E","")</f>
        <v/>
      </c>
      <c r="Y115" s="311"/>
      <c r="Z115" s="310" t="str">
        <f>IF('Fun Patches'!P36="A","E","")</f>
        <v/>
      </c>
      <c r="AA115" s="311"/>
      <c r="AB115" s="310" t="str">
        <f>IF('Fun Patches'!Q36="A","E","")</f>
        <v/>
      </c>
      <c r="AC115" s="311"/>
      <c r="AD115" s="310" t="str">
        <f>IF('Fun Patches'!R36="A","E","")</f>
        <v/>
      </c>
      <c r="AE115" s="312"/>
    </row>
    <row r="116" spans="1:31" x14ac:dyDescent="0.2">
      <c r="A116" s="309" t="str">
        <f>'[1]Fun Patches'!C37</f>
        <v>&lt;LIST PATCH HERE&gt;</v>
      </c>
      <c r="B116" s="310" t="str">
        <f>IF('Fun Patches'!D37="A","E","")</f>
        <v/>
      </c>
      <c r="C116" s="311"/>
      <c r="D116" s="310" t="str">
        <f>IF('Fun Patches'!E37="A","E","")</f>
        <v/>
      </c>
      <c r="E116" s="311"/>
      <c r="F116" s="310" t="str">
        <f>IF('Fun Patches'!F37="A","E","")</f>
        <v/>
      </c>
      <c r="G116" s="311"/>
      <c r="H116" s="310" t="str">
        <f>IF('Fun Patches'!G37="A","E","")</f>
        <v/>
      </c>
      <c r="I116" s="311"/>
      <c r="J116" s="310" t="str">
        <f>IF('Fun Patches'!H37="A","E","")</f>
        <v/>
      </c>
      <c r="K116" s="311"/>
      <c r="L116" s="310" t="str">
        <f>IF('Fun Patches'!I37="A","E","")</f>
        <v/>
      </c>
      <c r="M116" s="311"/>
      <c r="N116" s="310" t="str">
        <f>IF('Fun Patches'!J37="A","E","")</f>
        <v/>
      </c>
      <c r="O116" s="311"/>
      <c r="P116" s="310" t="str">
        <f>IF('Fun Patches'!K37="A","E","")</f>
        <v/>
      </c>
      <c r="Q116" s="311"/>
      <c r="R116" s="310" t="str">
        <f>IF('Fun Patches'!L37="A","E","")</f>
        <v/>
      </c>
      <c r="S116" s="311"/>
      <c r="T116" s="310" t="str">
        <f>IF('Fun Patches'!M37="A","E","")</f>
        <v/>
      </c>
      <c r="U116" s="311"/>
      <c r="V116" s="310" t="str">
        <f>IF('Fun Patches'!N37="A","E","")</f>
        <v/>
      </c>
      <c r="W116" s="311"/>
      <c r="X116" s="310" t="str">
        <f>IF('Fun Patches'!O37="A","E","")</f>
        <v/>
      </c>
      <c r="Y116" s="311"/>
      <c r="Z116" s="310" t="str">
        <f>IF('Fun Patches'!P37="A","E","")</f>
        <v/>
      </c>
      <c r="AA116" s="311"/>
      <c r="AB116" s="310" t="str">
        <f>IF('Fun Patches'!Q37="A","E","")</f>
        <v/>
      </c>
      <c r="AC116" s="311"/>
      <c r="AD116" s="310" t="str">
        <f>IF('Fun Patches'!R37="A","E","")</f>
        <v/>
      </c>
      <c r="AE116" s="312"/>
    </row>
    <row r="117" spans="1:31" x14ac:dyDescent="0.2">
      <c r="A117" s="309" t="str">
        <f>'[1]Fun Patches'!C38</f>
        <v>&lt;LIST PATCH HERE&gt;</v>
      </c>
      <c r="B117" s="310" t="str">
        <f>IF('Fun Patches'!D38="A","E","")</f>
        <v/>
      </c>
      <c r="C117" s="311"/>
      <c r="D117" s="310" t="str">
        <f>IF('Fun Patches'!E38="A","E","")</f>
        <v/>
      </c>
      <c r="E117" s="311"/>
      <c r="F117" s="310" t="str">
        <f>IF('Fun Patches'!F38="A","E","")</f>
        <v/>
      </c>
      <c r="G117" s="311"/>
      <c r="H117" s="310" t="str">
        <f>IF('Fun Patches'!G38="A","E","")</f>
        <v/>
      </c>
      <c r="I117" s="311"/>
      <c r="J117" s="310" t="str">
        <f>IF('Fun Patches'!H38="A","E","")</f>
        <v/>
      </c>
      <c r="K117" s="311"/>
      <c r="L117" s="310" t="str">
        <f>IF('Fun Patches'!I38="A","E","")</f>
        <v/>
      </c>
      <c r="M117" s="311"/>
      <c r="N117" s="310" t="str">
        <f>IF('Fun Patches'!J38="A","E","")</f>
        <v/>
      </c>
      <c r="O117" s="311"/>
      <c r="P117" s="310" t="str">
        <f>IF('Fun Patches'!K38="A","E","")</f>
        <v/>
      </c>
      <c r="Q117" s="311"/>
      <c r="R117" s="310" t="str">
        <f>IF('Fun Patches'!L38="A","E","")</f>
        <v/>
      </c>
      <c r="S117" s="311"/>
      <c r="T117" s="310" t="str">
        <f>IF('Fun Patches'!M38="A","E","")</f>
        <v/>
      </c>
      <c r="U117" s="311"/>
      <c r="V117" s="310" t="str">
        <f>IF('Fun Patches'!N38="A","E","")</f>
        <v/>
      </c>
      <c r="W117" s="311"/>
      <c r="X117" s="310" t="str">
        <f>IF('Fun Patches'!O38="A","E","")</f>
        <v/>
      </c>
      <c r="Y117" s="311"/>
      <c r="Z117" s="310" t="str">
        <f>IF('Fun Patches'!P38="A","E","")</f>
        <v/>
      </c>
      <c r="AA117" s="311"/>
      <c r="AB117" s="310" t="str">
        <f>IF('Fun Patches'!Q38="A","E","")</f>
        <v/>
      </c>
      <c r="AC117" s="311"/>
      <c r="AD117" s="310" t="str">
        <f>IF('Fun Patches'!R38="A","E","")</f>
        <v/>
      </c>
      <c r="AE117" s="312"/>
    </row>
    <row r="118" spans="1:31" x14ac:dyDescent="0.2">
      <c r="A118" s="309" t="str">
        <f>'[1]Fun Patches'!C39</f>
        <v>&lt;LIST PATCH HERE&gt;</v>
      </c>
      <c r="B118" s="310" t="str">
        <f>IF('Fun Patches'!D39="A","E","")</f>
        <v/>
      </c>
      <c r="C118" s="311"/>
      <c r="D118" s="310" t="str">
        <f>IF('Fun Patches'!E39="A","E","")</f>
        <v/>
      </c>
      <c r="E118" s="311"/>
      <c r="F118" s="310" t="str">
        <f>IF('Fun Patches'!F39="A","E","")</f>
        <v/>
      </c>
      <c r="G118" s="311"/>
      <c r="H118" s="310" t="str">
        <f>IF('Fun Patches'!G39="A","E","")</f>
        <v/>
      </c>
      <c r="I118" s="311"/>
      <c r="J118" s="310" t="str">
        <f>IF('Fun Patches'!H39="A","E","")</f>
        <v/>
      </c>
      <c r="K118" s="311"/>
      <c r="L118" s="310" t="str">
        <f>IF('Fun Patches'!I39="A","E","")</f>
        <v/>
      </c>
      <c r="M118" s="311"/>
      <c r="N118" s="310" t="str">
        <f>IF('Fun Patches'!J39="A","E","")</f>
        <v/>
      </c>
      <c r="O118" s="311"/>
      <c r="P118" s="310" t="str">
        <f>IF('Fun Patches'!K39="A","E","")</f>
        <v/>
      </c>
      <c r="Q118" s="311"/>
      <c r="R118" s="310" t="str">
        <f>IF('Fun Patches'!L39="A","E","")</f>
        <v/>
      </c>
      <c r="S118" s="311"/>
      <c r="T118" s="310" t="str">
        <f>IF('Fun Patches'!M39="A","E","")</f>
        <v/>
      </c>
      <c r="U118" s="311"/>
      <c r="V118" s="310" t="str">
        <f>IF('Fun Patches'!N39="A","E","")</f>
        <v/>
      </c>
      <c r="W118" s="311"/>
      <c r="X118" s="310" t="str">
        <f>IF('Fun Patches'!O39="A","E","")</f>
        <v/>
      </c>
      <c r="Y118" s="311"/>
      <c r="Z118" s="310" t="str">
        <f>IF('Fun Patches'!P39="A","E","")</f>
        <v/>
      </c>
      <c r="AA118" s="311"/>
      <c r="AB118" s="310" t="str">
        <f>IF('Fun Patches'!Q39="A","E","")</f>
        <v/>
      </c>
      <c r="AC118" s="311"/>
      <c r="AD118" s="310" t="str">
        <f>IF('Fun Patches'!R39="A","E","")</f>
        <v/>
      </c>
      <c r="AE118" s="312"/>
    </row>
    <row r="119" spans="1:31" x14ac:dyDescent="0.2">
      <c r="A119" s="309" t="str">
        <f>'[1]Fun Patches'!C40</f>
        <v>&lt;LIST PATCH HERE&gt;</v>
      </c>
      <c r="B119" s="310" t="str">
        <f>IF('Fun Patches'!D40="A","E","")</f>
        <v/>
      </c>
      <c r="C119" s="311"/>
      <c r="D119" s="310" t="str">
        <f>IF('Fun Patches'!E40="A","E","")</f>
        <v/>
      </c>
      <c r="E119" s="311"/>
      <c r="F119" s="310" t="str">
        <f>IF('Fun Patches'!F40="A","E","")</f>
        <v/>
      </c>
      <c r="G119" s="311"/>
      <c r="H119" s="310" t="str">
        <f>IF('Fun Patches'!G40="A","E","")</f>
        <v/>
      </c>
      <c r="I119" s="311"/>
      <c r="J119" s="310" t="str">
        <f>IF('Fun Patches'!H40="A","E","")</f>
        <v/>
      </c>
      <c r="K119" s="311"/>
      <c r="L119" s="310" t="str">
        <f>IF('Fun Patches'!I40="A","E","")</f>
        <v/>
      </c>
      <c r="M119" s="311"/>
      <c r="N119" s="310" t="str">
        <f>IF('Fun Patches'!J40="A","E","")</f>
        <v/>
      </c>
      <c r="O119" s="311"/>
      <c r="P119" s="310" t="str">
        <f>IF('Fun Patches'!K40="A","E","")</f>
        <v/>
      </c>
      <c r="Q119" s="311"/>
      <c r="R119" s="310" t="str">
        <f>IF('Fun Patches'!L40="A","E","")</f>
        <v/>
      </c>
      <c r="S119" s="311"/>
      <c r="T119" s="310" t="str">
        <f>IF('Fun Patches'!M40="A","E","")</f>
        <v/>
      </c>
      <c r="U119" s="311"/>
      <c r="V119" s="310" t="str">
        <f>IF('Fun Patches'!N40="A","E","")</f>
        <v/>
      </c>
      <c r="W119" s="311"/>
      <c r="X119" s="310" t="str">
        <f>IF('Fun Patches'!O40="A","E","")</f>
        <v/>
      </c>
      <c r="Y119" s="311"/>
      <c r="Z119" s="310" t="str">
        <f>IF('Fun Patches'!P40="A","E","")</f>
        <v/>
      </c>
      <c r="AA119" s="311"/>
      <c r="AB119" s="310" t="str">
        <f>IF('Fun Patches'!Q40="A","E","")</f>
        <v/>
      </c>
      <c r="AC119" s="311"/>
      <c r="AD119" s="310" t="str">
        <f>IF('Fun Patches'!R40="A","E","")</f>
        <v/>
      </c>
      <c r="AE119" s="312"/>
    </row>
    <row r="120" spans="1:31" x14ac:dyDescent="0.2">
      <c r="A120" s="309" t="str">
        <f>'[1]Fun Patches'!C41</f>
        <v>&lt;LIST PATCH HERE&gt;</v>
      </c>
      <c r="B120" s="310" t="str">
        <f>IF('Fun Patches'!D41="A","E","")</f>
        <v/>
      </c>
      <c r="C120" s="311"/>
      <c r="D120" s="310" t="str">
        <f>IF('Fun Patches'!E41="A","E","")</f>
        <v/>
      </c>
      <c r="E120" s="311"/>
      <c r="F120" s="310" t="str">
        <f>IF('Fun Patches'!F41="A","E","")</f>
        <v/>
      </c>
      <c r="G120" s="311"/>
      <c r="H120" s="310" t="str">
        <f>IF('Fun Patches'!G41="A","E","")</f>
        <v/>
      </c>
      <c r="I120" s="311"/>
      <c r="J120" s="310" t="str">
        <f>IF('Fun Patches'!H41="A","E","")</f>
        <v/>
      </c>
      <c r="K120" s="311"/>
      <c r="L120" s="310" t="str">
        <f>IF('Fun Patches'!I41="A","E","")</f>
        <v/>
      </c>
      <c r="M120" s="311"/>
      <c r="N120" s="310" t="str">
        <f>IF('Fun Patches'!J41="A","E","")</f>
        <v/>
      </c>
      <c r="O120" s="311"/>
      <c r="P120" s="310" t="str">
        <f>IF('Fun Patches'!K41="A","E","")</f>
        <v/>
      </c>
      <c r="Q120" s="311"/>
      <c r="R120" s="310" t="str">
        <f>IF('Fun Patches'!L41="A","E","")</f>
        <v/>
      </c>
      <c r="S120" s="311"/>
      <c r="T120" s="310" t="str">
        <f>IF('Fun Patches'!M41="A","E","")</f>
        <v/>
      </c>
      <c r="U120" s="311"/>
      <c r="V120" s="310" t="str">
        <f>IF('Fun Patches'!N41="A","E","")</f>
        <v/>
      </c>
      <c r="W120" s="311"/>
      <c r="X120" s="310" t="str">
        <f>IF('Fun Patches'!O41="A","E","")</f>
        <v/>
      </c>
      <c r="Y120" s="311"/>
      <c r="Z120" s="310" t="str">
        <f>IF('Fun Patches'!P41="A","E","")</f>
        <v/>
      </c>
      <c r="AA120" s="311"/>
      <c r="AB120" s="310" t="str">
        <f>IF('Fun Patches'!Q41="A","E","")</f>
        <v/>
      </c>
      <c r="AC120" s="311"/>
      <c r="AD120" s="310" t="str">
        <f>IF('Fun Patches'!R41="A","E","")</f>
        <v/>
      </c>
      <c r="AE120" s="312"/>
    </row>
    <row r="121" spans="1:31" x14ac:dyDescent="0.2">
      <c r="A121" s="309" t="str">
        <f>'[1]Fun Patches'!C42</f>
        <v>&lt;LIST PATCH HERE&gt;</v>
      </c>
      <c r="B121" s="310" t="str">
        <f>IF('Fun Patches'!D42="A","E","")</f>
        <v/>
      </c>
      <c r="C121" s="311"/>
      <c r="D121" s="310" t="str">
        <f>IF('Fun Patches'!E42="A","E","")</f>
        <v/>
      </c>
      <c r="E121" s="311"/>
      <c r="F121" s="310" t="str">
        <f>IF('Fun Patches'!F42="A","E","")</f>
        <v/>
      </c>
      <c r="G121" s="311"/>
      <c r="H121" s="310" t="str">
        <f>IF('Fun Patches'!G42="A","E","")</f>
        <v/>
      </c>
      <c r="I121" s="311"/>
      <c r="J121" s="310" t="str">
        <f>IF('Fun Patches'!H42="A","E","")</f>
        <v/>
      </c>
      <c r="K121" s="311"/>
      <c r="L121" s="310" t="str">
        <f>IF('Fun Patches'!I42="A","E","")</f>
        <v/>
      </c>
      <c r="M121" s="311"/>
      <c r="N121" s="310" t="str">
        <f>IF('Fun Patches'!J42="A","E","")</f>
        <v/>
      </c>
      <c r="O121" s="311"/>
      <c r="P121" s="310" t="str">
        <f>IF('Fun Patches'!K42="A","E","")</f>
        <v/>
      </c>
      <c r="Q121" s="311"/>
      <c r="R121" s="310" t="str">
        <f>IF('Fun Patches'!L42="A","E","")</f>
        <v/>
      </c>
      <c r="S121" s="311"/>
      <c r="T121" s="310" t="str">
        <f>IF('Fun Patches'!M42="A","E","")</f>
        <v/>
      </c>
      <c r="U121" s="311"/>
      <c r="V121" s="310" t="str">
        <f>IF('Fun Patches'!N42="A","E","")</f>
        <v/>
      </c>
      <c r="W121" s="311"/>
      <c r="X121" s="310" t="str">
        <f>IF('Fun Patches'!O42="A","E","")</f>
        <v/>
      </c>
      <c r="Y121" s="311"/>
      <c r="Z121" s="310" t="str">
        <f>IF('Fun Patches'!P42="A","E","")</f>
        <v/>
      </c>
      <c r="AA121" s="311"/>
      <c r="AB121" s="310" t="str">
        <f>IF('Fun Patches'!Q42="A","E","")</f>
        <v/>
      </c>
      <c r="AC121" s="311"/>
      <c r="AD121" s="310" t="str">
        <f>IF('Fun Patches'!R42="A","E","")</f>
        <v/>
      </c>
      <c r="AE121" s="312"/>
    </row>
    <row r="122" spans="1:31" x14ac:dyDescent="0.2">
      <c r="A122" s="309" t="str">
        <f>'[1]Fun Patches'!C43</f>
        <v>&lt;LIST PATCH HERE&gt;</v>
      </c>
      <c r="B122" s="310" t="str">
        <f>IF('Fun Patches'!D43="A","E","")</f>
        <v/>
      </c>
      <c r="C122" s="311"/>
      <c r="D122" s="310" t="str">
        <f>IF('Fun Patches'!E43="A","E","")</f>
        <v/>
      </c>
      <c r="E122" s="311"/>
      <c r="F122" s="310" t="str">
        <f>IF('Fun Patches'!F43="A","E","")</f>
        <v/>
      </c>
      <c r="G122" s="311"/>
      <c r="H122" s="310" t="str">
        <f>IF('Fun Patches'!G43="A","E","")</f>
        <v/>
      </c>
      <c r="I122" s="311"/>
      <c r="J122" s="310" t="str">
        <f>IF('Fun Patches'!H43="A","E","")</f>
        <v/>
      </c>
      <c r="K122" s="311"/>
      <c r="L122" s="310" t="str">
        <f>IF('Fun Patches'!I43="A","E","")</f>
        <v/>
      </c>
      <c r="M122" s="311"/>
      <c r="N122" s="310" t="str">
        <f>IF('Fun Patches'!J43="A","E","")</f>
        <v/>
      </c>
      <c r="O122" s="311"/>
      <c r="P122" s="310" t="str">
        <f>IF('Fun Patches'!K43="A","E","")</f>
        <v/>
      </c>
      <c r="Q122" s="311"/>
      <c r="R122" s="310" t="str">
        <f>IF('Fun Patches'!L43="A","E","")</f>
        <v/>
      </c>
      <c r="S122" s="311"/>
      <c r="T122" s="310" t="str">
        <f>IF('Fun Patches'!M43="A","E","")</f>
        <v/>
      </c>
      <c r="U122" s="311"/>
      <c r="V122" s="310" t="str">
        <f>IF('Fun Patches'!N43="A","E","")</f>
        <v/>
      </c>
      <c r="W122" s="311"/>
      <c r="X122" s="310" t="str">
        <f>IF('Fun Patches'!O43="A","E","")</f>
        <v/>
      </c>
      <c r="Y122" s="311"/>
      <c r="Z122" s="310" t="str">
        <f>IF('Fun Patches'!P43="A","E","")</f>
        <v/>
      </c>
      <c r="AA122" s="311"/>
      <c r="AB122" s="310" t="str">
        <f>IF('Fun Patches'!Q43="A","E","")</f>
        <v/>
      </c>
      <c r="AC122" s="311"/>
      <c r="AD122" s="310" t="str">
        <f>IF('Fun Patches'!R43="A","E","")</f>
        <v/>
      </c>
      <c r="AE122" s="312"/>
    </row>
    <row r="123" spans="1:31" x14ac:dyDescent="0.2">
      <c r="A123" s="309" t="str">
        <f>'[1]Fun Patches'!C44</f>
        <v>&lt;LIST PATCH HERE&gt;</v>
      </c>
      <c r="B123" s="310" t="str">
        <f>IF('Fun Patches'!D44="A","E","")</f>
        <v/>
      </c>
      <c r="C123" s="311"/>
      <c r="D123" s="310" t="str">
        <f>IF('Fun Patches'!E44="A","E","")</f>
        <v/>
      </c>
      <c r="E123" s="311"/>
      <c r="F123" s="310" t="str">
        <f>IF('Fun Patches'!F44="A","E","")</f>
        <v/>
      </c>
      <c r="G123" s="311"/>
      <c r="H123" s="310" t="str">
        <f>IF('Fun Patches'!G44="A","E","")</f>
        <v/>
      </c>
      <c r="I123" s="311"/>
      <c r="J123" s="310" t="str">
        <f>IF('Fun Patches'!H44="A","E","")</f>
        <v/>
      </c>
      <c r="K123" s="311"/>
      <c r="L123" s="310" t="str">
        <f>IF('Fun Patches'!I44="A","E","")</f>
        <v/>
      </c>
      <c r="M123" s="311"/>
      <c r="N123" s="310" t="str">
        <f>IF('Fun Patches'!J44="A","E","")</f>
        <v/>
      </c>
      <c r="O123" s="311"/>
      <c r="P123" s="310" t="str">
        <f>IF('Fun Patches'!K44="A","E","")</f>
        <v/>
      </c>
      <c r="Q123" s="311"/>
      <c r="R123" s="310" t="str">
        <f>IF('Fun Patches'!L44="A","E","")</f>
        <v/>
      </c>
      <c r="S123" s="311"/>
      <c r="T123" s="310" t="str">
        <f>IF('Fun Patches'!M44="A","E","")</f>
        <v/>
      </c>
      <c r="U123" s="311"/>
      <c r="V123" s="310" t="str">
        <f>IF('Fun Patches'!N44="A","E","")</f>
        <v/>
      </c>
      <c r="W123" s="311"/>
      <c r="X123" s="310" t="str">
        <f>IF('Fun Patches'!O44="A","E","")</f>
        <v/>
      </c>
      <c r="Y123" s="311"/>
      <c r="Z123" s="310" t="str">
        <f>IF('Fun Patches'!P44="A","E","")</f>
        <v/>
      </c>
      <c r="AA123" s="311"/>
      <c r="AB123" s="310" t="str">
        <f>IF('Fun Patches'!Q44="A","E","")</f>
        <v/>
      </c>
      <c r="AC123" s="311"/>
      <c r="AD123" s="310" t="str">
        <f>IF('Fun Patches'!R44="A","E","")</f>
        <v/>
      </c>
      <c r="AE123" s="312"/>
    </row>
    <row r="124" spans="1:31" x14ac:dyDescent="0.2">
      <c r="A124" s="309" t="str">
        <f>'[1]Fun Patches'!C45</f>
        <v>&lt;LIST PATCH HERE&gt;</v>
      </c>
      <c r="B124" s="310" t="str">
        <f>IF('Fun Patches'!D45="A","E","")</f>
        <v/>
      </c>
      <c r="C124" s="311"/>
      <c r="D124" s="310" t="str">
        <f>IF('Fun Patches'!E45="A","E","")</f>
        <v/>
      </c>
      <c r="E124" s="311"/>
      <c r="F124" s="310" t="str">
        <f>IF('Fun Patches'!F45="A","E","")</f>
        <v/>
      </c>
      <c r="G124" s="311"/>
      <c r="H124" s="310" t="str">
        <f>IF('Fun Patches'!G45="A","E","")</f>
        <v/>
      </c>
      <c r="I124" s="311"/>
      <c r="J124" s="310" t="str">
        <f>IF('Fun Patches'!H45="A","E","")</f>
        <v/>
      </c>
      <c r="K124" s="311"/>
      <c r="L124" s="310" t="str">
        <f>IF('Fun Patches'!I45="A","E","")</f>
        <v/>
      </c>
      <c r="M124" s="311"/>
      <c r="N124" s="310" t="str">
        <f>IF('Fun Patches'!J45="A","E","")</f>
        <v/>
      </c>
      <c r="O124" s="311"/>
      <c r="P124" s="310" t="str">
        <f>IF('Fun Patches'!K45="A","E","")</f>
        <v/>
      </c>
      <c r="Q124" s="311"/>
      <c r="R124" s="310" t="str">
        <f>IF('Fun Patches'!L45="A","E","")</f>
        <v/>
      </c>
      <c r="S124" s="311"/>
      <c r="T124" s="310" t="str">
        <f>IF('Fun Patches'!M45="A","E","")</f>
        <v/>
      </c>
      <c r="U124" s="311"/>
      <c r="V124" s="310" t="str">
        <f>IF('Fun Patches'!N45="A","E","")</f>
        <v/>
      </c>
      <c r="W124" s="311"/>
      <c r="X124" s="310" t="str">
        <f>IF('Fun Patches'!O45="A","E","")</f>
        <v/>
      </c>
      <c r="Y124" s="311"/>
      <c r="Z124" s="310" t="str">
        <f>IF('Fun Patches'!P45="A","E","")</f>
        <v/>
      </c>
      <c r="AA124" s="311"/>
      <c r="AB124" s="310" t="str">
        <f>IF('Fun Patches'!Q45="A","E","")</f>
        <v/>
      </c>
      <c r="AC124" s="311"/>
      <c r="AD124" s="310" t="str">
        <f>IF('Fun Patches'!R45="A","E","")</f>
        <v/>
      </c>
      <c r="AE124" s="312"/>
    </row>
    <row r="125" spans="1:31" x14ac:dyDescent="0.2">
      <c r="A125" s="309" t="str">
        <f>'[1]Fun Patches'!C46</f>
        <v>&lt;LIST PATCH HERE&gt;</v>
      </c>
      <c r="B125" s="310" t="str">
        <f>IF('Fun Patches'!D46="A","E","")</f>
        <v/>
      </c>
      <c r="C125" s="311"/>
      <c r="D125" s="310" t="str">
        <f>IF('Fun Patches'!E46="A","E","")</f>
        <v/>
      </c>
      <c r="E125" s="311"/>
      <c r="F125" s="310" t="str">
        <f>IF('Fun Patches'!F46="A","E","")</f>
        <v/>
      </c>
      <c r="G125" s="311"/>
      <c r="H125" s="310" t="str">
        <f>IF('Fun Patches'!G46="A","E","")</f>
        <v/>
      </c>
      <c r="I125" s="311"/>
      <c r="J125" s="310" t="str">
        <f>IF('Fun Patches'!H46="A","E","")</f>
        <v/>
      </c>
      <c r="K125" s="311"/>
      <c r="L125" s="310" t="str">
        <f>IF('Fun Patches'!I46="A","E","")</f>
        <v/>
      </c>
      <c r="M125" s="311"/>
      <c r="N125" s="310" t="str">
        <f>IF('Fun Patches'!J46="A","E","")</f>
        <v/>
      </c>
      <c r="O125" s="311"/>
      <c r="P125" s="310" t="str">
        <f>IF('Fun Patches'!K46="A","E","")</f>
        <v/>
      </c>
      <c r="Q125" s="311"/>
      <c r="R125" s="310" t="str">
        <f>IF('Fun Patches'!L46="A","E","")</f>
        <v/>
      </c>
      <c r="S125" s="311"/>
      <c r="T125" s="310" t="str">
        <f>IF('Fun Patches'!M46="A","E","")</f>
        <v/>
      </c>
      <c r="U125" s="311"/>
      <c r="V125" s="310" t="str">
        <f>IF('Fun Patches'!N46="A","E","")</f>
        <v/>
      </c>
      <c r="W125" s="311"/>
      <c r="X125" s="310" t="str">
        <f>IF('Fun Patches'!O46="A","E","")</f>
        <v/>
      </c>
      <c r="Y125" s="311"/>
      <c r="Z125" s="310" t="str">
        <f>IF('Fun Patches'!P46="A","E","")</f>
        <v/>
      </c>
      <c r="AA125" s="311"/>
      <c r="AB125" s="310" t="str">
        <f>IF('Fun Patches'!Q46="A","E","")</f>
        <v/>
      </c>
      <c r="AC125" s="311"/>
      <c r="AD125" s="310" t="str">
        <f>IF('Fun Patches'!R46="A","E","")</f>
        <v/>
      </c>
      <c r="AE125" s="312"/>
    </row>
    <row r="126" spans="1:31" x14ac:dyDescent="0.2">
      <c r="A126" s="309" t="str">
        <f>'[1]Fun Patches'!C47</f>
        <v>&lt;LIST PATCH HERE&gt;</v>
      </c>
      <c r="B126" s="310" t="str">
        <f>IF('Fun Patches'!D47="A","E","")</f>
        <v/>
      </c>
      <c r="C126" s="311"/>
      <c r="D126" s="310" t="str">
        <f>IF('Fun Patches'!E47="A","E","")</f>
        <v/>
      </c>
      <c r="E126" s="311"/>
      <c r="F126" s="310" t="str">
        <f>IF('Fun Patches'!F47="A","E","")</f>
        <v/>
      </c>
      <c r="G126" s="311"/>
      <c r="H126" s="310" t="str">
        <f>IF('Fun Patches'!G47="A","E","")</f>
        <v/>
      </c>
      <c r="I126" s="311"/>
      <c r="J126" s="310" t="str">
        <f>IF('Fun Patches'!H47="A","E","")</f>
        <v/>
      </c>
      <c r="K126" s="311"/>
      <c r="L126" s="310" t="str">
        <f>IF('Fun Patches'!I47="A","E","")</f>
        <v/>
      </c>
      <c r="M126" s="311"/>
      <c r="N126" s="310" t="str">
        <f>IF('Fun Patches'!J47="A","E","")</f>
        <v/>
      </c>
      <c r="O126" s="311"/>
      <c r="P126" s="310" t="str">
        <f>IF('Fun Patches'!K47="A","E","")</f>
        <v/>
      </c>
      <c r="Q126" s="311"/>
      <c r="R126" s="310" t="str">
        <f>IF('Fun Patches'!L47="A","E","")</f>
        <v/>
      </c>
      <c r="S126" s="311"/>
      <c r="T126" s="310" t="str">
        <f>IF('Fun Patches'!M47="A","E","")</f>
        <v/>
      </c>
      <c r="U126" s="311"/>
      <c r="V126" s="310" t="str">
        <f>IF('Fun Patches'!N47="A","E","")</f>
        <v/>
      </c>
      <c r="W126" s="311"/>
      <c r="X126" s="310" t="str">
        <f>IF('Fun Patches'!O47="A","E","")</f>
        <v/>
      </c>
      <c r="Y126" s="311"/>
      <c r="Z126" s="310" t="str">
        <f>IF('Fun Patches'!P47="A","E","")</f>
        <v/>
      </c>
      <c r="AA126" s="311"/>
      <c r="AB126" s="310" t="str">
        <f>IF('Fun Patches'!Q47="A","E","")</f>
        <v/>
      </c>
      <c r="AC126" s="311"/>
      <c r="AD126" s="310" t="str">
        <f>IF('Fun Patches'!R47="A","E","")</f>
        <v/>
      </c>
      <c r="AE126" s="312"/>
    </row>
    <row r="127" spans="1:31" x14ac:dyDescent="0.2">
      <c r="A127" s="309" t="str">
        <f>'[1]Fun Patches'!C48</f>
        <v>&lt;LIST PATCH HERE&gt;</v>
      </c>
      <c r="B127" s="310" t="str">
        <f>IF('Fun Patches'!D48="A","E","")</f>
        <v/>
      </c>
      <c r="C127" s="311"/>
      <c r="D127" s="310" t="str">
        <f>IF('Fun Patches'!E48="A","E","")</f>
        <v/>
      </c>
      <c r="E127" s="311"/>
      <c r="F127" s="310" t="str">
        <f>IF('Fun Patches'!F48="A","E","")</f>
        <v/>
      </c>
      <c r="G127" s="311"/>
      <c r="H127" s="310" t="str">
        <f>IF('Fun Patches'!G48="A","E","")</f>
        <v/>
      </c>
      <c r="I127" s="311"/>
      <c r="J127" s="310" t="str">
        <f>IF('Fun Patches'!H48="A","E","")</f>
        <v/>
      </c>
      <c r="K127" s="311"/>
      <c r="L127" s="310" t="str">
        <f>IF('Fun Patches'!I48="A","E","")</f>
        <v/>
      </c>
      <c r="M127" s="311"/>
      <c r="N127" s="310" t="str">
        <f>IF('Fun Patches'!J48="A","E","")</f>
        <v/>
      </c>
      <c r="O127" s="311"/>
      <c r="P127" s="310" t="str">
        <f>IF('Fun Patches'!K48="A","E","")</f>
        <v/>
      </c>
      <c r="Q127" s="311"/>
      <c r="R127" s="310" t="str">
        <f>IF('Fun Patches'!L48="A","E","")</f>
        <v/>
      </c>
      <c r="S127" s="311"/>
      <c r="T127" s="310" t="str">
        <f>IF('Fun Patches'!M48="A","E","")</f>
        <v/>
      </c>
      <c r="U127" s="311"/>
      <c r="V127" s="310" t="str">
        <f>IF('Fun Patches'!N48="A","E","")</f>
        <v/>
      </c>
      <c r="W127" s="311"/>
      <c r="X127" s="310" t="str">
        <f>IF('Fun Patches'!O48="A","E","")</f>
        <v/>
      </c>
      <c r="Y127" s="311"/>
      <c r="Z127" s="310" t="str">
        <f>IF('Fun Patches'!P48="A","E","")</f>
        <v/>
      </c>
      <c r="AA127" s="311"/>
      <c r="AB127" s="310" t="str">
        <f>IF('Fun Patches'!Q48="A","E","")</f>
        <v/>
      </c>
      <c r="AC127" s="311"/>
      <c r="AD127" s="310" t="str">
        <f>IF('Fun Patches'!R48="A","E","")</f>
        <v/>
      </c>
      <c r="AE127" s="312"/>
    </row>
    <row r="128" spans="1:31" x14ac:dyDescent="0.2">
      <c r="A128" s="309" t="str">
        <f>'[1]Fun Patches'!C49</f>
        <v>&lt;LIST PATCH HERE&gt;</v>
      </c>
      <c r="B128" s="310" t="str">
        <f>IF('Fun Patches'!D49="A","E","")</f>
        <v/>
      </c>
      <c r="C128" s="311"/>
      <c r="D128" s="310" t="str">
        <f>IF('Fun Patches'!E49="A","E","")</f>
        <v/>
      </c>
      <c r="E128" s="311"/>
      <c r="F128" s="310" t="str">
        <f>IF('Fun Patches'!F49="A","E","")</f>
        <v/>
      </c>
      <c r="G128" s="311"/>
      <c r="H128" s="310" t="str">
        <f>IF('Fun Patches'!G49="A","E","")</f>
        <v/>
      </c>
      <c r="I128" s="311"/>
      <c r="J128" s="310" t="str">
        <f>IF('Fun Patches'!H49="A","E","")</f>
        <v/>
      </c>
      <c r="K128" s="311"/>
      <c r="L128" s="310" t="str">
        <f>IF('Fun Patches'!I49="A","E","")</f>
        <v/>
      </c>
      <c r="M128" s="311"/>
      <c r="N128" s="310" t="str">
        <f>IF('Fun Patches'!J49="A","E","")</f>
        <v/>
      </c>
      <c r="O128" s="311"/>
      <c r="P128" s="310" t="str">
        <f>IF('Fun Patches'!K49="A","E","")</f>
        <v/>
      </c>
      <c r="Q128" s="311"/>
      <c r="R128" s="310" t="str">
        <f>IF('Fun Patches'!L49="A","E","")</f>
        <v/>
      </c>
      <c r="S128" s="311"/>
      <c r="T128" s="310" t="str">
        <f>IF('Fun Patches'!M49="A","E","")</f>
        <v/>
      </c>
      <c r="U128" s="311"/>
      <c r="V128" s="310" t="str">
        <f>IF('Fun Patches'!N49="A","E","")</f>
        <v/>
      </c>
      <c r="W128" s="311"/>
      <c r="X128" s="310" t="str">
        <f>IF('Fun Patches'!O49="A","E","")</f>
        <v/>
      </c>
      <c r="Y128" s="311"/>
      <c r="Z128" s="310" t="str">
        <f>IF('Fun Patches'!P49="A","E","")</f>
        <v/>
      </c>
      <c r="AA128" s="311"/>
      <c r="AB128" s="310" t="str">
        <f>IF('Fun Patches'!Q49="A","E","")</f>
        <v/>
      </c>
      <c r="AC128" s="311"/>
      <c r="AD128" s="310" t="str">
        <f>IF('Fun Patches'!R49="A","E","")</f>
        <v/>
      </c>
      <c r="AE128" s="312"/>
    </row>
    <row r="129" spans="1:31" x14ac:dyDescent="0.2">
      <c r="A129" s="309" t="str">
        <f>'[1]Fun Patches'!C50</f>
        <v>&lt;LIST PATCH HERE&gt;</v>
      </c>
      <c r="B129" s="310" t="str">
        <f>IF('Fun Patches'!D50="A","E","")</f>
        <v/>
      </c>
      <c r="C129" s="311"/>
      <c r="D129" s="310" t="str">
        <f>IF('Fun Patches'!E50="A","E","")</f>
        <v/>
      </c>
      <c r="E129" s="311"/>
      <c r="F129" s="310" t="str">
        <f>IF('Fun Patches'!F50="A","E","")</f>
        <v/>
      </c>
      <c r="G129" s="311"/>
      <c r="H129" s="310" t="str">
        <f>IF('Fun Patches'!G50="A","E","")</f>
        <v/>
      </c>
      <c r="I129" s="311"/>
      <c r="J129" s="310" t="str">
        <f>IF('Fun Patches'!H50="A","E","")</f>
        <v/>
      </c>
      <c r="K129" s="311"/>
      <c r="L129" s="310" t="str">
        <f>IF('Fun Patches'!I50="A","E","")</f>
        <v/>
      </c>
      <c r="M129" s="311"/>
      <c r="N129" s="310" t="str">
        <f>IF('Fun Patches'!J50="A","E","")</f>
        <v/>
      </c>
      <c r="O129" s="311"/>
      <c r="P129" s="310" t="str">
        <f>IF('Fun Patches'!K50="A","E","")</f>
        <v/>
      </c>
      <c r="Q129" s="311"/>
      <c r="R129" s="310" t="str">
        <f>IF('Fun Patches'!L50="A","E","")</f>
        <v/>
      </c>
      <c r="S129" s="311"/>
      <c r="T129" s="310" t="str">
        <f>IF('Fun Patches'!M50="A","E","")</f>
        <v/>
      </c>
      <c r="U129" s="311"/>
      <c r="V129" s="310" t="str">
        <f>IF('Fun Patches'!N50="A","E","")</f>
        <v/>
      </c>
      <c r="W129" s="311"/>
      <c r="X129" s="310" t="str">
        <f>IF('Fun Patches'!O50="A","E","")</f>
        <v/>
      </c>
      <c r="Y129" s="311"/>
      <c r="Z129" s="310" t="str">
        <f>IF('Fun Patches'!P50="A","E","")</f>
        <v/>
      </c>
      <c r="AA129" s="311"/>
      <c r="AB129" s="310" t="str">
        <f>IF('Fun Patches'!Q50="A","E","")</f>
        <v/>
      </c>
      <c r="AC129" s="311"/>
      <c r="AD129" s="310" t="str">
        <f>IF('Fun Patches'!R50="A","E","")</f>
        <v/>
      </c>
      <c r="AE129" s="312"/>
    </row>
    <row r="130" spans="1:31" x14ac:dyDescent="0.2">
      <c r="A130" s="309" t="str">
        <f>'[1]Fun Patches'!C51</f>
        <v>&lt;LIST PATCH HERE&gt;</v>
      </c>
      <c r="B130" s="310" t="str">
        <f>IF('Fun Patches'!D51="A","E","")</f>
        <v/>
      </c>
      <c r="C130" s="311"/>
      <c r="D130" s="310" t="str">
        <f>IF('Fun Patches'!E51="A","E","")</f>
        <v/>
      </c>
      <c r="E130" s="311"/>
      <c r="F130" s="310" t="str">
        <f>IF('Fun Patches'!F51="A","E","")</f>
        <v/>
      </c>
      <c r="G130" s="311"/>
      <c r="H130" s="310" t="str">
        <f>IF('Fun Patches'!G51="A","E","")</f>
        <v/>
      </c>
      <c r="I130" s="311"/>
      <c r="J130" s="310" t="str">
        <f>IF('Fun Patches'!H51="A","E","")</f>
        <v/>
      </c>
      <c r="K130" s="311"/>
      <c r="L130" s="310" t="str">
        <f>IF('Fun Patches'!I51="A","E","")</f>
        <v/>
      </c>
      <c r="M130" s="311"/>
      <c r="N130" s="310" t="str">
        <f>IF('Fun Patches'!J51="A","E","")</f>
        <v/>
      </c>
      <c r="O130" s="311"/>
      <c r="P130" s="310" t="str">
        <f>IF('Fun Patches'!K51="A","E","")</f>
        <v/>
      </c>
      <c r="Q130" s="311"/>
      <c r="R130" s="310" t="str">
        <f>IF('Fun Patches'!L51="A","E","")</f>
        <v/>
      </c>
      <c r="S130" s="311"/>
      <c r="T130" s="310" t="str">
        <f>IF('Fun Patches'!M51="A","E","")</f>
        <v/>
      </c>
      <c r="U130" s="311"/>
      <c r="V130" s="310" t="str">
        <f>IF('Fun Patches'!N51="A","E","")</f>
        <v/>
      </c>
      <c r="W130" s="311"/>
      <c r="X130" s="310" t="str">
        <f>IF('Fun Patches'!O51="A","E","")</f>
        <v/>
      </c>
      <c r="Y130" s="311"/>
      <c r="Z130" s="310" t="str">
        <f>IF('Fun Patches'!P51="A","E","")</f>
        <v/>
      </c>
      <c r="AA130" s="311"/>
      <c r="AB130" s="310" t="str">
        <f>IF('Fun Patches'!Q51="A","E","")</f>
        <v/>
      </c>
      <c r="AC130" s="311"/>
      <c r="AD130" s="310" t="str">
        <f>IF('Fun Patches'!R51="A","E","")</f>
        <v/>
      </c>
      <c r="AE130" s="312"/>
    </row>
    <row r="131" spans="1:31" x14ac:dyDescent="0.2">
      <c r="A131" s="309" t="str">
        <f>'[1]Fun Patches'!C52</f>
        <v>&lt;LIST PATCH HERE&gt;</v>
      </c>
      <c r="B131" s="310" t="str">
        <f>IF('Fun Patches'!D52="A","E","")</f>
        <v/>
      </c>
      <c r="C131" s="311"/>
      <c r="D131" s="310" t="str">
        <f>IF('Fun Patches'!E52="A","E","")</f>
        <v/>
      </c>
      <c r="E131" s="311"/>
      <c r="F131" s="310" t="str">
        <f>IF('Fun Patches'!F52="A","E","")</f>
        <v/>
      </c>
      <c r="G131" s="311"/>
      <c r="H131" s="310" t="str">
        <f>IF('Fun Patches'!G52="A","E","")</f>
        <v/>
      </c>
      <c r="I131" s="311"/>
      <c r="J131" s="310" t="str">
        <f>IF('Fun Patches'!H52="A","E","")</f>
        <v/>
      </c>
      <c r="K131" s="311"/>
      <c r="L131" s="310" t="str">
        <f>IF('Fun Patches'!I52="A","E","")</f>
        <v/>
      </c>
      <c r="M131" s="311"/>
      <c r="N131" s="310" t="str">
        <f>IF('Fun Patches'!J52="A","E","")</f>
        <v/>
      </c>
      <c r="O131" s="311"/>
      <c r="P131" s="310" t="str">
        <f>IF('Fun Patches'!K52="A","E","")</f>
        <v/>
      </c>
      <c r="Q131" s="311"/>
      <c r="R131" s="310" t="str">
        <f>IF('Fun Patches'!L52="A","E","")</f>
        <v/>
      </c>
      <c r="S131" s="311"/>
      <c r="T131" s="310" t="str">
        <f>IF('Fun Patches'!M52="A","E","")</f>
        <v/>
      </c>
      <c r="U131" s="311"/>
      <c r="V131" s="310" t="str">
        <f>IF('Fun Patches'!N52="A","E","")</f>
        <v/>
      </c>
      <c r="W131" s="311"/>
      <c r="X131" s="310" t="str">
        <f>IF('Fun Patches'!O52="A","E","")</f>
        <v/>
      </c>
      <c r="Y131" s="311"/>
      <c r="Z131" s="310" t="str">
        <f>IF('Fun Patches'!P52="A","E","")</f>
        <v/>
      </c>
      <c r="AA131" s="311"/>
      <c r="AB131" s="310" t="str">
        <f>IF('Fun Patches'!Q52="A","E","")</f>
        <v/>
      </c>
      <c r="AC131" s="311"/>
      <c r="AD131" s="310" t="str">
        <f>IF('Fun Patches'!R52="A","E","")</f>
        <v/>
      </c>
      <c r="AE131" s="312"/>
    </row>
    <row r="132" spans="1:31" x14ac:dyDescent="0.2">
      <c r="A132" s="309" t="str">
        <f>'[1]Fun Patches'!C53</f>
        <v>&lt;LIST PATCH HERE&gt;</v>
      </c>
      <c r="B132" s="310" t="str">
        <f>IF('Fun Patches'!D53="A","E","")</f>
        <v/>
      </c>
      <c r="C132" s="311"/>
      <c r="D132" s="310" t="str">
        <f>IF('Fun Patches'!E53="A","E","")</f>
        <v/>
      </c>
      <c r="E132" s="311"/>
      <c r="F132" s="310" t="str">
        <f>IF('Fun Patches'!F53="A","E","")</f>
        <v/>
      </c>
      <c r="G132" s="311"/>
      <c r="H132" s="310" t="str">
        <f>IF('Fun Patches'!G53="A","E","")</f>
        <v/>
      </c>
      <c r="I132" s="311"/>
      <c r="J132" s="310" t="str">
        <f>IF('Fun Patches'!H53="A","E","")</f>
        <v/>
      </c>
      <c r="K132" s="311"/>
      <c r="L132" s="310" t="str">
        <f>IF('Fun Patches'!I53="A","E","")</f>
        <v/>
      </c>
      <c r="M132" s="311"/>
      <c r="N132" s="310" t="str">
        <f>IF('Fun Patches'!J53="A","E","")</f>
        <v/>
      </c>
      <c r="O132" s="311"/>
      <c r="P132" s="310" t="str">
        <f>IF('Fun Patches'!K53="A","E","")</f>
        <v/>
      </c>
      <c r="Q132" s="311"/>
      <c r="R132" s="310" t="str">
        <f>IF('Fun Patches'!L53="A","E","")</f>
        <v/>
      </c>
      <c r="S132" s="311"/>
      <c r="T132" s="310" t="str">
        <f>IF('Fun Patches'!M53="A","E","")</f>
        <v/>
      </c>
      <c r="U132" s="311"/>
      <c r="V132" s="310" t="str">
        <f>IF('Fun Patches'!N53="A","E","")</f>
        <v/>
      </c>
      <c r="W132" s="311"/>
      <c r="X132" s="310" t="str">
        <f>IF('Fun Patches'!O53="A","E","")</f>
        <v/>
      </c>
      <c r="Y132" s="311"/>
      <c r="Z132" s="310" t="str">
        <f>IF('Fun Patches'!P53="A","E","")</f>
        <v/>
      </c>
      <c r="AA132" s="311"/>
      <c r="AB132" s="310" t="str">
        <f>IF('Fun Patches'!Q53="A","E","")</f>
        <v/>
      </c>
      <c r="AC132" s="311"/>
      <c r="AD132" s="310" t="str">
        <f>IF('Fun Patches'!R53="A","E","")</f>
        <v/>
      </c>
      <c r="AE132" s="312"/>
    </row>
    <row r="133" spans="1:31" ht="13.5" thickBot="1" x14ac:dyDescent="0.25">
      <c r="A133" s="330" t="str">
        <f>'[1]Fun Patches'!C54</f>
        <v>&lt;LIST PATCH HERE&gt;</v>
      </c>
      <c r="B133" s="331" t="str">
        <f>IF('Fun Patches'!D54="A","E","")</f>
        <v/>
      </c>
      <c r="C133" s="332"/>
      <c r="D133" s="331" t="str">
        <f>IF('Fun Patches'!E54="A","E","")</f>
        <v/>
      </c>
      <c r="E133" s="332"/>
      <c r="F133" s="331" t="str">
        <f>IF('Fun Patches'!F54="A","E","")</f>
        <v/>
      </c>
      <c r="G133" s="332"/>
      <c r="H133" s="331" t="str">
        <f>IF('Fun Patches'!G54="A","E","")</f>
        <v/>
      </c>
      <c r="I133" s="332"/>
      <c r="J133" s="331" t="str">
        <f>IF('Fun Patches'!H54="A","E","")</f>
        <v/>
      </c>
      <c r="K133" s="332"/>
      <c r="L133" s="331" t="str">
        <f>IF('Fun Patches'!I54="A","E","")</f>
        <v/>
      </c>
      <c r="M133" s="332"/>
      <c r="N133" s="331" t="str">
        <f>IF('Fun Patches'!J54="A","E","")</f>
        <v/>
      </c>
      <c r="O133" s="332"/>
      <c r="P133" s="331" t="str">
        <f>IF('Fun Patches'!K54="A","E","")</f>
        <v/>
      </c>
      <c r="Q133" s="332"/>
      <c r="R133" s="331" t="str">
        <f>IF('Fun Patches'!L54="A","E","")</f>
        <v/>
      </c>
      <c r="S133" s="332"/>
      <c r="T133" s="331" t="str">
        <f>IF('Fun Patches'!M54="A","E","")</f>
        <v/>
      </c>
      <c r="U133" s="332"/>
      <c r="V133" s="331" t="str">
        <f>IF('Fun Patches'!N54="A","E","")</f>
        <v/>
      </c>
      <c r="W133" s="332"/>
      <c r="X133" s="331" t="str">
        <f>IF('Fun Patches'!O54="A","E","")</f>
        <v/>
      </c>
      <c r="Y133" s="332"/>
      <c r="Z133" s="331" t="str">
        <f>IF('Fun Patches'!P54="A","E","")</f>
        <v/>
      </c>
      <c r="AA133" s="332"/>
      <c r="AB133" s="331" t="str">
        <f>IF('Fun Patches'!Q54="A","E","")</f>
        <v/>
      </c>
      <c r="AC133" s="332"/>
      <c r="AD133" s="331" t="str">
        <f>IF('Fun Patches'!R54="A","E","")</f>
        <v/>
      </c>
      <c r="AE133" s="333"/>
    </row>
    <row r="134" spans="1:31" ht="13.5" thickTop="1" x14ac:dyDescent="0.2"/>
  </sheetData>
  <sheetProtection password="DBBF" sheet="1" objects="1" scenarios="1" selectLockedCells="1"/>
  <protectedRanges>
    <protectedRange sqref="E42 G42 I42 K42 M42 O42 Q42 S42 U42 W42 Y42 AC42 AE42 AE49 K49 Y49 G49 M49 O49 E49 S49 U49 W49 AC49 Q49 I49 AA3:AA34 AE3:AE36 AC3:AC36 Y4:Y36 W4:W36 U4:U36 S4:S36 Q3:Q36 O3:O36 M3:M36 K3:K36 I3:I36 G3:G36 E3:E36 C3:C34" name="Range1"/>
  </protectedRanges>
  <mergeCells count="15">
    <mergeCell ref="L1:M1"/>
    <mergeCell ref="B1:C1"/>
    <mergeCell ref="D1:E1"/>
    <mergeCell ref="F1:G1"/>
    <mergeCell ref="H1:I1"/>
    <mergeCell ref="J1:K1"/>
    <mergeCell ref="Z1:AA1"/>
    <mergeCell ref="AB1:AC1"/>
    <mergeCell ref="AD1:AE1"/>
    <mergeCell ref="N1:O1"/>
    <mergeCell ref="P1:Q1"/>
    <mergeCell ref="R1:S1"/>
    <mergeCell ref="T1:U1"/>
    <mergeCell ref="V1:W1"/>
    <mergeCell ref="X1:Y1"/>
  </mergeCells>
  <conditionalFormatting sqref="B4:B8 D4:D8 F4:F8 H4:H8 J4:J8 L4:L8 N4:N8 P4:P8 R4:R8 T4:T8 V4:V8 X4:X8 Z4:Z8 AB4:AB8 AD4:AD8 B10:B14 D10:D14 F10:F14 H10:H14 J10:J14 L10:L14 N10:N14 P10:P14 R10:R14 T10:T14 V10:V14 X10:X14 Z10:Z14 AB10:AB14 AD10:AD14 B16:B20 D16:D20 F16:F20 H16:H20 J16:J20 L16:L20 N16:N20 P16:P20 R16:R20 T16:T20 V16:V20 X16:X20 Z16:Z20 AB16:AB20 AD16:AD20 B22:B28 D22:D28 F22:F28 H22:H28 J22:J28 L22:L28 N22:N28 P22:P28 R22:R28 T22:T28 V22:V28 X22:X28 Z22:Z28 AB22:AB28 AD22:AD28 D30 F30 H30 J30 L30 N30 P30 R30 T30 V30 X30 Z30 AB30 AD30 AD33:AD35 AB33:AB35 Z33:Z35 X33:X35 V33:V35 T33:T35 R33:R35 P33:P35 N33:N35 L33:L35 J33:J35 H33:H35 F33:F35 D33:D35 B33:B35 B37 D37 F37 H37 J37 L37 N37 P37 R37 T37 V37 X37 Z37 AB37 AD37 B39 D39 F39 H39 J39 L39 N39 P39 R39 T39 V39 X39 Z39 AB39 AD39 B41 D41 F41 H41 J41 L41 N41 P41 R41 T41 V41 X41 Z41 AB41 AD41 B49:B133 D49:D133 F49:F133 H49:H133 J49:J133 L49:L133 N49:N133 P49:P133 R49:R133 T49:T133 V49:V133 X49:X133 Z49:Z133 AB49:AB133 AD49:AD133 B30:B31">
    <cfRule type="expression" dxfId="3" priority="6" stopIfTrue="1">
      <formula>IF(B4="E",IF(C4="",1,0),0)</formula>
    </cfRule>
  </conditionalFormatting>
  <conditionalFormatting sqref="AD31 AB31 Z31 X31 V31 T31 R31 P31 N31 L31 J31 H31 F31 D31">
    <cfRule type="expression" dxfId="2" priority="5" stopIfTrue="1">
      <formula>IF(D31="E",IF(E31="",1,0),0)</formula>
    </cfRule>
  </conditionalFormatting>
  <conditionalFormatting sqref="B43:B47 D43:D47 F43:F47 H43:H47 J43:J47 L43:L47 N43:N47 P43:P47 R43:R47 T43:T47 V43:V47 X43:X47 Z43:Z47 AB43:AB47 AD43:AD47">
    <cfRule type="expression" dxfId="1" priority="2" stopIfTrue="1">
      <formula>IF(B43="E",IF(C43="",1,0),0)</formula>
    </cfRule>
  </conditionalFormatting>
  <conditionalFormatting sqref="B48 D48 F48 H48 J48 L48 N48 P48 R48 T48 V48 X48 Z48 AB48 AD48">
    <cfRule type="expression" dxfId="0" priority="1" stopIfTrue="1">
      <formula>IF(B48="E",IF(C48="",1,0),0)</formula>
    </cfRule>
  </conditionalFormatting>
  <pageMargins left="0.7" right="0.7" top="0.75" bottom="0.75" header="0.25" footer="0.25"/>
  <pageSetup scale="72" orientation="portrait" horizontalDpi="300" verticalDpi="300" r:id="rId1"/>
  <headerFooter>
    <oddHeader>&amp;C&amp;"Arial,Bold"&amp;14SeniorTrax&amp;12
Summary Page - &amp;D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85"/>
  <sheetViews>
    <sheetView showGridLines="0" zoomScaleNormal="100" workbookViewId="0">
      <selection activeCell="B3" sqref="B3"/>
    </sheetView>
  </sheetViews>
  <sheetFormatPr defaultRowHeight="12.75" x14ac:dyDescent="0.2"/>
  <cols>
    <col min="1" max="1" width="32.85546875" style="168" bestFit="1" customWidth="1"/>
    <col min="2" max="2" width="9.140625" style="168"/>
    <col min="3" max="3" width="2.7109375" style="168" customWidth="1"/>
    <col min="4" max="4" width="32.85546875" style="168" bestFit="1" customWidth="1"/>
    <col min="5" max="16384" width="9.140625" style="168"/>
  </cols>
  <sheetData>
    <row r="1" spans="1:5" ht="15.75" x14ac:dyDescent="0.25">
      <c r="A1" s="334" t="s">
        <v>1</v>
      </c>
      <c r="B1" s="335" t="s">
        <v>2</v>
      </c>
      <c r="C1" s="336"/>
      <c r="D1" s="334" t="s">
        <v>1</v>
      </c>
      <c r="E1" s="335" t="s">
        <v>2</v>
      </c>
    </row>
    <row r="2" spans="1:5" x14ac:dyDescent="0.2">
      <c r="A2" s="337" t="str">
        <f>Summary!A3</f>
        <v>It's Your World -- Change It!</v>
      </c>
      <c r="B2" s="338"/>
      <c r="C2" s="339"/>
      <c r="D2" s="337" t="s">
        <v>655</v>
      </c>
      <c r="E2" s="340"/>
    </row>
    <row r="3" spans="1:5" x14ac:dyDescent="0.2">
      <c r="A3" s="341" t="str">
        <f>Summary!A4</f>
        <v>Website Designer</v>
      </c>
      <c r="B3" s="342" t="str">
        <f>IF((COUNTIF(Summary!B4:AE4,"E")-COUNTIF(Summary!B4:AE4,"Y")&gt;0),(COUNTIF(Summary!B4:AE4,"E")-COUNTIF(Summary!B4:AE4,"Y")),"")</f>
        <v/>
      </c>
      <c r="C3" s="339"/>
      <c r="D3" s="341" t="str">
        <f>Summary!A69</f>
        <v>2nd year Rededication</v>
      </c>
      <c r="E3" s="342" t="str">
        <f>IF((COUNTIF(Summary!B69:AE69,"E")-COUNTIF(Summary!B69:AE69,"Y")&gt;0),(COUNTIF(Summary!B69:AE69,"E")-COUNTIF(Summary!B69:AE69,"Y")),"")</f>
        <v/>
      </c>
    </row>
    <row r="4" spans="1:5" x14ac:dyDescent="0.2">
      <c r="A4" s="341" t="str">
        <f>Summary!A5</f>
        <v>Women's Health</v>
      </c>
      <c r="B4" s="342" t="str">
        <f>IF((COUNTIF(Summary!B5:AE5,"E")-COUNTIF(Summary!B5:AE5,"Y")&gt;0),(COUNTIF(Summary!B5:AE5,"E")-COUNTIF(Summary!B5:AE5,"Y")),"")</f>
        <v/>
      </c>
      <c r="C4" s="339"/>
      <c r="D4" s="341" t="str">
        <f>Summary!A70</f>
        <v>3rd year Rededication</v>
      </c>
      <c r="E4" s="342" t="str">
        <f>IF((COUNTIF(Summary!B70:AE70,"E")-COUNTIF(Summary!B70:AE70,"Y")&gt;0),(COUNTIF(Summary!B70:AE70,"E")-COUNTIF(Summary!B70:AE70,"Y")),"")</f>
        <v/>
      </c>
    </row>
    <row r="5" spans="1:5" x14ac:dyDescent="0.2">
      <c r="A5" s="341" t="str">
        <f>Summary!A6</f>
        <v>Troupe Performer</v>
      </c>
      <c r="B5" s="342">
        <f>IF((COUNTIF(Summary!B6:AE6,"E")-COUNTIF(Summary!B6:AE6,"Y")&gt;0),(COUNTIF(Summary!B6:AE6,"E")-COUNTIF(Summary!B6:AE6,"Y")),"")</f>
        <v>1</v>
      </c>
      <c r="C5" s="339"/>
      <c r="D5" s="341" t="str">
        <f>Summary!A71</f>
        <v>4th year Rededication</v>
      </c>
      <c r="E5" s="342" t="str">
        <f>IF((COUNTIF(Summary!B71:AE71,"E")-COUNTIF(Summary!B71:AE71,"Y")&gt;0),(COUNTIF(Summary!B71:AE71,"E")-COUNTIF(Summary!B71:AE71,"Y")),"")</f>
        <v/>
      </c>
    </row>
    <row r="6" spans="1:5" x14ac:dyDescent="0.2">
      <c r="A6" s="341" t="str">
        <f>Summary!A7</f>
        <v>Science of Style</v>
      </c>
      <c r="B6" s="342" t="str">
        <f>IF((COUNTIF(Summary!B7:AE7,"E")-COUNTIF(Summary!B7:AE7,"Y")&gt;0),(COUNTIF(Summary!B7:AE7,"E")-COUNTIF(Summary!B7:AE7,"Y")),"")</f>
        <v/>
      </c>
      <c r="C6" s="339"/>
      <c r="D6" s="341" t="str">
        <f>Summary!A72</f>
        <v>5th year Rededication</v>
      </c>
      <c r="E6" s="342" t="str">
        <f>IF((COUNTIF(Summary!B72:AE72,"E")-COUNTIF(Summary!B72:AE72,"Y")&gt;0),(COUNTIF(Summary!B72:AE72,"E")-COUNTIF(Summary!B72:AE72,"Y")),"")</f>
        <v/>
      </c>
    </row>
    <row r="7" spans="1:5" x14ac:dyDescent="0.2">
      <c r="A7" s="341" t="str">
        <f>Summary!A8</f>
        <v>Novelist</v>
      </c>
      <c r="B7" s="342" t="str">
        <f>IF((COUNTIF(Summary!B8:AE8,"E")-COUNTIF(Summary!B8:AE8,"Y")&gt;0),(COUNTIF(Summary!B8:AE8,"E")-COUNTIF(Summary!B8:AE8,"Y")),"")</f>
        <v/>
      </c>
      <c r="C7" s="339"/>
      <c r="D7" s="341" t="str">
        <f>Summary!A73</f>
        <v>6th year Rededication</v>
      </c>
      <c r="E7" s="342" t="str">
        <f>IF((COUNTIF(Summary!B73:AE73,"E")-COUNTIF(Summary!B73:AE73,"Y")&gt;0),(COUNTIF(Summary!B73:AE73,"E")-COUNTIF(Summary!B73:AE73,"Y")),"")</f>
        <v/>
      </c>
    </row>
    <row r="8" spans="1:5" x14ac:dyDescent="0.2">
      <c r="A8" s="337" t="str">
        <f>Summary!A9</f>
        <v>It's Your Planet -- Love It!</v>
      </c>
      <c r="B8" s="343"/>
      <c r="C8" s="339"/>
      <c r="D8" s="341" t="str">
        <f>Summary!A74</f>
        <v>7th year Rededication</v>
      </c>
      <c r="E8" s="342" t="str">
        <f>IF((COUNTIF(Summary!B74:AE74,"E")-COUNTIF(Summary!B74:AE74,"Y")&gt;0),(COUNTIF(Summary!B74:AE74,"E")-COUNTIF(Summary!B74:AE74,"Y")),"")</f>
        <v/>
      </c>
    </row>
    <row r="9" spans="1:5" x14ac:dyDescent="0.2">
      <c r="A9" s="341" t="str">
        <f>Summary!A10</f>
        <v>Textile Artist</v>
      </c>
      <c r="B9" s="342" t="str">
        <f>IF((COUNTIF(Summary!B10:AE10,"E")-COUNTIF(Summary!B10:AE10,"Y")&gt;0),(COUNTIF(Summary!B10:AE10,"E")-COUNTIF(Summary!B10:AE10,"Y")),"")</f>
        <v/>
      </c>
      <c r="C9" s="339"/>
      <c r="D9" s="341" t="str">
        <f>Summary!A75</f>
        <v>8th year Rededication</v>
      </c>
      <c r="E9" s="342" t="str">
        <f>IF((COUNTIF(Summary!B75:AE75,"E")-COUNTIF(Summary!B75:AE75,"Y")&gt;0),(COUNTIF(Summary!B75:AE75,"E")-COUNTIF(Summary!B75:AE75,"Y")),"")</f>
        <v/>
      </c>
    </row>
    <row r="10" spans="1:5" x14ac:dyDescent="0.2">
      <c r="A10" s="341" t="str">
        <f>Summary!A11</f>
        <v>Room Makeover</v>
      </c>
      <c r="B10" s="342" t="str">
        <f>IF((COUNTIF(Summary!B11:AE11,"E")-COUNTIF(Summary!B11:AE11,"Y")&gt;0),(COUNTIF(Summary!B11:AE11,"E")-COUNTIF(Summary!B11:AE11,"Y")),"")</f>
        <v/>
      </c>
      <c r="C10" s="339"/>
      <c r="D10" s="341" t="str">
        <f>Summary!A76</f>
        <v>9th year Rededication</v>
      </c>
      <c r="E10" s="342" t="str">
        <f>IF((COUNTIF(Summary!B76:AE76,"E")-COUNTIF(Summary!B76:AE76,"Y")&gt;0),(COUNTIF(Summary!B76:AE76,"E")-COUNTIF(Summary!B76:AE76,"Y")),"")</f>
        <v/>
      </c>
    </row>
    <row r="11" spans="1:5" x14ac:dyDescent="0.2">
      <c r="A11" s="341" t="str">
        <f>Summary!A12</f>
        <v>Truth Seeker</v>
      </c>
      <c r="B11" s="342" t="str">
        <f>IF((COUNTIF(Summary!B12:AE12,"E")-COUNTIF(Summary!B12:AE12,"Y")&gt;0),(COUNTIF(Summary!B12:AE12,"E")-COUNTIF(Summary!B12:AE12,"Y")),"")</f>
        <v/>
      </c>
      <c r="C11" s="339"/>
      <c r="D11" s="341" t="str">
        <f>Summary!A77</f>
        <v>10th year Rededication</v>
      </c>
      <c r="E11" s="342" t="str">
        <f>IF((COUNTIF(Summary!B77:AE77,"E")-COUNTIF(Summary!B77:AE77,"Y")&gt;0),(COUNTIF(Summary!B77:AE77,"E")-COUNTIF(Summary!B77:AE77,"Y")),"")</f>
        <v/>
      </c>
    </row>
    <row r="12" spans="1:5" x14ac:dyDescent="0.2">
      <c r="A12" s="341" t="str">
        <f>Summary!A13</f>
        <v>Adventurer</v>
      </c>
      <c r="B12" s="342" t="str">
        <f>IF((COUNTIF(Summary!B13:AE13,"E")-COUNTIF(Summary!B13:AE13,"Y")&gt;0),(COUNTIF(Summary!B13:AE13,"E")-COUNTIF(Summary!B13:AE13,"Y")),"")</f>
        <v/>
      </c>
      <c r="C12" s="339"/>
      <c r="D12" s="341" t="str">
        <f>Summary!A78</f>
        <v>My Promise, My Faith (Year 1)</v>
      </c>
      <c r="E12" s="342" t="str">
        <f>IF((COUNTIF(Summary!B78:AE78,"E")-COUNTIF(Summary!B78:AE78,"Y")&gt;0),(COUNTIF(Summary!B78:AE78,"E")-COUNTIF(Summary!B78:AE78,"Y")),"")</f>
        <v/>
      </c>
    </row>
    <row r="13" spans="1:5" x14ac:dyDescent="0.2">
      <c r="A13" s="341" t="str">
        <f>Summary!A14</f>
        <v>Car Care</v>
      </c>
      <c r="B13" s="342" t="str">
        <f>IF((COUNTIF(Summary!B14:AE14,"E")-COUNTIF(Summary!B14:AE14,"Y")&gt;0),(COUNTIF(Summary!B14:AE14,"E")-COUNTIF(Summary!B14:AE14,"Y")),"")</f>
        <v/>
      </c>
      <c r="C13" s="339"/>
      <c r="D13" s="341" t="str">
        <f>Summary!A79</f>
        <v>My Promise, My Faith (Year 2)</v>
      </c>
      <c r="E13" s="342" t="str">
        <f>IF((COUNTIF(Summary!B79:AE79,"E")-COUNTIF(Summary!B79:AE79,"Y")&gt;0),(COUNTIF(Summary!B79:AE79,"E")-COUNTIF(Summary!B79:AE79,"Y")),"")</f>
        <v/>
      </c>
    </row>
    <row r="14" spans="1:5" s="257" customFormat="1" x14ac:dyDescent="0.2">
      <c r="A14" s="337" t="str">
        <f>Summary!A15</f>
        <v>It's Your Story -- Tell It!</v>
      </c>
      <c r="B14" s="344"/>
      <c r="C14" s="345"/>
      <c r="D14" s="341" t="str">
        <f>Summary!A80</f>
        <v>Safety Award</v>
      </c>
      <c r="E14" s="342" t="str">
        <f>IF((COUNTIF(Summary!B80:AE80,"E")-COUNTIF(Summary!B80:AE80,"Y")&gt;0),(COUNTIF(Summary!B80:AE80,"E")-COUNTIF(Summary!B80:AE80,"Y")),"")</f>
        <v/>
      </c>
    </row>
    <row r="15" spans="1:5" x14ac:dyDescent="0.2">
      <c r="A15" s="341" t="str">
        <f>Summary!A16</f>
        <v>Traveler</v>
      </c>
      <c r="B15" s="342" t="str">
        <f>IF((COUNTIF(Summary!B16:AE16,"E")-COUNTIF(Summary!B16:AE16,"Y")&gt;0),(COUNTIF(Summary!B16:AE16,"E")-COUNTIF(Summary!B16:AE16,"Y")),"")</f>
        <v/>
      </c>
      <c r="C15" s="339"/>
      <c r="D15" s="337" t="str">
        <f>Summary!A81</f>
        <v>Gold Award</v>
      </c>
      <c r="E15" s="342" t="str">
        <f>IF((COUNTIF(Summary!B81:AE81,"E")-COUNTIF(Summary!B81:AE81,"Y")&gt;0),(COUNTIF(Summary!B81:AE81,"E")-COUNTIF(Summary!B81:AE81,"Y")),"")</f>
        <v/>
      </c>
    </row>
    <row r="16" spans="1:5" x14ac:dyDescent="0.2">
      <c r="A16" s="341" t="str">
        <f>Summary!A17</f>
        <v>Voice for Animals</v>
      </c>
      <c r="B16" s="342">
        <f>IF((COUNTIF(Summary!B17:AE17,"E")-COUNTIF(Summary!B17:AE17,"Y")&gt;0),(COUNTIF(Summary!B17:AE17,"E")-COUNTIF(Summary!B17:AE17,"Y")),"")</f>
        <v>1</v>
      </c>
      <c r="C16" s="339"/>
      <c r="D16" s="337" t="str">
        <f>Summary!A82</f>
        <v>Bridge to Ambassador</v>
      </c>
      <c r="E16" s="342" t="str">
        <f>IF((COUNTIF(Summary!B82:AE82,"E")-COUNTIF(Summary!B82:AE82,"Y")&gt;0),(COUNTIF(Summary!B82:AE82,"E")-COUNTIF(Summary!B82:AE82,"Y")),"")</f>
        <v/>
      </c>
    </row>
    <row r="17" spans="1:5" x14ac:dyDescent="0.2">
      <c r="A17" s="341" t="str">
        <f>Summary!A18</f>
        <v>Game Visionary</v>
      </c>
      <c r="B17" s="342" t="str">
        <f>IF((COUNTIF(Summary!B18:AE18,"E")-COUNTIF(Summary!B18:AE18,"Y")&gt;0),(COUNTIF(Summary!B18:AE18,"E")-COUNTIF(Summary!B18:AE18,"Y")),"")</f>
        <v/>
      </c>
      <c r="C17" s="339"/>
      <c r="D17" s="337" t="str">
        <f>Summary!A83</f>
        <v>Fun Patches</v>
      </c>
      <c r="E17" s="346"/>
    </row>
    <row r="18" spans="1:5" x14ac:dyDescent="0.2">
      <c r="A18" s="341" t="str">
        <f>Summary!A19</f>
        <v>Social Innovator</v>
      </c>
      <c r="B18" s="342" t="str">
        <f>IF((COUNTIF(Summary!B19:AE19,"E")-COUNTIF(Summary!B19:AE19,"Y")&gt;0),(COUNTIF(Summary!B19:AE19,"E")-COUNTIF(Summary!B19:AE19,"Y")),"")</f>
        <v/>
      </c>
      <c r="C18" s="339"/>
      <c r="D18" s="341" t="str">
        <f>Summary!A84</f>
        <v>&lt;LIST PATCH HERE&gt;</v>
      </c>
      <c r="E18" s="342" t="str">
        <f>IF((COUNTIF(Summary!B84:AE84,"E")-COUNTIF(Summary!B84:AE84,"Y")&gt;0),(COUNTIF(Summary!B84:AE84,"E")-COUNTIF(Summary!B84:AE84,"Y")),"")</f>
        <v/>
      </c>
    </row>
    <row r="19" spans="1:5" x14ac:dyDescent="0.2">
      <c r="A19" s="341" t="str">
        <f>Summary!A20</f>
        <v>Business Etiquette</v>
      </c>
      <c r="B19" s="342" t="str">
        <f>IF((COUNTIF(Summary!B20:AE20,"E")-COUNTIF(Summary!B20:AE20,"Y")&gt;0),(COUNTIF(Summary!B20:AE20,"E")-COUNTIF(Summary!B20:AE20,"Y")),"")</f>
        <v/>
      </c>
      <c r="C19" s="339"/>
      <c r="D19" s="341" t="str">
        <f>Summary!A85</f>
        <v>&lt;LIST PATCH HERE&gt;</v>
      </c>
      <c r="E19" s="342" t="str">
        <f>IF((COUNTIF(Summary!B85:AE85,"E")-COUNTIF(Summary!B85:AE85,"Y")&gt;0),(COUNTIF(Summary!B85:AE85,"E")-COUNTIF(Summary!B85:AE85,"Y")),"")</f>
        <v/>
      </c>
    </row>
    <row r="20" spans="1:5" x14ac:dyDescent="0.2">
      <c r="A20" s="337" t="str">
        <f>Summary!A21</f>
        <v>Legacy</v>
      </c>
      <c r="B20" s="340"/>
      <c r="C20" s="339"/>
      <c r="D20" s="341" t="str">
        <f>Summary!A86</f>
        <v>&lt;LIST PATCH HERE&gt;</v>
      </c>
      <c r="E20" s="342" t="str">
        <f>IF((COUNTIF(Summary!B86:AE86,"E")-COUNTIF(Summary!B86:AE86,"Y")&gt;0),(COUNTIF(Summary!B86:AE86,"E")-COUNTIF(Summary!B86:AE86,"Y")),"")</f>
        <v/>
      </c>
    </row>
    <row r="21" spans="1:5" x14ac:dyDescent="0.2">
      <c r="A21" s="341" t="str">
        <f>Summary!A22</f>
        <v>Collage</v>
      </c>
      <c r="B21" s="342" t="str">
        <f>IF((COUNTIF(Summary!B22:AE22,"E")-COUNTIF(Summary!B22:AE22,"Y")&gt;0),(COUNTIF(Summary!B22:AE22,"E")-COUNTIF(Summary!B22:AE22,"Y")),"")</f>
        <v/>
      </c>
      <c r="C21" s="339"/>
      <c r="D21" s="341" t="str">
        <f>Summary!A87</f>
        <v>&lt;LIST PATCH HERE&gt;</v>
      </c>
      <c r="E21" s="342" t="str">
        <f>IF((COUNTIF(Summary!B87:AE87,"E")-COUNTIF(Summary!B87:AE87,"Y")&gt;0),(COUNTIF(Summary!B87:AE87,"E")-COUNTIF(Summary!B87:AE87,"Y")),"")</f>
        <v/>
      </c>
    </row>
    <row r="22" spans="1:5" x14ac:dyDescent="0.2">
      <c r="A22" s="341" t="str">
        <f>Summary!A23</f>
        <v>Cross-Training</v>
      </c>
      <c r="B22" s="342" t="str">
        <f>IF((COUNTIF(Summary!B23:AE23,"E")-COUNTIF(Summary!B23:AE23,"Y")&gt;0),(COUNTIF(Summary!B23:AE23,"E")-COUNTIF(Summary!B23:AE23,"Y")),"")</f>
        <v/>
      </c>
      <c r="C22" s="339"/>
      <c r="D22" s="341" t="str">
        <f>Summary!A88</f>
        <v>&lt;LIST PATCH HERE&gt;</v>
      </c>
      <c r="E22" s="342" t="str">
        <f>IF((COUNTIF(Summary!B88:AE88,"E")-COUNTIF(Summary!B88:AE88,"Y")&gt;0),(COUNTIF(Summary!B88:AE88,"E")-COUNTIF(Summary!B88:AE88,"Y")),"")</f>
        <v/>
      </c>
    </row>
    <row r="23" spans="1:5" x14ac:dyDescent="0.2">
      <c r="A23" s="341" t="str">
        <f>Summary!A24</f>
        <v>Behind the Ballot</v>
      </c>
      <c r="B23" s="342" t="str">
        <f>IF((COUNTIF(Summary!B24:AE24,"E")-COUNTIF(Summary!B24:AE24,"Y")&gt;0),(COUNTIF(Summary!B24:AE24,"E")-COUNTIF(Summary!B24:AE24,"Y")),"")</f>
        <v/>
      </c>
      <c r="C23" s="339"/>
      <c r="D23" s="341" t="str">
        <f>Summary!A89</f>
        <v>&lt;LIST PATCH HERE&gt;</v>
      </c>
      <c r="E23" s="342" t="str">
        <f>IF((COUNTIF(Summary!B89:AE89,"E")-COUNTIF(Summary!B89:AE89,"Y")&gt;0),(COUNTIF(Summary!B89:AE89,"E")-COUNTIF(Summary!B89:AE89,"Y")),"")</f>
        <v/>
      </c>
    </row>
    <row r="24" spans="1:5" x14ac:dyDescent="0.2">
      <c r="A24" s="341" t="str">
        <f>Summary!A25</f>
        <v>Locavore</v>
      </c>
      <c r="B24" s="342" t="str">
        <f>IF((COUNTIF(Summary!B25:AE25,"E")-COUNTIF(Summary!B25:AE25,"Y")&gt;0),(COUNTIF(Summary!B25:AE25,"E")-COUNTIF(Summary!B25:AE25,"Y")),"")</f>
        <v/>
      </c>
      <c r="C24" s="339"/>
      <c r="D24" s="341" t="str">
        <f>Summary!A90</f>
        <v>&lt;LIST PATCH HERE&gt;</v>
      </c>
      <c r="E24" s="342" t="str">
        <f>IF((COUNTIF(Summary!B90:AE90,"E")-COUNTIF(Summary!B90:AE90,"Y")&gt;0),(COUNTIF(Summary!B90:AE90,"E")-COUNTIF(Summary!B90:AE90,"Y")),"")</f>
        <v/>
      </c>
    </row>
    <row r="25" spans="1:5" x14ac:dyDescent="0.2">
      <c r="A25" s="341" t="str">
        <f>Summary!A26</f>
        <v>Senior First Aid</v>
      </c>
      <c r="B25" s="342" t="str">
        <f>IF((COUNTIF(Summary!B26:AE26,"E")-COUNTIF(Summary!B26:AE26,"Y")&gt;0),(COUNTIF(Summary!B26:AE26,"E")-COUNTIF(Summary!B26:AE26,"Y")),"")</f>
        <v/>
      </c>
      <c r="C25" s="339"/>
      <c r="D25" s="341" t="str">
        <f>Summary!A91</f>
        <v>&lt;LIST PATCH HERE&gt;</v>
      </c>
      <c r="E25" s="342" t="str">
        <f>IF((COUNTIF(Summary!B91:AE91,"E")-COUNTIF(Summary!B91:AE91,"Y")&gt;0),(COUNTIF(Summary!B91:AE91,"E")-COUNTIF(Summary!B91:AE91,"Y")),"")</f>
        <v/>
      </c>
    </row>
    <row r="26" spans="1:5" x14ac:dyDescent="0.2">
      <c r="A26" s="341" t="str">
        <f>Summary!A27</f>
        <v>Senior Girl Scout Way</v>
      </c>
      <c r="B26" s="342" t="str">
        <f>IF((COUNTIF(Summary!B27:AE27,"E")-COUNTIF(Summary!B27:AE27,"Y")&gt;0),(COUNTIF(Summary!B27:AE27,"E")-COUNTIF(Summary!B27:AE27,"Y")),"")</f>
        <v/>
      </c>
      <c r="C26" s="339"/>
      <c r="D26" s="341" t="str">
        <f>Summary!A92</f>
        <v>&lt;LIST PATCH HERE&gt;</v>
      </c>
      <c r="E26" s="342" t="str">
        <f>IF((COUNTIF(Summary!B92:AE92,"E")-COUNTIF(Summary!B92:AE92,"Y")&gt;0),(COUNTIF(Summary!B92:AE92,"E")-COUNTIF(Summary!B92:AE92,"Y")),"")</f>
        <v/>
      </c>
    </row>
    <row r="27" spans="1:5" x14ac:dyDescent="0.2">
      <c r="A27" s="341" t="str">
        <f>Summary!A28</f>
        <v>Sky</v>
      </c>
      <c r="B27" s="342" t="str">
        <f>IF((COUNTIF(Summary!B28:AE28,"E")-COUNTIF(Summary!B28:AE28,"Y")&gt;0),(COUNTIF(Summary!B28:AE28,"E")-COUNTIF(Summary!B28:AE28,"Y")),"")</f>
        <v/>
      </c>
      <c r="C27" s="339"/>
      <c r="D27" s="341" t="str">
        <f>Summary!A93</f>
        <v>&lt;LIST PATCH HERE&gt;</v>
      </c>
      <c r="E27" s="342" t="str">
        <f>IF((COUNTIF(Summary!B93:AE93,"E")-COUNTIF(Summary!B93:AE93,"Y")&gt;0),(COUNTIF(Summary!B93:AE93,"E")-COUNTIF(Summary!B93:AE93,"Y")),"")</f>
        <v/>
      </c>
    </row>
    <row r="28" spans="1:5" x14ac:dyDescent="0.2">
      <c r="A28" s="337" t="str">
        <f>Summary!A29</f>
        <v>Financial Literacy</v>
      </c>
      <c r="B28" s="346"/>
      <c r="C28" s="339"/>
      <c r="D28" s="341" t="str">
        <f>Summary!A94</f>
        <v>&lt;LIST PATCH HERE&gt;</v>
      </c>
      <c r="E28" s="342" t="str">
        <f>IF((COUNTIF(Summary!B94:AE94,"E")-COUNTIF(Summary!B94:AE94,"Y")&gt;0),(COUNTIF(Summary!B94:AE94,"E")-COUNTIF(Summary!B94:AE94,"Y")),"")</f>
        <v/>
      </c>
    </row>
    <row r="29" spans="1:5" x14ac:dyDescent="0.2">
      <c r="A29" s="341" t="str">
        <f>Summary!A30</f>
        <v>Financing My Future</v>
      </c>
      <c r="B29" s="342" t="str">
        <f>IF((COUNTIF(Summary!B30:AE30,"E")-COUNTIF(Summary!B30:AE30,"Y")&gt;0),(COUNTIF(Summary!B30:AE30,"E")-COUNTIF(Summary!B30:AE30,"Y")),"")</f>
        <v/>
      </c>
      <c r="C29" s="339"/>
      <c r="D29" s="341" t="str">
        <f>Summary!A95</f>
        <v>&lt;LIST PATCH HERE&gt;</v>
      </c>
      <c r="E29" s="342" t="str">
        <f>IF((COUNTIF(Summary!B95:AE95,"E")-COUNTIF(Summary!B95:AE95,"Y")&gt;0),(COUNTIF(Summary!B95:AE95,"E")-COUNTIF(Summary!B95:AE95,"Y")),"")</f>
        <v/>
      </c>
    </row>
    <row r="30" spans="1:5" x14ac:dyDescent="0.2">
      <c r="A30" s="341" t="str">
        <f>Summary!A31</f>
        <v>Buying Power</v>
      </c>
      <c r="B30" s="342" t="str">
        <f>IF((COUNTIF(Summary!B31:AE31,"E")-COUNTIF(Summary!B31:AE31,"Y")&gt;0),(COUNTIF(Summary!B31:AE31,"E")-COUNTIF(Summary!B31:AE31,"Y")),"")</f>
        <v/>
      </c>
      <c r="C30" s="339"/>
      <c r="D30" s="341" t="str">
        <f>Summary!A96</f>
        <v>&lt;LIST PATCH HERE&gt;</v>
      </c>
      <c r="E30" s="342" t="str">
        <f>IF((COUNTIF(Summary!B96:AE96,"E")-COUNTIF(Summary!B96:AE96,"Y")&gt;0),(COUNTIF(Summary!B96:AE96,"E")-COUNTIF(Summary!B96:AE96,"Y")),"")</f>
        <v/>
      </c>
    </row>
    <row r="31" spans="1:5" x14ac:dyDescent="0.2">
      <c r="A31" s="337" t="str">
        <f>Summary!A32</f>
        <v>Cookie Business</v>
      </c>
      <c r="B31" s="346"/>
      <c r="C31" s="339"/>
      <c r="D31" s="341" t="str">
        <f>Summary!A97</f>
        <v>&lt;LIST PATCH HERE&gt;</v>
      </c>
      <c r="E31" s="342" t="str">
        <f>IF((COUNTIF(Summary!B97:AE97,"E")-COUNTIF(Summary!B97:AE97,"Y")&gt;0),(COUNTIF(Summary!B97:AE97,"E")-COUNTIF(Summary!B97:AE97,"Y")),"")</f>
        <v/>
      </c>
    </row>
    <row r="32" spans="1:5" x14ac:dyDescent="0.2">
      <c r="A32" s="341" t="str">
        <f>Summary!A33</f>
        <v>My Portfolio</v>
      </c>
      <c r="B32" s="342" t="str">
        <f>IF((COUNTIF(Summary!B33:AE33,"E")-COUNTIF(Summary!B33:AE33,"Y")&gt;0),(COUNTIF(Summary!B33:AE33,"E")-COUNTIF(Summary!B33:AE33,"Y")),"")</f>
        <v/>
      </c>
      <c r="C32" s="339"/>
      <c r="D32" s="341" t="str">
        <f>Summary!A98</f>
        <v>&lt;LIST PATCH HERE&gt;</v>
      </c>
      <c r="E32" s="342" t="str">
        <f>IF((COUNTIF(Summary!B98:AE98,"E")-COUNTIF(Summary!B98:AE98,"Y")&gt;0),(COUNTIF(Summary!B98:AE98,"E")-COUNTIF(Summary!B98:AE98,"Y")),"")</f>
        <v/>
      </c>
    </row>
    <row r="33" spans="1:5" x14ac:dyDescent="0.2">
      <c r="A33" s="341" t="str">
        <f>Summary!A34</f>
        <v>Customer Loyalty</v>
      </c>
      <c r="B33" s="342" t="str">
        <f>IF((COUNTIF(Summary!B34:AE34,"E")-COUNTIF(Summary!B34:AE34,"Y")&gt;0),(COUNTIF(Summary!B34:AE34,"E")-COUNTIF(Summary!B34:AE34,"Y")),"")</f>
        <v/>
      </c>
      <c r="C33" s="339"/>
      <c r="D33" s="341" t="str">
        <f>Summary!A99</f>
        <v>&lt;LIST PATCH HERE&gt;</v>
      </c>
      <c r="E33" s="342" t="str">
        <f>IF((COUNTIF(Summary!B99:AE99,"E")-COUNTIF(Summary!B99:AE99,"Y")&gt;0),(COUNTIF(Summary!B99:AE99,"E")-COUNTIF(Summary!B99:AE99,"Y")),"")</f>
        <v/>
      </c>
    </row>
    <row r="34" spans="1:5" x14ac:dyDescent="0.2">
      <c r="A34" s="337" t="str">
        <f>Summary!A35</f>
        <v>Journey Awards</v>
      </c>
      <c r="B34" s="346"/>
      <c r="C34" s="339"/>
      <c r="D34" s="341" t="str">
        <f>Summary!A100</f>
        <v>&lt;LIST PATCH HERE&gt;</v>
      </c>
      <c r="E34" s="342" t="str">
        <f>IF((COUNTIF(Summary!B100:AE100,"E")-COUNTIF(Summary!B100:AE100,"Y")&gt;0),(COUNTIF(Summary!B100:AE100,"E")-COUNTIF(Summary!B100:AE100,"Y")),"")</f>
        <v/>
      </c>
    </row>
    <row r="35" spans="1:5" x14ac:dyDescent="0.2">
      <c r="A35" s="354" t="str">
        <f>Summary!A36</f>
        <v>GIRLtopia</v>
      </c>
      <c r="B35" s="346"/>
      <c r="C35" s="339"/>
      <c r="D35" s="341" t="str">
        <f>Summary!A101</f>
        <v>&lt;LIST PATCH HERE&gt;</v>
      </c>
      <c r="E35" s="342" t="str">
        <f>IF((COUNTIF(Summary!B101:AE101,"E")-COUNTIF(Summary!B101:AE101,"Y")&gt;0),(COUNTIF(Summary!B101:AE101,"E")-COUNTIF(Summary!B101:AE101,"Y")),"")</f>
        <v/>
      </c>
    </row>
    <row r="36" spans="1:5" x14ac:dyDescent="0.2">
      <c r="A36" s="341" t="str">
        <f>Summary!A37</f>
        <v>The Senior Visionary Award</v>
      </c>
      <c r="B36" s="342" t="str">
        <f>IF((COUNTIF(Summary!B37:AE37,"E")-COUNTIF(Summary!B37:AE37,"Y")&gt;0),(COUNTIF(Summary!B37:AE37,"E")-COUNTIF(Summary!B37:AE37,"Y")),"")</f>
        <v/>
      </c>
      <c r="C36" s="339"/>
      <c r="D36" s="341" t="str">
        <f>Summary!A102</f>
        <v>&lt;LIST PATCH HERE&gt;</v>
      </c>
      <c r="E36" s="342" t="str">
        <f>IF((COUNTIF(Summary!B102:AE102,"E")-COUNTIF(Summary!B102:AE102,"Y")&gt;0),(COUNTIF(Summary!B102:AE102,"E")-COUNTIF(Summary!B102:AE102,"Y")),"")</f>
        <v/>
      </c>
    </row>
    <row r="37" spans="1:5" x14ac:dyDescent="0.2">
      <c r="A37" s="354" t="str">
        <f>Summary!A38</f>
        <v>SOW WHAT?</v>
      </c>
      <c r="B37" s="340"/>
      <c r="C37" s="339"/>
      <c r="D37" s="341" t="str">
        <f>Summary!A103</f>
        <v>&lt;LIST PATCH HERE&gt;</v>
      </c>
      <c r="E37" s="342" t="str">
        <f>IF((COUNTIF(Summary!B103:AE103,"E")-COUNTIF(Summary!B103:AE103,"Y")&gt;0),(COUNTIF(Summary!B103:AE103,"E")-COUNTIF(Summary!B103:AE103,"Y")),"")</f>
        <v/>
      </c>
    </row>
    <row r="38" spans="1:5" x14ac:dyDescent="0.2">
      <c r="A38" s="341" t="str">
        <f>Summary!A39</f>
        <v>Harvest Award</v>
      </c>
      <c r="B38" s="342" t="str">
        <f>IF((COUNTIF(Summary!B39:AE39,"E")-COUNTIF(Summary!B39:AE39,"Y")&gt;0),(COUNTIF(Summary!B39:AE39,"E")-COUNTIF(Summary!B39:AE39,"Y")),"")</f>
        <v/>
      </c>
      <c r="C38" s="339"/>
      <c r="D38" s="341" t="str">
        <f>Summary!A104</f>
        <v>&lt;LIST PATCH HERE&gt;</v>
      </c>
      <c r="E38" s="342" t="str">
        <f>IF((COUNTIF(Summary!B104:AE104,"E")-COUNTIF(Summary!B104:AE104,"Y")&gt;0),(COUNTIF(Summary!B104:AE104,"E")-COUNTIF(Summary!B104:AE104,"Y")),"")</f>
        <v/>
      </c>
    </row>
    <row r="39" spans="1:5" x14ac:dyDescent="0.2">
      <c r="A39" s="354" t="str">
        <f>Summary!A40</f>
        <v>MISSION: SISTERHOOD!</v>
      </c>
      <c r="B39" s="340"/>
      <c r="C39" s="339"/>
      <c r="D39" s="341" t="str">
        <f>Summary!A105</f>
        <v>&lt;LIST PATCH HERE&gt;</v>
      </c>
      <c r="E39" s="342" t="str">
        <f>IF((COUNTIF(Summary!B105:AE105,"E")-COUNTIF(Summary!B105:AE105,"Y")&gt;0),(COUNTIF(Summary!B105:AE105,"E")-COUNTIF(Summary!B105:AE105,"Y")),"")</f>
        <v/>
      </c>
    </row>
    <row r="40" spans="1:5" x14ac:dyDescent="0.2">
      <c r="A40" s="341" t="str">
        <f>Summary!A41</f>
        <v>The Sisterhood Award</v>
      </c>
      <c r="B40" s="342" t="str">
        <f>IF((COUNTIF(Summary!B41:AE41,"E")-COUNTIF(Summary!B41:AE41,"Y")&gt;0),(COUNTIF(Summary!B41:AE41,"E")-COUNTIF(Summary!B41:AE41,"Y")),"")</f>
        <v/>
      </c>
      <c r="C40" s="339"/>
      <c r="D40" s="341" t="str">
        <f>Summary!A106</f>
        <v>&lt;LIST PATCH HERE&gt;</v>
      </c>
      <c r="E40" s="342" t="str">
        <f>IF((COUNTIF(Summary!B106:AE106,"E")-COUNTIF(Summary!B106:AE106,"Y")&gt;0),(COUNTIF(Summary!B106:AE106,"E")-COUNTIF(Summary!B106:AE106,"Y")),"")</f>
        <v/>
      </c>
    </row>
    <row r="41" spans="1:5" x14ac:dyDescent="0.2">
      <c r="A41" s="337" t="str">
        <f>Summary!A42</f>
        <v>Council's Own</v>
      </c>
      <c r="B41" s="340"/>
      <c r="C41" s="339"/>
      <c r="D41" s="341" t="str">
        <f>Summary!A107</f>
        <v>&lt;LIST PATCH HERE&gt;</v>
      </c>
      <c r="E41" s="342" t="str">
        <f>IF((COUNTIF(Summary!B107:AE107,"E")-COUNTIF(Summary!B107:AE107,"Y")&gt;0),(COUNTIF(Summary!B107:AE107,"E")-COUNTIF(Summary!B107:AE107,"Y")),"")</f>
        <v/>
      </c>
    </row>
    <row r="42" spans="1:5" x14ac:dyDescent="0.2">
      <c r="A42" s="341" t="str">
        <f>Summary!A43</f>
        <v>&lt;&lt;List Badge Here&gt;&gt;</v>
      </c>
      <c r="B42" s="342" t="str">
        <f>IF((COUNTIF(Summary!B43:AE43,"E")-COUNTIF(Summary!B43:AE43,"Y")&gt;0),(COUNTIF(Summary!B43:AE43,"E")-COUNTIF(Summary!B43:AE43,"Y")),"")</f>
        <v/>
      </c>
      <c r="C42" s="339"/>
      <c r="D42" s="341" t="str">
        <f>Summary!A108</f>
        <v>&lt;LIST PATCH HERE&gt;</v>
      </c>
      <c r="E42" s="342" t="str">
        <f>IF((COUNTIF(Summary!B108:AE108,"E")-COUNTIF(Summary!B108:AE108,"Y")&gt;0),(COUNTIF(Summary!B108:AE108,"E")-COUNTIF(Summary!B108:AE108,"Y")),"")</f>
        <v/>
      </c>
    </row>
    <row r="43" spans="1:5" x14ac:dyDescent="0.2">
      <c r="A43" s="341" t="str">
        <f>Summary!A44</f>
        <v>&lt;&lt;List Badge Here&gt;&gt;</v>
      </c>
      <c r="B43" s="342" t="str">
        <f>IF((COUNTIF(Summary!B44:AE44,"E")-COUNTIF(Summary!B44:AE44,"Y")&gt;0),(COUNTIF(Summary!B44:AE44,"E")-COUNTIF(Summary!B44:AE44,"Y")),"")</f>
        <v/>
      </c>
      <c r="C43" s="339"/>
      <c r="D43" s="341" t="str">
        <f>Summary!A109</f>
        <v>&lt;LIST PATCH HERE&gt;</v>
      </c>
      <c r="E43" s="342" t="str">
        <f>IF((COUNTIF(Summary!B109:AE109,"E")-COUNTIF(Summary!B109:AE109,"Y")&gt;0),(COUNTIF(Summary!B109:AE109,"E")-COUNTIF(Summary!B109:AE109,"Y")),"")</f>
        <v/>
      </c>
    </row>
    <row r="44" spans="1:5" x14ac:dyDescent="0.2">
      <c r="A44" s="341" t="str">
        <f>Summary!A45</f>
        <v>&lt;&lt;List Badge Here&gt;&gt;</v>
      </c>
      <c r="B44" s="342" t="str">
        <f>IF((COUNTIF(Summary!B45:AE45,"E")-COUNTIF(Summary!B45:AE45,"Y")&gt;0),(COUNTIF(Summary!B45:AE45,"E")-COUNTIF(Summary!B45:AE45,"Y")),"")</f>
        <v/>
      </c>
      <c r="C44" s="339"/>
      <c r="D44" s="341" t="str">
        <f>Summary!A110</f>
        <v>&lt;LIST PATCH HERE&gt;</v>
      </c>
      <c r="E44" s="342" t="str">
        <f>IF((COUNTIF(Summary!B110:AE110,"E")-COUNTIF(Summary!B110:AE110,"Y")&gt;0),(COUNTIF(Summary!B110:AE110,"E")-COUNTIF(Summary!B110:AE110,"Y")),"")</f>
        <v/>
      </c>
    </row>
    <row r="45" spans="1:5" x14ac:dyDescent="0.2">
      <c r="A45" s="341" t="str">
        <f>Summary!A46</f>
        <v>&lt;&lt;List Badge Here&gt;&gt;</v>
      </c>
      <c r="B45" s="342" t="str">
        <f>IF((COUNTIF(Summary!B46:AE46,"E")-COUNTIF(Summary!B46:AE46,"Y")&gt;0),(COUNTIF(Summary!B46:AE46,"E")-COUNTIF(Summary!B46:AE46,"Y")),"")</f>
        <v/>
      </c>
      <c r="C45" s="339"/>
      <c r="D45" s="341" t="str">
        <f>Summary!A111</f>
        <v>&lt;LIST PATCH HERE&gt;</v>
      </c>
      <c r="E45" s="342" t="str">
        <f>IF((COUNTIF(Summary!B111:AE111,"E")-COUNTIF(Summary!B111:AE111,"Y")&gt;0),(COUNTIF(Summary!B111:AE111,"E")-COUNTIF(Summary!B111:AE111,"Y")),"")</f>
        <v/>
      </c>
    </row>
    <row r="46" spans="1:5" x14ac:dyDescent="0.2">
      <c r="A46" s="341" t="str">
        <f>Summary!A47</f>
        <v>&lt;&lt;List Badge Here&gt;&gt;</v>
      </c>
      <c r="B46" s="342" t="str">
        <f>IF((COUNTIF(Summary!B47:AE47,"E")-COUNTIF(Summary!B47:AE47,"Y")&gt;0),(COUNTIF(Summary!B47:AE47,"E")-COUNTIF(Summary!B47:AE47,"Y")),"")</f>
        <v/>
      </c>
      <c r="C46" s="339"/>
      <c r="D46" s="341" t="str">
        <f>Summary!A112</f>
        <v>&lt;LIST PATCH HERE&gt;</v>
      </c>
      <c r="E46" s="342" t="str">
        <f>IF((COUNTIF(Summary!B112:AE112,"E")-COUNTIF(Summary!B112:AE112,"Y")&gt;0),(COUNTIF(Summary!B112:AE112,"E")-COUNTIF(Summary!B112:AE112,"Y")),"")</f>
        <v/>
      </c>
    </row>
    <row r="47" spans="1:5" x14ac:dyDescent="0.2">
      <c r="A47" s="341" t="str">
        <f>Summary!A48</f>
        <v>&lt;&lt;List Badge Here&gt;&gt;</v>
      </c>
      <c r="B47" s="342" t="str">
        <f>IF((COUNTIF(Summary!B48:AE48,"E")-COUNTIF(Summary!B48:AE48,"Y")&gt;0),(COUNTIF(Summary!B48:AE48,"E")-COUNTIF(Summary!B48:AE48,"Y")),"")</f>
        <v/>
      </c>
      <c r="C47" s="339"/>
      <c r="D47" s="341" t="str">
        <f>Summary!A113</f>
        <v>&lt;LIST PATCH HERE&gt;</v>
      </c>
      <c r="E47" s="342" t="str">
        <f>IF((COUNTIF(Summary!B113:AE113,"E")-COUNTIF(Summary!B113:AE113,"Y")&gt;0),(COUNTIF(Summary!B113:AE113,"E")-COUNTIF(Summary!B113:AE113,"Y")),"")</f>
        <v/>
      </c>
    </row>
    <row r="48" spans="1:5" x14ac:dyDescent="0.2">
      <c r="A48" s="337" t="str">
        <f>Summary!A49</f>
        <v>Age-Level Awards</v>
      </c>
      <c r="B48" s="340"/>
      <c r="C48" s="339"/>
      <c r="D48" s="341" t="str">
        <f>Summary!A114</f>
        <v>&lt;LIST PATCH HERE&gt;</v>
      </c>
      <c r="E48" s="342" t="str">
        <f>IF((COUNTIF(Summary!B114:AE114,"E")-COUNTIF(Summary!B114:AE114,"Y")&gt;0),(COUNTIF(Summary!B114:AE114,"E")-COUNTIF(Summary!B114:AE114,"Y")),"")</f>
        <v/>
      </c>
    </row>
    <row r="49" spans="1:5" x14ac:dyDescent="0.2">
      <c r="A49" s="341" t="str">
        <f>Summary!A50</f>
        <v>The Silver and Gold Torch award</v>
      </c>
      <c r="B49" s="342" t="str">
        <f>IF((COUNTIF(Summary!B50:AE50,"E")-COUNTIF(Summary!B50:AE50,"Y")&gt;0),(COUNTIF(Summary!B50:AE50,"E")-COUNTIF(Summary!B50:AE50,"Y")),"")</f>
        <v/>
      </c>
      <c r="C49" s="339"/>
      <c r="D49" s="341" t="str">
        <f>Summary!A115</f>
        <v>&lt;LIST PATCH HERE&gt;</v>
      </c>
      <c r="E49" s="342" t="str">
        <f>IF((COUNTIF(Summary!B115:AE115,"E")-COUNTIF(Summary!B115:AE115,"Y")&gt;0),(COUNTIF(Summary!B115:AE115,"E")-COUNTIF(Summary!B115:AE115,"Y")),"")</f>
        <v/>
      </c>
    </row>
    <row r="50" spans="1:5" x14ac:dyDescent="0.2">
      <c r="A50" s="341" t="str">
        <f>Summary!A51</f>
        <v>Senior Community Service bar</v>
      </c>
      <c r="B50" s="342" t="str">
        <f>IF((COUNTIF(Summary!B51:AE51,"E")-COUNTIF(Summary!B51:AE51,"Y")&gt;0),(COUNTIF(Summary!B51:AE51,"E")-COUNTIF(Summary!B51:AE51,"Y")),"")</f>
        <v/>
      </c>
      <c r="C50" s="339"/>
      <c r="D50" s="341" t="str">
        <f>Summary!A116</f>
        <v>&lt;LIST PATCH HERE&gt;</v>
      </c>
      <c r="E50" s="342" t="str">
        <f>IF((COUNTIF(Summary!B116:AE116,"E")-COUNTIF(Summary!B116:AE116,"Y")&gt;0),(COUNTIF(Summary!B116:AE116,"E")-COUNTIF(Summary!B116:AE116,"Y")),"")</f>
        <v/>
      </c>
    </row>
    <row r="51" spans="1:5" x14ac:dyDescent="0.2">
      <c r="A51" s="341" t="str">
        <f>Summary!A52</f>
        <v>Senior Service to Girl Scouting bar</v>
      </c>
      <c r="B51" s="342" t="str">
        <f>IF((COUNTIF(Summary!B52:AE52,"E")-COUNTIF(Summary!B52:AE52,"Y")&gt;0),(COUNTIF(Summary!B52:AE52,"E")-COUNTIF(Summary!B52:AE52,"Y")),"")</f>
        <v/>
      </c>
      <c r="C51" s="339"/>
      <c r="D51" s="341" t="str">
        <f>Summary!A117</f>
        <v>&lt;LIST PATCH HERE&gt;</v>
      </c>
      <c r="E51" s="342" t="str">
        <f>IF((COUNTIF(Summary!B117:AE117,"E")-COUNTIF(Summary!B117:AE117,"Y")&gt;0),(COUNTIF(Summary!B117:AE117,"E")-COUNTIF(Summary!B117:AE117,"Y")),"")</f>
        <v/>
      </c>
    </row>
    <row r="52" spans="1:5" x14ac:dyDescent="0.2">
      <c r="A52" s="341" t="str">
        <f>Summary!A53</f>
        <v>Counselor-in-Training (CIT) I</v>
      </c>
      <c r="B52" s="342" t="str">
        <f>IF((COUNTIF(Summary!B53:AE53,"E")-COUNTIF(Summary!B53:AE53,"Y")&gt;0),(COUNTIF(Summary!B53:AE53,"E")-COUNTIF(Summary!B53:AE53,"Y")),"")</f>
        <v/>
      </c>
      <c r="C52" s="339"/>
      <c r="D52" s="341" t="str">
        <f>Summary!A118</f>
        <v>&lt;LIST PATCH HERE&gt;</v>
      </c>
      <c r="E52" s="342" t="str">
        <f>IF((COUNTIF(Summary!B118:AE118,"E")-COUNTIF(Summary!B118:AE118,"Y")&gt;0),(COUNTIF(Summary!B118:AE118,"E")-COUNTIF(Summary!B118:AE118,"Y")),"")</f>
        <v/>
      </c>
    </row>
    <row r="53" spans="1:5" x14ac:dyDescent="0.2">
      <c r="A53" s="341" t="str">
        <f>Summary!A54</f>
        <v>Volunteer-in-Training (VIT)</v>
      </c>
      <c r="B53" s="342" t="str">
        <f>IF((COUNTIF(Summary!B54:AE54,"E")-COUNTIF(Summary!B54:AE54,"Y")&gt;0),(COUNTIF(Summary!B54:AE54,"E")-COUNTIF(Summary!B54:AE54,"Y")),"")</f>
        <v/>
      </c>
      <c r="C53" s="339"/>
      <c r="D53" s="341" t="str">
        <f>Summary!A119</f>
        <v>&lt;LIST PATCH HERE&gt;</v>
      </c>
      <c r="E53" s="342" t="str">
        <f>IF((COUNTIF(Summary!B119:AE119,"E")-COUNTIF(Summary!B119:AE119,"Y")&gt;0),(COUNTIF(Summary!B119:AE119,"E")-COUNTIF(Summary!B119:AE119,"Y")),"")</f>
        <v/>
      </c>
    </row>
    <row r="54" spans="1:5" x14ac:dyDescent="0.2">
      <c r="A54" s="341" t="str">
        <f>Summary!A55</f>
        <v>Cookie Rally (Year 1)</v>
      </c>
      <c r="B54" s="342" t="str">
        <f>IF((COUNTIF(Summary!B55:AE55,"E")-COUNTIF(Summary!B55:AE55,"Y")&gt;0),(COUNTIF(Summary!B55:AE55,"E")-COUNTIF(Summary!B55:AE55,"Y")),"")</f>
        <v/>
      </c>
      <c r="C54" s="339"/>
      <c r="D54" s="341" t="str">
        <f>Summary!A120</f>
        <v>&lt;LIST PATCH HERE&gt;</v>
      </c>
      <c r="E54" s="342" t="str">
        <f>IF((COUNTIF(Summary!B120:AE120,"E")-COUNTIF(Summary!B120:AE120,"Y")&gt;0),(COUNTIF(Summary!B120:AE120,"E")-COUNTIF(Summary!B120:AE120,"Y")),"")</f>
        <v/>
      </c>
    </row>
    <row r="55" spans="1:5" x14ac:dyDescent="0.2">
      <c r="A55" s="341" t="str">
        <f>Summary!A56</f>
        <v>Cookie Patch (Year 1)</v>
      </c>
      <c r="B55" s="342" t="str">
        <f>IF((COUNTIF(Summary!B56:AE56,"E")-COUNTIF(Summary!B56:AE56,"Y")&gt;0),(COUNTIF(Summary!B56:AE56,"E")-COUNTIF(Summary!B56:AE56,"Y")),"")</f>
        <v/>
      </c>
      <c r="C55" s="339"/>
      <c r="D55" s="341" t="str">
        <f>Summary!A121</f>
        <v>&lt;LIST PATCH HERE&gt;</v>
      </c>
      <c r="E55" s="342" t="str">
        <f>IF((COUNTIF(Summary!B121:AE121,"E")-COUNTIF(Summary!B121:AE121,"Y")&gt;0),(COUNTIF(Summary!B121:AE121,"E")-COUNTIF(Summary!B121:AE121,"Y")),"")</f>
        <v/>
      </c>
    </row>
    <row r="56" spans="1:5" x14ac:dyDescent="0.2">
      <c r="A56" s="341" t="str">
        <f>Summary!A57</f>
        <v>Cookie Pin (Year 1)</v>
      </c>
      <c r="B56" s="342" t="str">
        <f>IF((COUNTIF(Summary!B57:AE57,"E")-COUNTIF(Summary!B57:AE57,"Y")&gt;0),(COUNTIF(Summary!B57:AE57,"E")-COUNTIF(Summary!B57:AE57,"Y")),"")</f>
        <v/>
      </c>
      <c r="C56" s="339"/>
      <c r="D56" s="341" t="str">
        <f>Summary!A122</f>
        <v>&lt;LIST PATCH HERE&gt;</v>
      </c>
      <c r="E56" s="342" t="str">
        <f>IF((COUNTIF(Summary!B122:AE122,"E")-COUNTIF(Summary!B122:AE122,"Y")&gt;0),(COUNTIF(Summary!B122:AE122,"E")-COUNTIF(Summary!B122:AE122,"Y")),"")</f>
        <v/>
      </c>
    </row>
    <row r="57" spans="1:5" x14ac:dyDescent="0.2">
      <c r="A57" s="341" t="str">
        <f>Summary!A58</f>
        <v>Cookie Rally (Year 2)</v>
      </c>
      <c r="B57" s="342" t="str">
        <f>IF((COUNTIF(Summary!B58:AE58,"E")-COUNTIF(Summary!B58:AE58,"Y")&gt;0),(COUNTIF(Summary!B58:AE58,"E")-COUNTIF(Summary!B58:AE58,"Y")),"")</f>
        <v/>
      </c>
      <c r="C57" s="339"/>
      <c r="D57" s="341" t="str">
        <f>Summary!A123</f>
        <v>&lt;LIST PATCH HERE&gt;</v>
      </c>
      <c r="E57" s="342" t="str">
        <f>IF((COUNTIF(Summary!B123:AE123,"E")-COUNTIF(Summary!B123:AE123,"Y")&gt;0),(COUNTIF(Summary!B123:AE123,"E")-COUNTIF(Summary!B123:AE123,"Y")),"")</f>
        <v/>
      </c>
    </row>
    <row r="58" spans="1:5" x14ac:dyDescent="0.2">
      <c r="A58" s="341" t="str">
        <f>Summary!A59</f>
        <v>Cookie Patch (Year 2)</v>
      </c>
      <c r="B58" s="342" t="str">
        <f>IF((COUNTIF(Summary!B59:AE59,"E")-COUNTIF(Summary!B59:AE59,"Y")&gt;0),(COUNTIF(Summary!B59:AE59,"E")-COUNTIF(Summary!B59:AE59,"Y")),"")</f>
        <v/>
      </c>
      <c r="C58" s="339"/>
      <c r="D58" s="341" t="str">
        <f>Summary!A124</f>
        <v>&lt;LIST PATCH HERE&gt;</v>
      </c>
      <c r="E58" s="342" t="str">
        <f>IF((COUNTIF(Summary!B124:AE124,"E")-COUNTIF(Summary!B124:AE124,"Y")&gt;0),(COUNTIF(Summary!B124:AE124,"E")-COUNTIF(Summary!B124:AE124,"Y")),"")</f>
        <v/>
      </c>
    </row>
    <row r="59" spans="1:5" x14ac:dyDescent="0.2">
      <c r="A59" s="341" t="str">
        <f>Summary!A60</f>
        <v>Cookie Pin (Year 2)</v>
      </c>
      <c r="B59" s="342" t="str">
        <f>IF((COUNTIF(Summary!B60:AE60,"E")-COUNTIF(Summary!B60:AE60,"Y")&gt;0),(COUNTIF(Summary!B60:AE60,"E")-COUNTIF(Summary!B60:AE60,"Y")),"")</f>
        <v/>
      </c>
      <c r="C59" s="339"/>
      <c r="D59" s="341" t="str">
        <f>Summary!A125</f>
        <v>&lt;LIST PATCH HERE&gt;</v>
      </c>
      <c r="E59" s="342" t="str">
        <f>IF((COUNTIF(Summary!B125:AE125,"E")-COUNTIF(Summary!B125:AE125,"Y")&gt;0),(COUNTIF(Summary!B125:AE125,"E")-COUNTIF(Summary!B125:AE125,"Y")),"")</f>
        <v/>
      </c>
    </row>
    <row r="60" spans="1:5" x14ac:dyDescent="0.2">
      <c r="A60" s="341" t="str">
        <f>Summary!A61</f>
        <v>Fall Sales (Year 1)</v>
      </c>
      <c r="B60" s="342" t="str">
        <f>IF((COUNTIF(Summary!B61:AE61,"E")-COUNTIF(Summary!B61:AE61,"Y")&gt;0),(COUNTIF(Summary!B61:AE61,"E")-COUNTIF(Summary!B61:AE61,"Y")),"")</f>
        <v/>
      </c>
      <c r="C60" s="339"/>
      <c r="D60" s="341" t="str">
        <f>Summary!A126</f>
        <v>&lt;LIST PATCH HERE&gt;</v>
      </c>
      <c r="E60" s="342" t="str">
        <f>IF((COUNTIF(Summary!B126:AE126,"E")-COUNTIF(Summary!B126:AE126,"Y")&gt;0),(COUNTIF(Summary!B126:AE126,"E")-COUNTIF(Summary!B126:AE126,"Y")),"")</f>
        <v/>
      </c>
    </row>
    <row r="61" spans="1:5" s="257" customFormat="1" x14ac:dyDescent="0.2">
      <c r="A61" s="341" t="str">
        <f>Summary!A62</f>
        <v>Fall Sales (Year 2)</v>
      </c>
      <c r="B61" s="342" t="str">
        <f>IF((COUNTIF(Summary!B62:AE62,"E")-COUNTIF(Summary!B62:AE62,"Y")&gt;0),(COUNTIF(Summary!B62:AE62,"E")-COUNTIF(Summary!B62:AE62,"Y")),"")</f>
        <v/>
      </c>
      <c r="C61" s="345"/>
      <c r="D61" s="341" t="str">
        <f>Summary!A127</f>
        <v>&lt;LIST PATCH HERE&gt;</v>
      </c>
      <c r="E61" s="342" t="str">
        <f>IF((COUNTIF(Summary!B127:AE127,"E")-COUNTIF(Summary!B127:AE127,"Y")&gt;0),(COUNTIF(Summary!B127:AE127,"E")-COUNTIF(Summary!B127:AE127,"Y")),"")</f>
        <v/>
      </c>
    </row>
    <row r="62" spans="1:5" s="257" customFormat="1" x14ac:dyDescent="0.2">
      <c r="A62" s="341" t="str">
        <f>Summary!A63</f>
        <v>Thinking Day (Year 1)</v>
      </c>
      <c r="B62" s="342" t="str">
        <f>IF((COUNTIF(Summary!B63:AE63,"E")-COUNTIF(Summary!B63:AE63,"Y")&gt;0),(COUNTIF(Summary!B63:AE63,"E")-COUNTIF(Summary!B63:AE63,"Y")),"")</f>
        <v/>
      </c>
      <c r="C62" s="345"/>
      <c r="D62" s="341" t="str">
        <f>Summary!A128</f>
        <v>&lt;LIST PATCH HERE&gt;</v>
      </c>
      <c r="E62" s="342" t="str">
        <f>IF((COUNTIF(Summary!B128:AE128,"E")-COUNTIF(Summary!B128:AE128,"Y")&gt;0),(COUNTIF(Summary!B128:AE128,"E")-COUNTIF(Summary!B128:AE128,"Y")),"")</f>
        <v/>
      </c>
    </row>
    <row r="63" spans="1:5" s="257" customFormat="1" x14ac:dyDescent="0.2">
      <c r="A63" s="341" t="str">
        <f>Summary!A64</f>
        <v>Thinking Day (Year 2)</v>
      </c>
      <c r="B63" s="342" t="str">
        <f>IF((COUNTIF(Summary!B64:AE64,"E")-COUNTIF(Summary!B64:AE64,"Y")&gt;0),(COUNTIF(Summary!B64:AE64,"E")-COUNTIF(Summary!B64:AE64,"Y")),"")</f>
        <v/>
      </c>
      <c r="C63" s="345"/>
      <c r="D63" s="341" t="str">
        <f>Summary!A129</f>
        <v>&lt;LIST PATCH HERE&gt;</v>
      </c>
      <c r="E63" s="342" t="str">
        <f>IF((COUNTIF(Summary!B129:AE129,"E")-COUNTIF(Summary!B129:AE129,"Y")&gt;0),(COUNTIF(Summary!B129:AE129,"E")-COUNTIF(Summary!B129:AE129,"Y")),"")</f>
        <v/>
      </c>
    </row>
    <row r="64" spans="1:5" s="257" customFormat="1" x14ac:dyDescent="0.2">
      <c r="A64" s="341" t="str">
        <f>Summary!A65</f>
        <v>Global Action Award</v>
      </c>
      <c r="B64" s="342" t="str">
        <f>IF((COUNTIF(Summary!B65:AE65,"E")-COUNTIF(Summary!B65:AE65,"Y")&gt;0),(COUNTIF(Summary!B65:AE65,"E")-COUNTIF(Summary!B65:AE65,"Y")),"")</f>
        <v/>
      </c>
      <c r="C64" s="345"/>
      <c r="D64" s="341" t="str">
        <f>Summary!A130</f>
        <v>&lt;LIST PATCH HERE&gt;</v>
      </c>
      <c r="E64" s="342" t="str">
        <f>IF((COUNTIF(Summary!B130:AE130,"E")-COUNTIF(Summary!B130:AE130,"Y")&gt;0),(COUNTIF(Summary!B130:AE130,"E")-COUNTIF(Summary!B130:AE130,"Y")),"")</f>
        <v/>
      </c>
    </row>
    <row r="65" spans="1:5" s="257" customFormat="1" x14ac:dyDescent="0.2">
      <c r="A65" s="341" t="str">
        <f>Summary!A66</f>
        <v>International Friendship Recognition</v>
      </c>
      <c r="B65" s="342" t="str">
        <f>IF((COUNTIF(Summary!B66:AE66,"E")-COUNTIF(Summary!B66:AE66,"Y")&gt;0),(COUNTIF(Summary!B66:AE66,"E")-COUNTIF(Summary!B66:AE66,"Y")),"")</f>
        <v/>
      </c>
      <c r="C65" s="345"/>
      <c r="D65" s="341" t="str">
        <f>Summary!A131</f>
        <v>&lt;LIST PATCH HERE&gt;</v>
      </c>
      <c r="E65" s="342" t="str">
        <f>IF((COUNTIF(Summary!B131:AE131,"E")-COUNTIF(Summary!B131:AE131,"Y")&gt;0),(COUNTIF(Summary!B131:AE131,"E")-COUNTIF(Summary!B131:AE131,"Y")),"")</f>
        <v/>
      </c>
    </row>
    <row r="66" spans="1:5" s="257" customFormat="1" x14ac:dyDescent="0.2">
      <c r="A66" s="341" t="str">
        <f>Summary!A67</f>
        <v>Investiture</v>
      </c>
      <c r="B66" s="342" t="str">
        <f>IF((COUNTIF(Summary!B67:AE67,"E")-COUNTIF(Summary!B67:AE67,"Y")&gt;0),(COUNTIF(Summary!B67:AE67,"E")-COUNTIF(Summary!B67:AE67,"Y")),"")</f>
        <v/>
      </c>
      <c r="C66" s="345"/>
      <c r="D66" s="341" t="str">
        <f>Summary!A132</f>
        <v>&lt;LIST PATCH HERE&gt;</v>
      </c>
      <c r="E66" s="342" t="str">
        <f>IF((COUNTIF(Summary!B132:AE132,"E")-COUNTIF(Summary!B132:AE132,"Y")&gt;0),(COUNTIF(Summary!B132:AE132,"E")-COUNTIF(Summary!B132:AE132,"Y")),"")</f>
        <v/>
      </c>
    </row>
    <row r="67" spans="1:5" s="257" customFormat="1" x14ac:dyDescent="0.2">
      <c r="A67" s="341" t="str">
        <f>Summary!A68</f>
        <v>1st year Rededication</v>
      </c>
      <c r="B67" s="342" t="str">
        <f>IF((COUNTIF(Summary!B68:AE68,"E")-COUNTIF(Summary!B68:AE68,"Y")&gt;0),(COUNTIF(Summary!B68:AE68,"E")-COUNTIF(Summary!B68:AE68,"Y")),"")</f>
        <v/>
      </c>
      <c r="C67" s="345"/>
      <c r="D67" s="341" t="str">
        <f>Summary!A133</f>
        <v>&lt;LIST PATCH HERE&gt;</v>
      </c>
      <c r="E67" s="342" t="str">
        <f>IF((COUNTIF(Summary!B133:AE133,"E")-COUNTIF(Summary!B133:AE133,"Y")&gt;0),(COUNTIF(Summary!B133:AE133,"E")-COUNTIF(Summary!B133:AE133,"Y")),"")</f>
        <v/>
      </c>
    </row>
    <row r="68" spans="1:5" s="257" customFormat="1" x14ac:dyDescent="0.2">
      <c r="C68" s="345"/>
      <c r="D68" s="355"/>
      <c r="E68" s="356"/>
    </row>
    <row r="69" spans="1:5" s="257" customFormat="1" x14ac:dyDescent="0.2">
      <c r="C69" s="345"/>
      <c r="D69" s="347"/>
      <c r="E69" s="347"/>
    </row>
    <row r="70" spans="1:5" s="257" customFormat="1" x14ac:dyDescent="0.2">
      <c r="C70" s="345"/>
      <c r="D70" s="347"/>
      <c r="E70" s="347"/>
    </row>
    <row r="71" spans="1:5" s="257" customFormat="1" x14ac:dyDescent="0.2">
      <c r="C71" s="345"/>
      <c r="D71" s="347"/>
      <c r="E71" s="347"/>
    </row>
    <row r="72" spans="1:5" s="257" customFormat="1" x14ac:dyDescent="0.2">
      <c r="C72" s="345"/>
      <c r="D72" s="347"/>
      <c r="E72" s="347"/>
    </row>
    <row r="73" spans="1:5" s="257" customFormat="1" x14ac:dyDescent="0.2">
      <c r="C73" s="345"/>
      <c r="D73" s="347"/>
      <c r="E73" s="347"/>
    </row>
    <row r="74" spans="1:5" s="257" customFormat="1" x14ac:dyDescent="0.2">
      <c r="C74" s="345"/>
      <c r="D74" s="347"/>
      <c r="E74" s="347"/>
    </row>
    <row r="75" spans="1:5" s="257" customFormat="1" x14ac:dyDescent="0.2">
      <c r="C75" s="345"/>
      <c r="D75" s="347"/>
      <c r="E75" s="347"/>
    </row>
    <row r="76" spans="1:5" s="257" customFormat="1" x14ac:dyDescent="0.2">
      <c r="C76" s="345"/>
      <c r="D76" s="347"/>
      <c r="E76" s="347"/>
    </row>
    <row r="77" spans="1:5" s="257" customFormat="1" x14ac:dyDescent="0.2">
      <c r="C77" s="345"/>
      <c r="D77" s="347"/>
      <c r="E77" s="347"/>
    </row>
    <row r="78" spans="1:5" x14ac:dyDescent="0.2">
      <c r="A78" s="257"/>
      <c r="B78" s="257"/>
      <c r="D78" s="347"/>
      <c r="E78" s="347"/>
    </row>
    <row r="79" spans="1:5" x14ac:dyDescent="0.2">
      <c r="A79" s="257"/>
      <c r="B79" s="257"/>
      <c r="D79" s="347"/>
      <c r="E79" s="347"/>
    </row>
    <row r="80" spans="1:5" x14ac:dyDescent="0.2">
      <c r="A80" s="257"/>
      <c r="B80" s="257"/>
      <c r="D80" s="347"/>
      <c r="E80" s="347"/>
    </row>
    <row r="81" spans="4:5" x14ac:dyDescent="0.2">
      <c r="D81" s="347"/>
      <c r="E81" s="347"/>
    </row>
    <row r="82" spans="4:5" x14ac:dyDescent="0.2">
      <c r="D82" s="347"/>
      <c r="E82" s="347"/>
    </row>
    <row r="83" spans="4:5" x14ac:dyDescent="0.2">
      <c r="D83" s="347"/>
      <c r="E83" s="347"/>
    </row>
    <row r="84" spans="4:5" x14ac:dyDescent="0.2">
      <c r="D84" s="347"/>
      <c r="E84" s="347"/>
    </row>
    <row r="85" spans="4:5" x14ac:dyDescent="0.2">
      <c r="D85" s="347"/>
      <c r="E85" s="347"/>
    </row>
  </sheetData>
  <sheetProtection password="DBBF" sheet="1" objects="1" scenarios="1" selectLockedCells="1" selectUnlockedCells="1"/>
  <pageMargins left="0.7" right="0.7" top="0.75" bottom="0.5" header="0.25" footer="0.25"/>
  <pageSetup scale="81" fitToWidth="0" orientation="portrait" horizontalDpi="300" verticalDpi="300" r:id="rId1"/>
  <headerFooter>
    <oddHeader>&amp;C&amp;"Arial,Bold"&amp;14SeniorTrax
&amp;12Order Page - &amp;D</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'Parent Contact Info'!B5</f>
        <v>Stephanie</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2</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IF(Badges!D58="A","A"," ")</f>
        <v xml:space="preserve"> </v>
      </c>
      <c r="I4" s="266"/>
      <c r="J4" s="267" t="str">
        <f>Badges!C132</f>
        <v>Find a mentor</v>
      </c>
      <c r="K4" s="269" t="str">
        <f>IF(Badges!D132="A","A"," ")</f>
        <v xml:space="preserve"> </v>
      </c>
      <c r="M4" s="266"/>
      <c r="N4" s="267" t="str">
        <f>Badges!C205</f>
        <v>Help  the natural environment</v>
      </c>
      <c r="O4" s="269" t="str">
        <f>IF(Badges!D205="A","A"," ")</f>
        <v xml:space="preserve"> </v>
      </c>
      <c r="Q4" s="266"/>
      <c r="R4" s="267" t="str">
        <f>Badges!C279</f>
        <v>Get a sense of different animals'</v>
      </c>
      <c r="S4" s="269" t="str">
        <f>IF(Badges!D279="A","A"," ")</f>
        <v>A</v>
      </c>
      <c r="T4" s="258"/>
      <c r="U4" s="258"/>
    </row>
    <row r="5" spans="1:21" ht="12.75" customHeight="1" x14ac:dyDescent="0.2">
      <c r="A5" s="542" t="str">
        <f>Summary!A4</f>
        <v>Website Designer</v>
      </c>
      <c r="B5" s="543"/>
      <c r="C5" s="270" t="str">
        <f>IF(Badges!D28="C","C",IF(Badges!D28="P","P",""))</f>
        <v/>
      </c>
      <c r="E5" s="266"/>
      <c r="F5" s="267" t="str">
        <f>Badges!C59</f>
        <v>Give old material a new twist!</v>
      </c>
      <c r="G5" s="269" t="str">
        <f>IF(Badges!D59="A","A"," ")</f>
        <v xml:space="preserve"> </v>
      </c>
      <c r="I5" s="266"/>
      <c r="J5" s="267" t="str">
        <f>Badges!C133</f>
        <v>Find a class</v>
      </c>
      <c r="K5" s="269" t="str">
        <f>IF(Badges!D133="A","A"," ")</f>
        <v xml:space="preserve"> </v>
      </c>
      <c r="M5" s="266"/>
      <c r="N5" s="267" t="str">
        <f>Badges!C206</f>
        <v>Be a guide for younger Girl Scouts</v>
      </c>
      <c r="O5" s="269" t="str">
        <f>IF(Badges!D206="A","A"," ")</f>
        <v xml:space="preserve"> </v>
      </c>
      <c r="Q5" s="266"/>
      <c r="R5" s="267" t="str">
        <f>Badges!C280</f>
        <v>Talk to an animal expert at a zoo</v>
      </c>
      <c r="S5" s="269" t="str">
        <f>IF(Badges!D280="A","A"," ")</f>
        <v xml:space="preserve"> </v>
      </c>
      <c r="T5" s="258"/>
      <c r="U5" s="258"/>
    </row>
    <row r="6" spans="1:21" ht="12.75" customHeight="1" x14ac:dyDescent="0.2">
      <c r="A6" s="538" t="str">
        <f>Summary!A5</f>
        <v>Women's Health</v>
      </c>
      <c r="B6" s="539"/>
      <c r="C6" s="271" t="str">
        <f>IF(Badges!D51="C","C",IF(Badges!D51="P","P",""))</f>
        <v/>
      </c>
      <c r="E6" s="266"/>
      <c r="F6" s="267" t="str">
        <f>Badges!C60</f>
        <v>Create your own</v>
      </c>
      <c r="G6" s="269" t="str">
        <f>IF(Badges!D60="A","A"," ")</f>
        <v>A</v>
      </c>
      <c r="I6" s="266"/>
      <c r="J6" s="267" t="str">
        <f>Badges!C134</f>
        <v>Learn the basics on your own</v>
      </c>
      <c r="K6" s="269" t="str">
        <f>IF(Badges!D134="A","A"," ")</f>
        <v xml:space="preserve"> </v>
      </c>
      <c r="M6" s="266"/>
      <c r="N6" s="267" t="str">
        <f>Badges!C207</f>
        <v>Teach Leave No Trace principles</v>
      </c>
      <c r="O6" s="269" t="str">
        <f>IF(Badges!D207="A","A"," ")</f>
        <v xml:space="preserve"> </v>
      </c>
      <c r="Q6" s="266"/>
      <c r="R6" s="267" t="str">
        <f>Badges!C281</f>
        <v>Practice being a scientist</v>
      </c>
      <c r="S6" s="269" t="str">
        <f>IF(Badges!D281="A","A"," ")</f>
        <v xml:space="preserve"> </v>
      </c>
      <c r="T6" s="258"/>
      <c r="U6" s="258"/>
    </row>
    <row r="7" spans="1:21" x14ac:dyDescent="0.2">
      <c r="A7" s="538" t="str">
        <f>Summary!A6</f>
        <v>Troupe Performer</v>
      </c>
      <c r="B7" s="539"/>
      <c r="C7" s="271" t="str">
        <f>IF(Badges!D74="C","C",IF(Badges!D74="P","P",""))</f>
        <v>C</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IF(Badges!D97="C","C",IF(Badges!D97="P","P",""))</f>
        <v/>
      </c>
      <c r="E8" s="266"/>
      <c r="F8" s="267" t="str">
        <f>Badges!C62</f>
        <v>Dig into the nitty-gritty of moving</v>
      </c>
      <c r="G8" s="269" t="str">
        <f>IF(Badges!D62="A","A"," ")</f>
        <v xml:space="preserve"> </v>
      </c>
      <c r="I8" s="266"/>
      <c r="J8" s="267" t="str">
        <f>Badges!C136</f>
        <v>Make something to wear</v>
      </c>
      <c r="K8" s="269" t="str">
        <f>IF(Badges!D136="A","A"," ")</f>
        <v xml:space="preserve"> </v>
      </c>
      <c r="M8" s="266"/>
      <c r="N8" s="267" t="str">
        <f>Badges!C209</f>
        <v>Shoot a digital photo series</v>
      </c>
      <c r="O8" s="269" t="str">
        <f>IF(Badges!D209="A","A"," ")</f>
        <v xml:space="preserve"> </v>
      </c>
      <c r="Q8" s="266">
        <v>1</v>
      </c>
      <c r="R8" s="267" t="str">
        <f>Badges!C285</f>
        <v>Team up and dress up</v>
      </c>
      <c r="S8" s="268"/>
    </row>
    <row r="9" spans="1:21" x14ac:dyDescent="0.2">
      <c r="A9" s="540" t="str">
        <f>Summary!A8</f>
        <v>Novelist</v>
      </c>
      <c r="B9" s="541"/>
      <c r="C9" s="272" t="str">
        <f>IF(Badges!D120="C","C",IF(Badges!D120="P","P",""))</f>
        <v/>
      </c>
      <c r="E9" s="266"/>
      <c r="F9" s="267" t="str">
        <f>Badges!C63</f>
        <v>Get behind the scenes</v>
      </c>
      <c r="G9" s="269" t="str">
        <f>IF(Badges!D63="A","A"," ")</f>
        <v>A</v>
      </c>
      <c r="I9" s="266"/>
      <c r="J9" s="267" t="str">
        <f>Badges!C137</f>
        <v>Create something useful for your</v>
      </c>
      <c r="K9" s="269" t="str">
        <f>IF(Badges!D137="A","A"," ")</f>
        <v xml:space="preserve"> </v>
      </c>
      <c r="M9" s="266"/>
      <c r="N9" s="267" t="str">
        <f>Badges!C210</f>
        <v>Write it down</v>
      </c>
      <c r="O9" s="269" t="str">
        <f>IF(Badges!D210="A","A"," ")</f>
        <v xml:space="preserve"> </v>
      </c>
      <c r="Q9" s="266"/>
      <c r="R9" s="267" t="str">
        <f>Badges!C286</f>
        <v>Go, Blue! Go, Red!</v>
      </c>
      <c r="S9" s="269" t="str">
        <f>IF(Badges!D286="A","A"," ")</f>
        <v xml:space="preserve"> </v>
      </c>
    </row>
    <row r="10" spans="1:21" x14ac:dyDescent="0.2">
      <c r="A10" s="526" t="str">
        <f>Summary!A9</f>
        <v>It's Your Planet -- Love It!</v>
      </c>
      <c r="B10" s="526"/>
      <c r="C10" s="526"/>
      <c r="E10" s="266"/>
      <c r="F10" s="267" t="str">
        <f>Badges!C64</f>
        <v>Get tips on team motivation</v>
      </c>
      <c r="G10" s="269" t="str">
        <f>IF(Badges!D64="A","A"," ")</f>
        <v xml:space="preserve"> </v>
      </c>
      <c r="I10" s="266"/>
      <c r="J10" s="267" t="str">
        <f>Badges!C138</f>
        <v>Make an accessory</v>
      </c>
      <c r="K10" s="269" t="str">
        <f>IF(Badges!D138="A","A"," ")</f>
        <v xml:space="preserve"> </v>
      </c>
      <c r="M10" s="266"/>
      <c r="N10" s="267" t="str">
        <f>Badges!C211</f>
        <v>Make a video</v>
      </c>
      <c r="O10" s="269" t="str">
        <f>IF(Badges!D211="A","A"," ")</f>
        <v xml:space="preserve"> </v>
      </c>
      <c r="Q10" s="266"/>
      <c r="R10" s="267" t="str">
        <f>Badges!C287</f>
        <v>Unique uniforms</v>
      </c>
      <c r="S10" s="269" t="str">
        <f>IF(Badges!D287="A","A"," ")</f>
        <v xml:space="preserve"> </v>
      </c>
    </row>
    <row r="11" spans="1:21" x14ac:dyDescent="0.2">
      <c r="A11" s="542" t="str">
        <f>Summary!A10</f>
        <v>Textile Artist</v>
      </c>
      <c r="B11" s="543"/>
      <c r="C11" s="270" t="str">
        <f>IF(Badges!D144="C","C",IF(Badges!D144="P","P",""))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IF(Badges!D288="A","A"," ")</f>
        <v xml:space="preserve"> </v>
      </c>
    </row>
    <row r="12" spans="1:21" x14ac:dyDescent="0.2">
      <c r="A12" s="538" t="str">
        <f>Summary!A11</f>
        <v>Room Makeover</v>
      </c>
      <c r="B12" s="539"/>
      <c r="C12" s="271" t="str">
        <f>IF(Badges!D167="C","C",IF(Badges!D167="P","P",""))</f>
        <v/>
      </c>
      <c r="E12" s="266"/>
      <c r="F12" s="267" t="str">
        <f>Badges!C66</f>
        <v>Create a poster to promote your</v>
      </c>
      <c r="G12" s="269" t="str">
        <f>IF(Badges!D66="A","A"," ")</f>
        <v xml:space="preserve"> </v>
      </c>
      <c r="I12" s="266"/>
      <c r="J12" s="267" t="str">
        <f>Badges!C140</f>
        <v>Make a gift for an anniversary, baby</v>
      </c>
      <c r="K12" s="269" t="str">
        <f>IF(Badges!D140="A","A","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IF(Badges!D190="C","C",IF(Badges!D190="P","P",""))</f>
        <v>P</v>
      </c>
      <c r="E13" s="266"/>
      <c r="F13" s="267" t="str">
        <f>Badges!C67</f>
        <v>Create a press kit</v>
      </c>
      <c r="G13" s="269" t="str">
        <f>IF(Badges!D67="A","A"," ")</f>
        <v xml:space="preserve"> </v>
      </c>
      <c r="I13" s="266"/>
      <c r="J13" s="267" t="str">
        <f>Badges!C141</f>
        <v>Create something to mark a special</v>
      </c>
      <c r="K13" s="269" t="str">
        <f>IF(Badges!D141="A","A"," ")</f>
        <v xml:space="preserve"> </v>
      </c>
      <c r="M13" s="266"/>
      <c r="N13" s="267" t="str">
        <f>Badges!C216</f>
        <v xml:space="preserve"> Talk to a pro</v>
      </c>
      <c r="O13" s="269" t="str">
        <f>IF(Badges!D216="A","A"," ")</f>
        <v xml:space="preserve"> </v>
      </c>
      <c r="Q13" s="266"/>
      <c r="R13" s="267" t="str">
        <f>Badges!C290</f>
        <v>An amazing race</v>
      </c>
      <c r="S13" s="269" t="str">
        <f>IF(Badges!D290="A","A"," ")</f>
        <v xml:space="preserve"> </v>
      </c>
    </row>
    <row r="14" spans="1:21" x14ac:dyDescent="0.2">
      <c r="A14" s="538" t="str">
        <f>Summary!A13</f>
        <v>Adventurer</v>
      </c>
      <c r="B14" s="539"/>
      <c r="C14" s="271" t="str">
        <f>IF(Badges!D213="C","C",IF(Badges!D213="P","P",""))</f>
        <v/>
      </c>
      <c r="E14" s="266"/>
      <c r="F14" s="267" t="str">
        <f>Badges!C68</f>
        <v>Make a video trailer or radio</v>
      </c>
      <c r="G14" s="269" t="str">
        <f>IF(Badges!D68="A","A"," ")</f>
        <v>A</v>
      </c>
      <c r="I14" s="266"/>
      <c r="J14" s="267" t="str">
        <f>Badges!C142</f>
        <v>Make something to give to a charity</v>
      </c>
      <c r="K14" s="269" t="str">
        <f>IF(Badges!D142="A","A"," ")</f>
        <v xml:space="preserve"> </v>
      </c>
      <c r="M14" s="266"/>
      <c r="N14" s="267" t="str">
        <f>Badges!C217</f>
        <v>Spend two hours at a local car repair</v>
      </c>
      <c r="O14" s="269" t="str">
        <f>IF(Badges!D217="A","A"," ")</f>
        <v xml:space="preserve"> </v>
      </c>
      <c r="Q14" s="266"/>
      <c r="R14" s="267" t="str">
        <f>Badges!C291</f>
        <v>Target practice</v>
      </c>
      <c r="S14" s="269" t="str">
        <f>IF(Badges!D291="A","A"," ")</f>
        <v xml:space="preserve"> </v>
      </c>
    </row>
    <row r="15" spans="1:21" x14ac:dyDescent="0.2">
      <c r="A15" s="540" t="str">
        <f>Summary!A14</f>
        <v>Car Care</v>
      </c>
      <c r="B15" s="541"/>
      <c r="C15" s="272" t="str">
        <f>IF(Badges!D236="C","C",IF(Badges!D236="P","P",""))</f>
        <v/>
      </c>
      <c r="E15" s="266">
        <v>5</v>
      </c>
      <c r="F15" s="267" t="str">
        <f>Badges!C69</f>
        <v>Put on your show</v>
      </c>
      <c r="G15" s="268"/>
      <c r="I15" s="533" t="str">
        <f>Badges!B145</f>
        <v>Room Makeover</v>
      </c>
      <c r="J15" s="534"/>
      <c r="K15" s="534"/>
      <c r="M15" s="266"/>
      <c r="N15" s="267" t="str">
        <f>Badges!C218</f>
        <v>Watch instructional car care videos</v>
      </c>
      <c r="O15" s="269" t="str">
        <f>IF(Badges!D218="A","A"," ")</f>
        <v xml:space="preserve"> </v>
      </c>
      <c r="Q15" s="266"/>
      <c r="R15" s="267" t="str">
        <f>Badges!C292</f>
        <v>Tests of strength</v>
      </c>
      <c r="S15" s="269" t="str">
        <f>IF(Badges!D292="A","A"," ")</f>
        <v xml:space="preserve"> </v>
      </c>
    </row>
    <row r="16" spans="1:21" x14ac:dyDescent="0.2">
      <c r="A16" s="526" t="str">
        <f>Summary!A15</f>
        <v>It's Your Story -- Tell It!</v>
      </c>
      <c r="B16" s="526"/>
      <c r="C16" s="526"/>
      <c r="E16" s="266"/>
      <c r="F16" s="267" t="str">
        <f>Badges!C70</f>
        <v>Host a cast party or an after-party</v>
      </c>
      <c r="G16" s="269" t="str">
        <f>IF(Badges!D70="A","A"," ")</f>
        <v>A</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IF(Badges!D260="C","C",IF(Badges!D260="P","P",""))</f>
        <v>P</v>
      </c>
      <c r="E17" s="266"/>
      <c r="F17" s="267" t="str">
        <f>Badges!C71</f>
        <v>Videotape your show and screen it</v>
      </c>
      <c r="G17" s="269" t="str">
        <f>IF(Badges!D71="A","A"," ")</f>
        <v xml:space="preserve"> </v>
      </c>
      <c r="I17" s="266"/>
      <c r="J17" s="267" t="str">
        <f>Badges!C147</f>
        <v>Craft an inspiration board</v>
      </c>
      <c r="K17" s="269" t="str">
        <f>IF(Badges!D146="A","A"," ")</f>
        <v xml:space="preserve"> </v>
      </c>
      <c r="M17" s="266"/>
      <c r="N17" s="267" t="str">
        <f>Badges!C220</f>
        <v>Determine which cars are the safest</v>
      </c>
      <c r="O17" s="269" t="str">
        <f>IF(Badges!D220="A","A"," ")</f>
        <v xml:space="preserve"> </v>
      </c>
      <c r="Q17" s="266"/>
      <c r="R17" s="267" t="str">
        <f>Badges!C294</f>
        <v>Construction challenge</v>
      </c>
      <c r="S17" s="269" t="str">
        <f>IF(Badges!D294="A","A"," ")</f>
        <v xml:space="preserve"> </v>
      </c>
    </row>
    <row r="18" spans="1:19" x14ac:dyDescent="0.2">
      <c r="A18" s="538" t="str">
        <f>Summary!A17</f>
        <v>Voice for Animals</v>
      </c>
      <c r="B18" s="539"/>
      <c r="C18" s="271" t="str">
        <f>IF(Badges!D283="C","C",IF(Badges!D283="P","P",""))</f>
        <v>C</v>
      </c>
      <c r="E18" s="266"/>
      <c r="F18" s="267" t="str">
        <f>Badges!C72</f>
        <v>Take photos and create a record</v>
      </c>
      <c r="G18" s="269" t="str">
        <f>IF(Badges!D72="A","A"," ")</f>
        <v xml:space="preserve"> </v>
      </c>
      <c r="I18" s="266"/>
      <c r="J18" s="267" t="str">
        <f>Badges!C148</f>
        <v>Shadow an interior designer or</v>
      </c>
      <c r="K18" s="269" t="str">
        <f>IF(Badges!D147="A","A"," ")</f>
        <v xml:space="preserve"> </v>
      </c>
      <c r="M18" s="266"/>
      <c r="N18" s="267" t="str">
        <f>Badges!C221</f>
        <v>Learn which factors affect insurance</v>
      </c>
      <c r="O18" s="269" t="str">
        <f>IF(Badges!D221="A","A"," ")</f>
        <v xml:space="preserve"> </v>
      </c>
      <c r="Q18" s="266"/>
      <c r="R18" s="267" t="str">
        <f>Badges!C295</f>
        <v>Soar winners</v>
      </c>
      <c r="S18" s="269" t="str">
        <f>IF(Badges!D295="A","A"," ")</f>
        <v xml:space="preserve"> </v>
      </c>
    </row>
    <row r="19" spans="1:19" x14ac:dyDescent="0.2">
      <c r="A19" s="538" t="str">
        <f>Summary!A18</f>
        <v>Game Visionary</v>
      </c>
      <c r="B19" s="539"/>
      <c r="C19" s="271" t="str">
        <f>IF(Badges!D306="C","C",IF(Badges!D306="P","P",""))</f>
        <v/>
      </c>
      <c r="E19" s="533" t="str">
        <f>Badges!B75</f>
        <v>Science of Style</v>
      </c>
      <c r="F19" s="534"/>
      <c r="G19" s="534"/>
      <c r="I19" s="266"/>
      <c r="J19" s="267" t="str">
        <f>Badges!C149</f>
        <v>Look at design around the world</v>
      </c>
      <c r="K19" s="269" t="str">
        <f>IF(Badges!D148="A","A"," ")</f>
        <v xml:space="preserve"> </v>
      </c>
      <c r="M19" s="266"/>
      <c r="N19" s="267" t="str">
        <f>Badges!C222</f>
        <v>Let crash test dummies teach you</v>
      </c>
      <c r="O19" s="269" t="str">
        <f>IF(Badges!D222="A","A"," ")</f>
        <v xml:space="preserve"> </v>
      </c>
      <c r="Q19" s="266"/>
      <c r="R19" s="267" t="str">
        <f>Badges!C296</f>
        <v>Make it "flink."</v>
      </c>
      <c r="S19" s="269" t="str">
        <f>IF(Badges!D296="A","A"," ")</f>
        <v xml:space="preserve"> </v>
      </c>
    </row>
    <row r="20" spans="1:19" x14ac:dyDescent="0.2">
      <c r="A20" s="538" t="str">
        <f>Summary!A19</f>
        <v>Social Innovator</v>
      </c>
      <c r="B20" s="539"/>
      <c r="C20" s="271" t="str">
        <f>IF(Badges!D329="C","C",IF(Badges!D329="P","P",""))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IF(Badges!D352="C","C",IF(Badges!D352="P","P",""))</f>
        <v/>
      </c>
      <c r="E21" s="266"/>
      <c r="F21" s="267" t="str">
        <f>Badges!C77</f>
        <v>Interview a dermatologist or cosmetic</v>
      </c>
      <c r="G21" s="269" t="str">
        <f>IF(Badges!D77="A","A"," ")</f>
        <v xml:space="preserve"> </v>
      </c>
      <c r="I21" s="266"/>
      <c r="J21" s="267" t="str">
        <f>Badges!C151</f>
        <v xml:space="preserve">Paint a wall </v>
      </c>
      <c r="K21" s="269" t="str">
        <f>IF(Badges!D150="A","A"," ")</f>
        <v xml:space="preserve"> </v>
      </c>
      <c r="M21" s="266"/>
      <c r="N21" s="267" t="str">
        <f>Badges!C224</f>
        <v>Create a top ten list of safe driving</v>
      </c>
      <c r="O21" s="269" t="str">
        <f>IF(Badges!D224="A","A"," ")</f>
        <v xml:space="preserve"> </v>
      </c>
      <c r="Q21" s="266"/>
      <c r="R21" s="267" t="str">
        <f>Badges!C298</f>
        <v>From read to reality</v>
      </c>
      <c r="S21" s="269" t="str">
        <f>IF(Badges!D298="A","A"," ")</f>
        <v xml:space="preserve"> </v>
      </c>
    </row>
    <row r="22" spans="1:19" x14ac:dyDescent="0.2">
      <c r="A22" s="273"/>
      <c r="B22" s="274"/>
      <c r="C22" s="275"/>
      <c r="E22" s="266"/>
      <c r="F22" s="267" t="str">
        <f>Badges!C78</f>
        <v>Evaluate and compare two similar</v>
      </c>
      <c r="G22" s="269" t="str">
        <f>IF(Badges!D78="A","A"," ")</f>
        <v xml:space="preserve"> </v>
      </c>
      <c r="I22" s="266"/>
      <c r="J22" s="267" t="str">
        <f>Badges!C152</f>
        <v>Paint furniture</v>
      </c>
      <c r="K22" s="269" t="str">
        <f>IF(Badges!D151="A","A"," ")</f>
        <v xml:space="preserve"> </v>
      </c>
      <c r="M22" s="266"/>
      <c r="N22" s="267" t="str">
        <f>Badges!C225</f>
        <v>Interview a highway patrol officer to</v>
      </c>
      <c r="O22" s="269" t="str">
        <f>IF(Badges!D225="A","A"," ")</f>
        <v xml:space="preserve"> </v>
      </c>
      <c r="Q22" s="266"/>
      <c r="R22" s="267" t="str">
        <f>Badges!C299</f>
        <v>From virtual to reality</v>
      </c>
      <c r="S22" s="269" t="str">
        <f>IF(Badges!D299="A","A"," ")</f>
        <v xml:space="preserve"> </v>
      </c>
    </row>
    <row r="23" spans="1:19" x14ac:dyDescent="0.2">
      <c r="A23" s="533" t="str">
        <f>Badges!B6</f>
        <v>Website Designer</v>
      </c>
      <c r="B23" s="534"/>
      <c r="C23" s="534"/>
      <c r="E23" s="266"/>
      <c r="F23" s="267" t="str">
        <f>Badges!C79</f>
        <v>Make and test a homemade product</v>
      </c>
      <c r="G23" s="269" t="str">
        <f>IF(Badges!D79="A","A"," ")</f>
        <v xml:space="preserve"> </v>
      </c>
      <c r="I23" s="266"/>
      <c r="J23" s="267" t="str">
        <f>Badges!C153</f>
        <v>Paint accents</v>
      </c>
      <c r="K23" s="269" t="str">
        <f>IF(Badges!D152="A","A"," ")</f>
        <v xml:space="preserve"> </v>
      </c>
      <c r="M23" s="266"/>
      <c r="N23" s="267" t="str">
        <f>Badges!C226</f>
        <v>Observe a traffic intersection</v>
      </c>
      <c r="O23" s="269" t="str">
        <f>IF(Badges!D226="A","A"," ")</f>
        <v xml:space="preserve"> </v>
      </c>
      <c r="Q23" s="266"/>
      <c r="R23" s="267" t="str">
        <f>Badges!C300</f>
        <v>From board to reality</v>
      </c>
      <c r="S23" s="269" t="str">
        <f>IF(Badges!D300="A","A","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IF(Badges!D8="A","A"," ")</f>
        <v xml:space="preserve"> </v>
      </c>
      <c r="E25" s="266"/>
      <c r="F25" s="267" t="str">
        <f>Badges!C81</f>
        <v>Test sunglasses</v>
      </c>
      <c r="G25" s="269" t="str">
        <f>IF(Badges!D81="A","A"," ")</f>
        <v xml:space="preserve"> </v>
      </c>
      <c r="I25" s="266"/>
      <c r="J25" s="267" t="str">
        <f>Badges!C155</f>
        <v>Curtains for windows or to delineate</v>
      </c>
      <c r="K25" s="269" t="str">
        <f>IF(Badges!D154="A","A"," ")</f>
        <v xml:space="preserve"> </v>
      </c>
      <c r="M25" s="266"/>
      <c r="N25" s="267" t="str">
        <f>Badges!C228</f>
        <v>Compile an emergency kit</v>
      </c>
      <c r="O25" s="269" t="str">
        <f>IF(Badges!D228="A","A"," ")</f>
        <v xml:space="preserve"> </v>
      </c>
      <c r="Q25" s="266"/>
      <c r="R25" s="267" t="str">
        <f>Badges!C302</f>
        <v>A puzzle pentathlon</v>
      </c>
      <c r="S25" s="269" t="str">
        <f>IF(Badges!D302="A","A"," ")</f>
        <v xml:space="preserve"> </v>
      </c>
    </row>
    <row r="26" spans="1:19" x14ac:dyDescent="0.2">
      <c r="A26" s="266"/>
      <c r="B26" s="267" t="str">
        <f>Badges!C9</f>
        <v>A place you volunteer at</v>
      </c>
      <c r="C26" s="269" t="str">
        <f>IF(Badges!D9="A","A"," ")</f>
        <v xml:space="preserve"> </v>
      </c>
      <c r="E26" s="266"/>
      <c r="F26" s="267" t="str">
        <f>Badges!C82</f>
        <v>Grade a gem</v>
      </c>
      <c r="G26" s="269" t="str">
        <f>IF(Badges!D82="A","A"," ")</f>
        <v xml:space="preserve"> </v>
      </c>
      <c r="I26" s="266"/>
      <c r="J26" s="267" t="str">
        <f>Badges!C156</f>
        <v>A table runner, decorative wall</v>
      </c>
      <c r="K26" s="269" t="str">
        <f>IF(Badges!D155="A","A"," ")</f>
        <v xml:space="preserve"> </v>
      </c>
      <c r="M26" s="266"/>
      <c r="N26" s="267" t="str">
        <f>Badges!C229</f>
        <v>Interview a roadside service person</v>
      </c>
      <c r="O26" s="269" t="str">
        <f>IF(Badges!D229="A","A"," ")</f>
        <v xml:space="preserve"> </v>
      </c>
      <c r="Q26" s="266"/>
      <c r="R26" s="267" t="str">
        <f>Badges!C303</f>
        <v>A relay pentathlon</v>
      </c>
      <c r="S26" s="269" t="str">
        <f>IF(Badges!D303="A","A"," ")</f>
        <v xml:space="preserve"> </v>
      </c>
    </row>
    <row r="27" spans="1:19" x14ac:dyDescent="0.2">
      <c r="A27" s="266"/>
      <c r="B27" s="267" t="str">
        <f>Badges!C10</f>
        <v>An extracurricular group or hobby</v>
      </c>
      <c r="C27" s="269" t="str">
        <f>IF(Badges!D10="A","A"," ")</f>
        <v xml:space="preserve"> </v>
      </c>
      <c r="E27" s="266"/>
      <c r="F27" s="267" t="str">
        <f>Badges!C79</f>
        <v>Make and test a homemade product</v>
      </c>
      <c r="G27" s="269" t="str">
        <f>IF(Badges!D83="A","A"," ")</f>
        <v xml:space="preserve"> </v>
      </c>
      <c r="I27" s="266"/>
      <c r="J27" s="267" t="str">
        <f>Badges!C157</f>
        <v>A pillow cover or duvet cover</v>
      </c>
      <c r="K27" s="269" t="str">
        <f>IF(Badges!D156="A","A"," ")</f>
        <v xml:space="preserve"> </v>
      </c>
      <c r="M27" s="266"/>
      <c r="N27" s="267" t="str">
        <f>Badges!C230</f>
        <v>Research how to handle five</v>
      </c>
      <c r="O27" s="269" t="str">
        <f>IF(Badges!D230="A","A"," ")</f>
        <v xml:space="preserve"> </v>
      </c>
      <c r="Q27" s="266"/>
      <c r="R27" s="267" t="str">
        <f>Badges!C304</f>
        <v>A wheel pentathlon</v>
      </c>
      <c r="S27" s="269" t="str">
        <f>IF(Badges!D304="A","A","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IF(Badges!D12="A","A"," ")</f>
        <v xml:space="preserve"> </v>
      </c>
      <c r="E29" s="266"/>
      <c r="F29" s="267" t="str">
        <f>Badges!C85</f>
        <v>Compare ingredients in three</v>
      </c>
      <c r="G29" s="269" t="str">
        <f>IF(Badges!D85="A","A"," ")</f>
        <v xml:space="preserve"> </v>
      </c>
      <c r="I29" s="266"/>
      <c r="J29" s="267" t="str">
        <f>Badges!C159</f>
        <v>Refurbish one item</v>
      </c>
      <c r="K29" s="269" t="str">
        <f>IF(Badges!D158="A","A"," ")</f>
        <v xml:space="preserve"> </v>
      </c>
      <c r="M29" s="266"/>
      <c r="N29" s="267" t="str">
        <f>Badges!C232</f>
        <v>Compare car efficiencies</v>
      </c>
      <c r="O29" s="269" t="str">
        <f>IF(Badges!D232="A","A"," ")</f>
        <v xml:space="preserve"> </v>
      </c>
      <c r="Q29" s="266">
        <v>1</v>
      </c>
      <c r="R29" s="267" t="str">
        <f>Badges!C308</f>
        <v>Brainstorm business ideas</v>
      </c>
      <c r="S29" s="268"/>
    </row>
    <row r="30" spans="1:19" x14ac:dyDescent="0.2">
      <c r="A30" s="266"/>
      <c r="B30" s="267" t="str">
        <f>Badges!C13</f>
        <v>Get opinions from bloggers/sites</v>
      </c>
      <c r="C30" s="269" t="str">
        <f>IF(Badges!D13="A","A"," ")</f>
        <v xml:space="preserve"> </v>
      </c>
      <c r="E30" s="266"/>
      <c r="F30" s="267" t="str">
        <f>Badges!C86</f>
        <v>Test hair dye</v>
      </c>
      <c r="G30" s="269" t="str">
        <f>IF(Badges!D86="A","A"," ")</f>
        <v xml:space="preserve"> </v>
      </c>
      <c r="I30" s="266"/>
      <c r="J30" s="267" t="str">
        <f>Badges!C160</f>
        <v>Repurpose one item</v>
      </c>
      <c r="K30" s="269" t="str">
        <f>IF(Badges!D159="A","A"," ")</f>
        <v xml:space="preserve"> </v>
      </c>
      <c r="M30" s="266"/>
      <c r="N30" s="267" t="str">
        <f>Badges!C233</f>
        <v>Practice energy efficient driving or</v>
      </c>
      <c r="O30" s="269" t="str">
        <f>IF(Badges!D233="A","A"," ")</f>
        <v xml:space="preserve"> </v>
      </c>
      <c r="Q30" s="266"/>
      <c r="R30" s="267" t="str">
        <f>Badges!C309</f>
        <v>Interview your client</v>
      </c>
      <c r="S30" s="269" t="str">
        <f>IF(Badges!D309="A","A"," ")</f>
        <v xml:space="preserve"> </v>
      </c>
    </row>
    <row r="31" spans="1:19" x14ac:dyDescent="0.2">
      <c r="A31" s="266"/>
      <c r="B31" s="267" t="str">
        <f>Badges!C14</f>
        <v>Teach yourself to build a site from</v>
      </c>
      <c r="C31" s="269" t="str">
        <f>IF(Badges!D14="A","A"," ")</f>
        <v xml:space="preserve"> </v>
      </c>
      <c r="E31" s="266"/>
      <c r="F31" s="267" t="str">
        <f>Badges!C83</f>
        <v>Get into outdoor-fashion fabrics</v>
      </c>
      <c r="G31" s="269" t="str">
        <f>IF(Badges!D87="A","A"," ")</f>
        <v xml:space="preserve"> </v>
      </c>
      <c r="I31" s="266"/>
      <c r="J31" s="267" t="str">
        <f>Badges!C161</f>
        <v>Repair one item</v>
      </c>
      <c r="K31" s="269" t="str">
        <f>IF(Badges!D160="A","A"," ")</f>
        <v xml:space="preserve"> </v>
      </c>
      <c r="M31" s="266"/>
      <c r="N31" s="267" t="str">
        <f>Badges!C234</f>
        <v xml:space="preserve">Drive less </v>
      </c>
      <c r="O31" s="269" t="str">
        <f>IF(Badges!D234="A","A"," ")</f>
        <v xml:space="preserve"> </v>
      </c>
      <c r="Q31" s="266"/>
      <c r="R31" s="267" t="str">
        <f>Badges!C310</f>
        <v>Become a keen observer</v>
      </c>
      <c r="S31" s="269" t="str">
        <f>IF(Badges!D310="A","A","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IF(Badges!D311="A","A"," ")</f>
        <v xml:space="preserve"> </v>
      </c>
    </row>
    <row r="33" spans="1:19" x14ac:dyDescent="0.2">
      <c r="A33" s="266"/>
      <c r="B33" s="267" t="str">
        <f>Badges!C16</f>
        <v>Find a mentor</v>
      </c>
      <c r="C33" s="269" t="str">
        <f>IF(Badges!D16="A","A"," ")</f>
        <v xml:space="preserve"> </v>
      </c>
      <c r="E33" s="266"/>
      <c r="F33" s="267" t="str">
        <f>Badges!C89</f>
        <v>Make a timeline of fashion trends</v>
      </c>
      <c r="G33" s="269" t="str">
        <f>IF(Badges!D89="A","A"," ")</f>
        <v xml:space="preserve"> </v>
      </c>
      <c r="I33" s="266"/>
      <c r="J33" s="267" t="str">
        <f>Badges!C163</f>
        <v>Build something out of wood or</v>
      </c>
      <c r="K33" s="269" t="str">
        <f>IF(Badges!D162="A","A","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IF(Badges!D17="A","A"," ")</f>
        <v xml:space="preserve"> </v>
      </c>
      <c r="E34" s="266"/>
      <c r="F34" s="267" t="str">
        <f>Badges!C90</f>
        <v>Conduct a social style experiment</v>
      </c>
      <c r="G34" s="269" t="str">
        <f>IF(Badges!D90="A","A"," ")</f>
        <v xml:space="preserve"> </v>
      </c>
      <c r="I34" s="266"/>
      <c r="J34" s="267" t="str">
        <f>Badges!C164</f>
        <v>Build something from found items</v>
      </c>
      <c r="K34" s="269" t="str">
        <f>IF(Badges!D163="A","A"," ")</f>
        <v xml:space="preserve"> </v>
      </c>
      <c r="M34" s="266"/>
      <c r="N34" s="267" t="str">
        <f>Badges!C240</f>
        <v>Share night art</v>
      </c>
      <c r="O34" s="269" t="str">
        <f>IF(Badges!D240="A","A"," ")</f>
        <v xml:space="preserve"> </v>
      </c>
      <c r="Q34" s="266"/>
      <c r="R34" s="267" t="str">
        <f>Badges!C313</f>
        <v>Divide your idea into different parts</v>
      </c>
      <c r="S34" s="269" t="str">
        <f>IF(Badges!D313="A","A"," ")</f>
        <v xml:space="preserve"> </v>
      </c>
    </row>
    <row r="35" spans="1:19" x14ac:dyDescent="0.2">
      <c r="A35" s="266"/>
      <c r="B35" s="267" t="str">
        <f>Badges!C18</f>
        <v>Meet up</v>
      </c>
      <c r="C35" s="269" t="str">
        <f>IF(Badges!D18="A","A"," ")</f>
        <v xml:space="preserve"> </v>
      </c>
      <c r="E35" s="266"/>
      <c r="F35" s="267" t="str">
        <f>Badges!C87</f>
        <v>Create a scent</v>
      </c>
      <c r="G35" s="269" t="str">
        <f>IF(Badges!D91="A","A"," ")</f>
        <v xml:space="preserve"> </v>
      </c>
      <c r="I35" s="266"/>
      <c r="J35" s="267" t="str">
        <f>Badges!C165</f>
        <v>Build an art piece</v>
      </c>
      <c r="K35" s="269" t="str">
        <f>IF(Badges!D164="A","A"," ")</f>
        <v xml:space="preserve"> </v>
      </c>
      <c r="M35" s="266"/>
      <c r="N35" s="267" t="str">
        <f>Badges!C241</f>
        <v>Get into nightlife</v>
      </c>
      <c r="O35" s="269" t="str">
        <f>IF(Badges!D241="A","A"," ")</f>
        <v xml:space="preserve"> </v>
      </c>
      <c r="Q35" s="266"/>
      <c r="R35" s="267" t="str">
        <f>Badges!C314</f>
        <v>Beat your competitors</v>
      </c>
      <c r="S35" s="269" t="str">
        <f>IF(Badges!D314="A","A","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IF(Badges!D242="A","A"," ")</f>
        <v xml:space="preserve"> </v>
      </c>
      <c r="Q36" s="266"/>
      <c r="R36" s="267" t="str">
        <f>Badges!C315</f>
        <v>Use a "guideline."</v>
      </c>
      <c r="S36" s="269" t="str">
        <f>IF(Badges!D315="A","A"," ")</f>
        <v xml:space="preserve"> </v>
      </c>
    </row>
    <row r="37" spans="1:19" ht="12.75" customHeight="1" x14ac:dyDescent="0.2">
      <c r="A37" s="266"/>
      <c r="B37" s="267" t="str">
        <f>Badges!C20</f>
        <v>Blog posts</v>
      </c>
      <c r="C37" s="269" t="str">
        <f>IF(Badges!D20="A","A"," ")</f>
        <v xml:space="preserve"> </v>
      </c>
      <c r="E37" s="266"/>
      <c r="F37" s="267" t="str">
        <f>Badges!C93</f>
        <v>Make something eco friendly</v>
      </c>
      <c r="G37" s="269" t="str">
        <f>IF(Badges!D93="A","A","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IF(Badges!D21="A","A"," ")</f>
        <v xml:space="preserve"> </v>
      </c>
      <c r="E38" s="266"/>
      <c r="F38" s="267" t="str">
        <f>Badges!C94</f>
        <v>Create your own science-of-style</v>
      </c>
      <c r="G38" s="269" t="str">
        <f>IF(Badges!D94="A","A"," ")</f>
        <v xml:space="preserve"> </v>
      </c>
      <c r="I38" s="266"/>
      <c r="J38" s="267" t="str">
        <f>Badges!C170</f>
        <v>Monitor the news</v>
      </c>
      <c r="K38" s="269" t="str">
        <f>IF(Badges!D170="A","A"," ")</f>
        <v xml:space="preserve"> </v>
      </c>
      <c r="M38" s="266"/>
      <c r="N38" s="267" t="str">
        <f>Badges!C244</f>
        <v>Tour your neighborhood at night</v>
      </c>
      <c r="O38" s="269" t="str">
        <f>IF(Badges!D244="A","A"," ")</f>
        <v>A</v>
      </c>
      <c r="Q38" s="266"/>
      <c r="R38" s="267" t="str">
        <f>Badges!C317</f>
        <v>Seed money</v>
      </c>
      <c r="S38" s="269" t="str">
        <f>IF(Badges!D317="A","A"," ")</f>
        <v xml:space="preserve"> </v>
      </c>
    </row>
    <row r="39" spans="1:19" x14ac:dyDescent="0.2">
      <c r="A39" s="266"/>
      <c r="B39" s="267" t="str">
        <f>Badges!C22</f>
        <v>Start with a compelling photo gallery</v>
      </c>
      <c r="C39" s="269" t="str">
        <f>IF(Badges!D22="A","A"," ")</f>
        <v xml:space="preserve"> </v>
      </c>
      <c r="E39" s="266"/>
      <c r="F39" s="267" t="str">
        <f>Badges!C91</f>
        <v>Host a wear-a-thon</v>
      </c>
      <c r="G39" s="269" t="str">
        <f>IF(Badges!D95="A","A"," ")</f>
        <v xml:space="preserve"> </v>
      </c>
      <c r="I39" s="266"/>
      <c r="J39" s="267" t="str">
        <f>Badges!C171</f>
        <v>Evaluate the same story on three</v>
      </c>
      <c r="K39" s="269" t="str">
        <f>IF(Badges!D171="A","A"," ")</f>
        <v xml:space="preserve"> </v>
      </c>
      <c r="M39" s="266"/>
      <c r="N39" s="267" t="str">
        <f>Badges!C245</f>
        <v>Visit a park, trail, lake, stream, or</v>
      </c>
      <c r="O39" s="269" t="str">
        <f>IF(Badges!D245="A","A"," ")</f>
        <v xml:space="preserve"> </v>
      </c>
      <c r="Q39" s="266"/>
      <c r="R39" s="267" t="str">
        <f>Badges!C318</f>
        <v>Business models</v>
      </c>
      <c r="S39" s="269" t="str">
        <f>IF(Badges!D318="A","A","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IF(Badges!D172="A","A"," ")</f>
        <v xml:space="preserve"> </v>
      </c>
      <c r="M40" s="266"/>
      <c r="N40" s="267" t="str">
        <f>Badges!C246</f>
        <v>Visit a place that's open 24 hours</v>
      </c>
      <c r="O40" s="269" t="str">
        <f>IF(Badges!D246="A","A"," ")</f>
        <v xml:space="preserve"> </v>
      </c>
      <c r="Q40" s="266"/>
      <c r="R40" s="267" t="str">
        <f>Badges!C319</f>
        <v>Merchandising</v>
      </c>
      <c r="S40" s="269" t="str">
        <f>IF(Badges!D319="A","A"," ")</f>
        <v xml:space="preserve"> </v>
      </c>
    </row>
    <row r="41" spans="1:19" x14ac:dyDescent="0.2">
      <c r="A41" s="266"/>
      <c r="B41" s="267" t="str">
        <f>Badges!C24</f>
        <v>Go social</v>
      </c>
      <c r="C41" s="269" t="str">
        <f>IF(Badges!D24="A","A","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IF(Badges!D25="A","A"," ")</f>
        <v xml:space="preserve"> </v>
      </c>
      <c r="E42" s="266"/>
      <c r="F42" s="267" t="str">
        <f>Badges!C100</f>
        <v>Review the novel</v>
      </c>
      <c r="G42" s="269" t="str">
        <f>IF(Badges!D100="A","A"," ")</f>
        <v xml:space="preserve"> </v>
      </c>
      <c r="I42" s="266"/>
      <c r="J42" s="267" t="str">
        <f>Badges!C174</f>
        <v>Choose an article from a political</v>
      </c>
      <c r="K42" s="269" t="str">
        <f>IF(Badges!D174="A","A"," ")</f>
        <v xml:space="preserve"> </v>
      </c>
      <c r="M42" s="266"/>
      <c r="N42" s="267" t="str">
        <f>Badges!C248</f>
        <v>Be an investigative reporter</v>
      </c>
      <c r="O42" s="269" t="str">
        <f>IF(Badges!D248="A","A"," ")</f>
        <v xml:space="preserve"> </v>
      </c>
      <c r="Q42" s="266"/>
      <c r="R42" s="267" t="str">
        <f>Badges!C321</f>
        <v>Write up a five-point business plan</v>
      </c>
      <c r="S42" s="269" t="str">
        <f>IF(Badges!D321="A","A"," ")</f>
        <v xml:space="preserve"> </v>
      </c>
    </row>
    <row r="43" spans="1:19" ht="12.75" customHeight="1" x14ac:dyDescent="0.2">
      <c r="A43" s="266"/>
      <c r="B43" s="267" t="str">
        <f>Badges!C26</f>
        <v>Link up</v>
      </c>
      <c r="C43" s="269" t="str">
        <f>IF(Badges!D26="A","A"," ")</f>
        <v xml:space="preserve"> </v>
      </c>
      <c r="E43" s="266"/>
      <c r="F43" s="267" t="str">
        <f>Badges!C101</f>
        <v>Chart the plot</v>
      </c>
      <c r="G43" s="269" t="str">
        <f>IF(Badges!D101="A","A"," ")</f>
        <v xml:space="preserve"> </v>
      </c>
      <c r="I43" s="266"/>
      <c r="J43" s="267" t="str">
        <f>Badges!C175</f>
        <v>Monitor a news-based or political</v>
      </c>
      <c r="K43" s="269" t="str">
        <f>IF(Badges!D175="A","A"," ")</f>
        <v xml:space="preserve"> </v>
      </c>
      <c r="M43" s="266"/>
      <c r="N43" s="267" t="str">
        <f>Badges!C249</f>
        <v>Take part in the night shift</v>
      </c>
      <c r="O43" s="269" t="str">
        <f>IF(Badges!D249="A","A"," ")</f>
        <v xml:space="preserve"> </v>
      </c>
      <c r="Q43" s="266"/>
      <c r="R43" s="267" t="str">
        <f>Badges!C322</f>
        <v>Develop your "pitch."</v>
      </c>
      <c r="S43" s="269" t="str">
        <f>IF(Badges!D322="A","A"," ")</f>
        <v xml:space="preserve"> </v>
      </c>
    </row>
    <row r="44" spans="1:19" x14ac:dyDescent="0.2">
      <c r="A44" s="533" t="str">
        <f>Badges!B29</f>
        <v>Women's Health</v>
      </c>
      <c r="B44" s="534"/>
      <c r="C44" s="534"/>
      <c r="E44" s="266"/>
      <c r="F44" s="267" t="str">
        <f>Badges!C102</f>
        <v>Read like an editor</v>
      </c>
      <c r="G44" s="269" t="str">
        <f>IF(Badges!D102="A","A"," ")</f>
        <v xml:space="preserve"> </v>
      </c>
      <c r="I44" s="266"/>
      <c r="J44" s="267" t="str">
        <f>Badges!C176</f>
        <v>Analyze a speech given by a public</v>
      </c>
      <c r="K44" s="269" t="str">
        <f>IF(Badges!D176="A","A"," ")</f>
        <v xml:space="preserve"> </v>
      </c>
      <c r="M44" s="266"/>
      <c r="N44" s="267" t="str">
        <f>Badges!C250</f>
        <v>Create a photo essay</v>
      </c>
      <c r="O44" s="269" t="str">
        <f>IF(Badges!D250="A","A"," ")</f>
        <v xml:space="preserve"> </v>
      </c>
      <c r="Q44" s="266"/>
      <c r="R44" s="267" t="str">
        <f>Badges!C323</f>
        <v>Make a mock up of an</v>
      </c>
      <c r="S44" s="269" t="str">
        <f>IF(Badges!D323="A","A","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IF(Badges!D31="A","A"," ")</f>
        <v xml:space="preserve"> </v>
      </c>
      <c r="E46" s="266"/>
      <c r="F46" s="267" t="str">
        <f>Badges!C104</f>
        <v>Let real people inspire your</v>
      </c>
      <c r="G46" s="269" t="str">
        <f>IF(Badges!D104="A","A"," ")</f>
        <v xml:space="preserve"> </v>
      </c>
      <c r="I46" s="266"/>
      <c r="J46" s="267" t="str">
        <f>Badges!C178</f>
        <v>Know before you buy</v>
      </c>
      <c r="K46" s="269" t="str">
        <f>IF(Badges!D178="A","A"," ")</f>
        <v xml:space="preserve"> </v>
      </c>
      <c r="M46" s="266"/>
      <c r="N46" s="267" t="str">
        <f>Badges!C252</f>
        <v>Examine the night sky</v>
      </c>
      <c r="O46" s="269" t="str">
        <f>IF(Badges!D252="A","A"," ")</f>
        <v xml:space="preserve"> </v>
      </c>
      <c r="Q46" s="266"/>
      <c r="R46" s="267" t="str">
        <f>Badges!C325</f>
        <v>Present your idea to someone who</v>
      </c>
      <c r="S46" s="269" t="str">
        <f>IF(Badges!D325="A","A"," ")</f>
        <v xml:space="preserve"> </v>
      </c>
    </row>
    <row r="47" spans="1:19" x14ac:dyDescent="0.2">
      <c r="A47" s="266"/>
      <c r="B47" s="267" t="str">
        <f>Badges!C32</f>
        <v>Speak with a health professional</v>
      </c>
      <c r="C47" s="269" t="str">
        <f>IF(Badges!D32="A","A"," ")</f>
        <v xml:space="preserve"> </v>
      </c>
      <c r="E47" s="266"/>
      <c r="F47" s="267" t="str">
        <f>Badges!C105</f>
        <v>Use your favorite novels for</v>
      </c>
      <c r="G47" s="269" t="str">
        <f>IF(Badges!D105="A","A"," ")</f>
        <v xml:space="preserve"> </v>
      </c>
      <c r="I47" s="266"/>
      <c r="J47" s="267" t="str">
        <f>Badges!C179</f>
        <v>Find a vintage ad in a magazine or</v>
      </c>
      <c r="K47" s="269" t="str">
        <f>IF(Badges!D179="A","A"," ")</f>
        <v xml:space="preserve"> </v>
      </c>
      <c r="M47" s="266"/>
      <c r="N47" s="267" t="str">
        <f>Badges!C253</f>
        <v>Create a nocturnal animal</v>
      </c>
      <c r="O47" s="269" t="str">
        <f>IF(Badges!D253="A","A"," ")</f>
        <v xml:space="preserve"> </v>
      </c>
      <c r="Q47" s="266"/>
      <c r="R47" s="267" t="str">
        <f>Badges!C326</f>
        <v>Present to an expert</v>
      </c>
      <c r="S47" s="269" t="str">
        <f>IF(Badges!D326="A","A"," ")</f>
        <v xml:space="preserve"> </v>
      </c>
    </row>
    <row r="48" spans="1:19" x14ac:dyDescent="0.2">
      <c r="A48" s="266"/>
      <c r="B48" s="267" t="str">
        <f>Badges!C33</f>
        <v>Create a women's health poster or</v>
      </c>
      <c r="C48" s="269" t="str">
        <f>IF(Badges!D33="A","A"," ")</f>
        <v xml:space="preserve"> </v>
      </c>
      <c r="E48" s="266"/>
      <c r="F48" s="267" t="str">
        <f>Badges!C106</f>
        <v>Use character profiles to create a</v>
      </c>
      <c r="G48" s="269" t="str">
        <f>IF(Badges!D106="A","A"," ")</f>
        <v xml:space="preserve"> </v>
      </c>
      <c r="I48" s="266"/>
      <c r="J48" s="267" t="str">
        <f>Badges!C180</f>
        <v>Evaluate a disclaimer from an ad</v>
      </c>
      <c r="K48" s="269" t="str">
        <f>IF(Badges!D180="A","A"," ")</f>
        <v xml:space="preserve"> </v>
      </c>
      <c r="M48" s="266"/>
      <c r="N48" s="267" t="str">
        <f>Badges!C254</f>
        <v>Sketch a landscape plan for your</v>
      </c>
      <c r="O48" s="269" t="str">
        <f>IF(Badges!D254="A","A"," ")</f>
        <v xml:space="preserve"> </v>
      </c>
      <c r="Q48" s="266"/>
      <c r="R48" s="267" t="str">
        <f>Badges!C327</f>
        <v>Gather a group of clients</v>
      </c>
      <c r="S48" s="269" t="str">
        <f>IF(Badges!D327="A","A","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IF(Badges!D35="A","A"," ")</f>
        <v xml:space="preserve"> </v>
      </c>
      <c r="E50" s="266"/>
      <c r="F50" s="267" t="str">
        <f>Badges!C108</f>
        <v>Explore character-driven and action-</v>
      </c>
      <c r="G50" s="269" t="str">
        <f>IF(Badges!D108="A","A"," ")</f>
        <v xml:space="preserve"> </v>
      </c>
      <c r="I50" s="266"/>
      <c r="J50" s="267" t="str">
        <f>Badges!C182</f>
        <v>Become an investigative reporter</v>
      </c>
      <c r="K50" s="269" t="str">
        <f>IF(Badges!D182="A","A"," ")</f>
        <v xml:space="preserve"> </v>
      </c>
      <c r="M50" s="266"/>
      <c r="N50" s="267" t="str">
        <f>Badges!C256</f>
        <v>A "night" activity for younger Girl</v>
      </c>
      <c r="O50" s="269" t="str">
        <f>IF(Badges!D256="A","A"," ")</f>
        <v xml:space="preserve"> </v>
      </c>
      <c r="Q50" s="266">
        <v>1</v>
      </c>
      <c r="R50" s="267" t="str">
        <f>Badges!C331</f>
        <v>Explore "oops!" and "wow!"</v>
      </c>
      <c r="S50" s="268"/>
    </row>
    <row r="51" spans="1:19" x14ac:dyDescent="0.2">
      <c r="A51" s="266"/>
      <c r="B51" s="267" t="str">
        <f>Badges!C36</f>
        <v>Follow a fad through time</v>
      </c>
      <c r="C51" s="269" t="str">
        <f>IF(Badges!D36="A","A"," ")</f>
        <v xml:space="preserve"> </v>
      </c>
      <c r="E51" s="266"/>
      <c r="F51" s="267" t="str">
        <f>Badges!C109</f>
        <v>Interview a novelist or writing teacher</v>
      </c>
      <c r="G51" s="269" t="str">
        <f>IF(Badges!D109="A","A"," ")</f>
        <v xml:space="preserve"> </v>
      </c>
      <c r="I51" s="266"/>
      <c r="J51" s="267" t="str">
        <f>Badges!C183</f>
        <v>Be a Super Searcher</v>
      </c>
      <c r="K51" s="269" t="str">
        <f>IF(Badges!D183="A","A"," ")</f>
        <v xml:space="preserve"> </v>
      </c>
      <c r="M51" s="266"/>
      <c r="N51" s="267" t="str">
        <f>Badges!C257</f>
        <v>A "Power Down!" night</v>
      </c>
      <c r="O51" s="269" t="str">
        <f>IF(Badges!D257="A","A"," ")</f>
        <v xml:space="preserve"> </v>
      </c>
      <c r="Q51" s="266"/>
      <c r="R51" s="267" t="str">
        <f>Badges!C332</f>
        <v>Brainstorm some "oops" and "wow"</v>
      </c>
      <c r="S51" s="269" t="str">
        <f>IF(Badges!D332="A","A"," ")</f>
        <v xml:space="preserve"> </v>
      </c>
    </row>
    <row r="52" spans="1:19" x14ac:dyDescent="0.2">
      <c r="A52" s="266"/>
      <c r="B52" s="267" t="str">
        <f>Badges!C37</f>
        <v>Explore fads and beauty in other</v>
      </c>
      <c r="C52" s="269" t="str">
        <f>IF(Badges!D37="A","A"," ")</f>
        <v xml:space="preserve"> </v>
      </c>
      <c r="E52" s="266"/>
      <c r="F52" s="267" t="str">
        <f>Badges!C110</f>
        <v>Read five interviews with novelists</v>
      </c>
      <c r="G52" s="269" t="str">
        <f>IF(Badges!D110="A","A"," ")</f>
        <v xml:space="preserve"> </v>
      </c>
      <c r="I52" s="266"/>
      <c r="J52" s="267" t="str">
        <f>Badges!C184</f>
        <v>Review the review</v>
      </c>
      <c r="K52" s="269" t="str">
        <f>IF(Badges!D184="A","A"," ")</f>
        <v xml:space="preserve"> </v>
      </c>
      <c r="M52" s="266"/>
      <c r="N52" s="267" t="str">
        <f>Badges!C258</f>
        <v>A nighttime legend</v>
      </c>
      <c r="O52" s="269" t="str">
        <f>IF(Badges!D258="A","A"," ")</f>
        <v xml:space="preserve"> </v>
      </c>
      <c r="Q52" s="266"/>
      <c r="R52" s="267" t="str">
        <f>Badges!C333</f>
        <v>Interview someone with a job that</v>
      </c>
      <c r="S52" s="269" t="str">
        <f>IF(Badges!D333="A","A","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IF(Badges!D334="A","A"," ")</f>
        <v xml:space="preserve"> </v>
      </c>
    </row>
    <row r="54" spans="1:19" x14ac:dyDescent="0.2">
      <c r="A54" s="266"/>
      <c r="B54" s="267" t="str">
        <f>Badges!C39</f>
        <v>Get to know your moods</v>
      </c>
      <c r="C54" s="269" t="str">
        <f>IF(Badges!D39="A","A"," ")</f>
        <v xml:space="preserve"> </v>
      </c>
      <c r="E54" s="266"/>
      <c r="F54" s="267" t="str">
        <f>Badges!C112</f>
        <v>Write the first 20 pages</v>
      </c>
      <c r="G54" s="269" t="str">
        <f>IF(Badges!D112="A","A"," ")</f>
        <v xml:space="preserve"> </v>
      </c>
      <c r="I54" s="266"/>
      <c r="J54" s="267" t="str">
        <f>Badges!C186</f>
        <v>Send a letter to the editor</v>
      </c>
      <c r="K54" s="269" t="str">
        <f>IF(Badges!D186="A","A","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IF(Badges!D40="A","A"," ")</f>
        <v xml:space="preserve"> </v>
      </c>
      <c r="E55" s="266"/>
      <c r="F55" s="267" t="str">
        <f>Badges!C113</f>
        <v>Write important scenes</v>
      </c>
      <c r="G55" s="269" t="str">
        <f>IF(Badges!D113="A","A"," ")</f>
        <v xml:space="preserve"> </v>
      </c>
      <c r="I55" s="266"/>
      <c r="J55" s="267" t="str">
        <f>Badges!C187</f>
        <v>Research and write an article</v>
      </c>
      <c r="K55" s="269" t="str">
        <f>IF(Badges!D187="A","A"," ")</f>
        <v xml:space="preserve"> </v>
      </c>
      <c r="M55" s="266"/>
      <c r="N55" s="267" t="str">
        <f>Badges!C263</f>
        <v>Find out how views of animals have</v>
      </c>
      <c r="O55" s="269" t="str">
        <f>IF(Badges!D263="A","A"," ")</f>
        <v xml:space="preserve"> </v>
      </c>
      <c r="Q55" s="266"/>
      <c r="R55" s="267" t="str">
        <f>Badges!C336</f>
        <v>Go through your last 50 texts</v>
      </c>
      <c r="S55" s="269" t="str">
        <f>IF(Badges!D336="A","A"," ")</f>
        <v xml:space="preserve"> </v>
      </c>
    </row>
    <row r="56" spans="1:19" x14ac:dyDescent="0.2">
      <c r="A56" s="266"/>
      <c r="B56" s="267" t="str">
        <f>Badges!C41</f>
        <v>Explore a psychological topic</v>
      </c>
      <c r="C56" s="269" t="str">
        <f>IF(Badges!D41="A","A"," ")</f>
        <v xml:space="preserve"> </v>
      </c>
      <c r="E56" s="266"/>
      <c r="F56" s="267" t="str">
        <f>Badges!C114</f>
        <v>Write the last 20 pages</v>
      </c>
      <c r="G56" s="269" t="str">
        <f>IF(Badges!D114="A","A"," ")</f>
        <v xml:space="preserve"> </v>
      </c>
      <c r="I56" s="266"/>
      <c r="J56" s="267" t="str">
        <f>Badges!C188</f>
        <v>Make a video or photo slide show</v>
      </c>
      <c r="K56" s="269" t="str">
        <f>IF(Badges!D188="A","A"," ")</f>
        <v>A</v>
      </c>
      <c r="M56" s="266"/>
      <c r="N56" s="267" t="str">
        <f>Badges!C264</f>
        <v>Watch a documentary series on the</v>
      </c>
      <c r="O56" s="269" t="str">
        <f>IF(Badges!D264="A","A"," ")</f>
        <v xml:space="preserve"> </v>
      </c>
      <c r="Q56" s="266"/>
      <c r="R56" s="267" t="str">
        <f>Badges!C337</f>
        <v>Interview a psychologist, guidance</v>
      </c>
      <c r="S56" s="269" t="str">
        <f>IF(Badges!D337="A","A","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IF(Badges!D265="A","A"," ")</f>
        <v>A</v>
      </c>
      <c r="Q57" s="266"/>
      <c r="R57" s="267" t="str">
        <f>Badges!C338</f>
        <v>Start a kindness practice</v>
      </c>
      <c r="S57" s="269" t="str">
        <f>IF(Badges!D338="A","A"," ")</f>
        <v xml:space="preserve"> </v>
      </c>
    </row>
    <row r="58" spans="1:19" x14ac:dyDescent="0.2">
      <c r="A58" s="266"/>
      <c r="B58" s="267" t="str">
        <f>Badges!C43</f>
        <v>Take a global look at the issue</v>
      </c>
      <c r="C58" s="269" t="str">
        <f>IF(Badges!D43="A","A"," ")</f>
        <v xml:space="preserve"> </v>
      </c>
      <c r="E58" s="266"/>
      <c r="F58" s="267" t="str">
        <f>Badges!C116</f>
        <v>Share your pages with two people</v>
      </c>
      <c r="G58" s="269" t="str">
        <f>IF(Badges!D116="A","A","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IF(Badges!D44="A","A"," ")</f>
        <v xml:space="preserve"> </v>
      </c>
      <c r="E59" s="266"/>
      <c r="F59" s="267" t="str">
        <f>Badges!C117</f>
        <v>Use a critique group</v>
      </c>
      <c r="G59" s="269" t="str">
        <f>IF(Badges!D117="A","A"," ")</f>
        <v xml:space="preserve"> </v>
      </c>
      <c r="I59" s="266"/>
      <c r="J59" s="267" t="str">
        <f>Badges!C193</f>
        <v>Find out the background of your</v>
      </c>
      <c r="K59" s="269" t="str">
        <f>IF(Badges!D193="A","A"," ")</f>
        <v xml:space="preserve"> </v>
      </c>
      <c r="M59" s="266"/>
      <c r="N59" s="267" t="str">
        <f>Badges!C267</f>
        <v>Check out a safety team that uses</v>
      </c>
      <c r="O59" s="269" t="str">
        <f>IF(Badges!D267="A","A"," ")</f>
        <v xml:space="preserve"> </v>
      </c>
      <c r="Q59" s="266"/>
      <c r="R59" s="267" t="str">
        <f>Badges!C340</f>
        <v>Get into e-mail etiquette</v>
      </c>
      <c r="S59" s="269" t="str">
        <f>IF(Badges!D340="A","A"," ")</f>
        <v xml:space="preserve"> </v>
      </c>
    </row>
    <row r="60" spans="1:19" x14ac:dyDescent="0.2">
      <c r="A60" s="266"/>
      <c r="B60" s="267" t="str">
        <f>Badges!C45</f>
        <v>Take a close-up look at the issue</v>
      </c>
      <c r="C60" s="269" t="str">
        <f>IF(Badges!D45="A","A"," ")</f>
        <v xml:space="preserve"> </v>
      </c>
      <c r="E60" s="266"/>
      <c r="F60" s="267" t="str">
        <f>Badges!C118</f>
        <v>Ask a mentor to write you an</v>
      </c>
      <c r="G60" s="269" t="str">
        <f>IF(Badges!D118="A","A"," ")</f>
        <v xml:space="preserve"> </v>
      </c>
      <c r="I60" s="266"/>
      <c r="J60" s="267" t="str">
        <f>Badges!C194</f>
        <v>Get to know the ecology of your</v>
      </c>
      <c r="K60" s="269" t="str">
        <f>IF(Badges!D194="A","A"," ")</f>
        <v xml:space="preserve"> </v>
      </c>
      <c r="M60" s="266"/>
      <c r="N60" s="267" t="str">
        <f>Badges!C268</f>
        <v>Talk to a trainer</v>
      </c>
      <c r="O60" s="269" t="str">
        <f>IF(Badges!D268="A","A"," ")</f>
        <v>A</v>
      </c>
      <c r="Q60" s="266"/>
      <c r="R60" s="267" t="str">
        <f>Badges!C341</f>
        <v>Find your best commenting voice</v>
      </c>
      <c r="S60" s="269" t="str">
        <f>IF(Badges!D341="A","A","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IF(Badges!D195="A","A"," ")</f>
        <v xml:space="preserve"> </v>
      </c>
      <c r="M61" s="266"/>
      <c r="N61" s="267" t="str">
        <f>Badges!C269</f>
        <v>Read stories about animal heroes</v>
      </c>
      <c r="O61" s="269" t="str">
        <f>IF(Badges!D269="A","A"," ")</f>
        <v xml:space="preserve"> </v>
      </c>
      <c r="Q61" s="266"/>
      <c r="R61" s="267" t="str">
        <f>Badges!C342</f>
        <v>Good net sportsmanship</v>
      </c>
      <c r="S61" s="269" t="str">
        <f>IF(Badges!D342="A","A"," ")</f>
        <v xml:space="preserve"> </v>
      </c>
    </row>
    <row r="62" spans="1:19" ht="12.75" customHeight="1" x14ac:dyDescent="0.2">
      <c r="A62" s="266"/>
      <c r="B62" s="267" t="str">
        <f>Badges!C47</f>
        <v>Design a public service</v>
      </c>
      <c r="C62" s="269" t="str">
        <f>IF(Badges!D47="A","A","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IF(Badges!D48="A","A"," ")</f>
        <v xml:space="preserve"> </v>
      </c>
      <c r="E63" s="266"/>
      <c r="F63" s="267" t="str">
        <f>Badges!C124</f>
        <v>Look into two different textile arts</v>
      </c>
      <c r="G63" s="269" t="str">
        <f>IF(Badges!D124="A","A"," ")</f>
        <v xml:space="preserve"> </v>
      </c>
      <c r="I63" s="266"/>
      <c r="J63" s="267" t="str">
        <f>Badges!C197</f>
        <v>If your adventure involves a new skill</v>
      </c>
      <c r="K63" s="269" t="str">
        <f>IF(Badges!D197="A","A"," ")</f>
        <v xml:space="preserve"> </v>
      </c>
      <c r="M63" s="266"/>
      <c r="N63" s="267" t="str">
        <f>Badges!C271</f>
        <v>Talk to a vet or psychologist</v>
      </c>
      <c r="O63" s="269" t="str">
        <f>IF(Badges!D271="A","A"," ")</f>
        <v xml:space="preserve"> </v>
      </c>
      <c r="Q63" s="266"/>
      <c r="R63" s="267" t="str">
        <f>Badges!C344</f>
        <v>Discuss some character profiles</v>
      </c>
      <c r="S63" s="269" t="str">
        <f>IF(Badges!D344="A","A"," ")</f>
        <v xml:space="preserve"> </v>
      </c>
    </row>
    <row r="64" spans="1:19" x14ac:dyDescent="0.2">
      <c r="A64" s="266"/>
      <c r="B64" s="267" t="str">
        <f>Badges!C49</f>
        <v>Design a prevention program</v>
      </c>
      <c r="C64" s="269" t="str">
        <f>IF(Badges!D49="A","A"," ")</f>
        <v xml:space="preserve"> </v>
      </c>
      <c r="E64" s="266"/>
      <c r="F64" s="267" t="str">
        <f>Badges!C125</f>
        <v>Interview an artist who works with</v>
      </c>
      <c r="G64" s="269" t="str">
        <f>IF(Badges!D125="A","A"," ")</f>
        <v xml:space="preserve"> </v>
      </c>
      <c r="I64" s="266"/>
      <c r="J64" s="267" t="str">
        <f>Badges!C198</f>
        <v>Attend a one day high adventure</v>
      </c>
      <c r="K64" s="269" t="str">
        <f>IF(Badges!D198="A","A"," ")</f>
        <v xml:space="preserve"> </v>
      </c>
      <c r="M64" s="266"/>
      <c r="N64" s="267" t="str">
        <f>Badges!C272</f>
        <v>Visit an organization that uses</v>
      </c>
      <c r="O64" s="269" t="str">
        <f>IF(Badges!D272="A","A"," ")</f>
        <v xml:space="preserve"> </v>
      </c>
      <c r="Q64" s="266"/>
      <c r="R64" s="267" t="str">
        <f>Badges!C345</f>
        <v>Get feedback on a profile of your</v>
      </c>
      <c r="S64" s="269" t="str">
        <f>IF(Badges!D345="A","A"," ")</f>
        <v xml:space="preserve"> </v>
      </c>
    </row>
    <row r="65" spans="1:19" x14ac:dyDescent="0.2">
      <c r="A65" s="533" t="str">
        <f>Badges!B52</f>
        <v>Troupe Performer</v>
      </c>
      <c r="B65" s="534"/>
      <c r="C65" s="534"/>
      <c r="E65" s="266"/>
      <c r="F65" s="267" t="str">
        <f>Badges!C126</f>
        <v>Visit an art gallery or museum with a</v>
      </c>
      <c r="G65" s="269" t="str">
        <f>IF(Badges!D126="A","A"," ")</f>
        <v xml:space="preserve"> </v>
      </c>
      <c r="I65" s="266"/>
      <c r="J65" s="267" t="str">
        <f>Badges!C199</f>
        <v>Spend a day practicing cooperative</v>
      </c>
      <c r="K65" s="269" t="str">
        <f>IF(Badges!D199="A","A"," ")</f>
        <v xml:space="preserve"> </v>
      </c>
      <c r="M65" s="266"/>
      <c r="N65" s="267" t="str">
        <f>Badges!C273</f>
        <v>Interview at least five pet owners</v>
      </c>
      <c r="O65" s="269" t="str">
        <f>IF(Badges!D273="A","A"," ")</f>
        <v>A</v>
      </c>
      <c r="Q65" s="266"/>
      <c r="R65" s="267" t="str">
        <f>Badges!C346</f>
        <v>Read three stories that discuss</v>
      </c>
      <c r="S65" s="269" t="str">
        <f>IF(Badges!D346="A","A","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IF(Badges!D54="A","A"," ")</f>
        <v xml:space="preserve"> </v>
      </c>
      <c r="E67" s="266"/>
      <c r="F67" s="267" t="str">
        <f>Badges!C128</f>
        <v>Thread based craft</v>
      </c>
      <c r="G67" s="269" t="str">
        <f>IF(Badges!D128="A","A"," ")</f>
        <v xml:space="preserve"> </v>
      </c>
      <c r="I67" s="266"/>
      <c r="J67" s="267" t="str">
        <f>Badges!C201</f>
        <v>Talk to an expert in your adventure</v>
      </c>
      <c r="K67" s="269" t="str">
        <f>IF(Badges!D201="A","A"," ")</f>
        <v xml:space="preserve"> </v>
      </c>
      <c r="M67" s="266"/>
      <c r="N67" s="267" t="str">
        <f>Badges!C275</f>
        <v>Talk to someone who trains</v>
      </c>
      <c r="O67" s="269" t="str">
        <f>IF(Badges!D275="A","A"," ")</f>
        <v>A</v>
      </c>
      <c r="Q67" s="266"/>
      <c r="R67" s="267" t="str">
        <f>Badges!C348</f>
        <v>Make it a pledge</v>
      </c>
      <c r="S67" s="269" t="str">
        <f>IF(Badges!D348="A","A"," ")</f>
        <v xml:space="preserve"> </v>
      </c>
    </row>
    <row r="68" spans="1:19" x14ac:dyDescent="0.2">
      <c r="A68" s="266"/>
      <c r="B68" s="267" t="str">
        <f>Badges!C55</f>
        <v>Interview a producer, director</v>
      </c>
      <c r="C68" s="269" t="str">
        <f>IF(Badges!D55="A","A"," ")</f>
        <v>A</v>
      </c>
      <c r="E68" s="266"/>
      <c r="F68" s="267" t="str">
        <f>Badges!C129</f>
        <v>Yarn based craft</v>
      </c>
      <c r="G68" s="269" t="str">
        <f>IF(Badges!D129="A","A"," ")</f>
        <v xml:space="preserve"> </v>
      </c>
      <c r="I68" s="266"/>
      <c r="J68" s="267" t="str">
        <f>Badges!C202</f>
        <v>Go to a sporting goods store</v>
      </c>
      <c r="K68" s="269" t="str">
        <f>IF(Badges!D202="A","A"," ")</f>
        <v xml:space="preserve"> </v>
      </c>
      <c r="M68" s="266"/>
      <c r="N68" s="267" t="str">
        <f>Badges!C276</f>
        <v>Speak to someone who has an</v>
      </c>
      <c r="O68" s="269" t="str">
        <f>IF(Badges!D276="A","A"," ")</f>
        <v xml:space="preserve"> </v>
      </c>
      <c r="Q68" s="266"/>
      <c r="R68" s="267" t="str">
        <f>Badges!C349</f>
        <v>Edit into a top 10</v>
      </c>
      <c r="S68" s="269" t="str">
        <f>IF(Badges!D349="A","A"," ")</f>
        <v xml:space="preserve"> </v>
      </c>
    </row>
    <row r="69" spans="1:19" x14ac:dyDescent="0.2">
      <c r="A69" s="266"/>
      <c r="B69" s="267" t="str">
        <f>Badges!C56</f>
        <v>Watch three shows and be the critic</v>
      </c>
      <c r="C69" s="269" t="str">
        <f>IF(Badges!D56="A","A"," ")</f>
        <v xml:space="preserve"> </v>
      </c>
      <c r="E69" s="266"/>
      <c r="F69" s="267" t="str">
        <f>Badges!C130</f>
        <v>Quilting Project</v>
      </c>
      <c r="G69" s="269" t="str">
        <f>IF(Badges!D130="A","A"," ")</f>
        <v xml:space="preserve"> </v>
      </c>
      <c r="I69" s="266"/>
      <c r="J69" s="267" t="str">
        <f>Badges!C203</f>
        <v>Talk to a Girl Scout</v>
      </c>
      <c r="K69" s="269" t="str">
        <f>IF(Badges!D203="A","A"," ")</f>
        <v xml:space="preserve"> </v>
      </c>
      <c r="M69" s="266"/>
      <c r="N69" s="267" t="str">
        <f>Badges!C277</f>
        <v xml:space="preserve">Research the pros and cons of </v>
      </c>
      <c r="O69" s="269" t="str">
        <f>IF(Badges!D277="A","A"," ")</f>
        <v xml:space="preserve"> </v>
      </c>
      <c r="Q69" s="266"/>
      <c r="R69" s="267" t="str">
        <f>Badges!C350</f>
        <v>Present it</v>
      </c>
      <c r="S69" s="269" t="str">
        <f>IF(Badges!D350="A","A"," ")</f>
        <v xml:space="preserve"> </v>
      </c>
    </row>
    <row r="70" spans="1:19" ht="23.25" x14ac:dyDescent="0.35">
      <c r="A70" s="524" t="str">
        <f ca="1">MID(CELL("filename",A8),FIND(IF(ISERROR(FIND("]",CELL("filename",A8))),"$","]"),CELL("filename",A8))+1,256)</f>
        <v>Stephanie</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IF('Age-Level'!D8="C","C",IF('Age-Level'!D8="P","P",""))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IF('Age-Level'!D10="C","C",IF('Age-Level'!D10="P","P",""))</f>
        <v/>
      </c>
    </row>
    <row r="73" spans="1:19" x14ac:dyDescent="0.2">
      <c r="A73" s="542" t="str">
        <f>Summary!A22</f>
        <v>Collage</v>
      </c>
      <c r="B73" s="543"/>
      <c r="C73" s="270" t="str">
        <f>IF(Badges!D376="C","C",IF(Badges!D376="P","P",""))</f>
        <v>P</v>
      </c>
      <c r="E73" s="266"/>
      <c r="F73" s="267" t="str">
        <f>Badges!C383</f>
        <v>Ask an expert.</v>
      </c>
      <c r="G73" s="269" t="str">
        <f>IF(Badges!D383="A","A"," ")</f>
        <v xml:space="preserve"> </v>
      </c>
      <c r="I73" s="266"/>
      <c r="J73" s="267" t="str">
        <f>Badges!C452</f>
        <v>Talk to a medical professional</v>
      </c>
      <c r="K73" s="269" t="str">
        <f>IF(Badges!D452="A","A"," ")</f>
        <v xml:space="preserve"> </v>
      </c>
      <c r="M73" s="266"/>
      <c r="N73" s="267" t="str">
        <f>Badges!C522</f>
        <v>Do this with a friend</v>
      </c>
      <c r="O73" s="269" t="str">
        <f>IF(Badges!D522="A","A"," ")</f>
        <v xml:space="preserve"> </v>
      </c>
      <c r="Q73" s="544" t="str">
        <f>'Age-Level'!B11</f>
        <v>Senior Service to Girl Scouting bar</v>
      </c>
      <c r="R73" s="544"/>
      <c r="S73" s="270" t="str">
        <f>IF('Age-Level'!D12="C","C",IF('Age-Level'!D12="P","P",""))</f>
        <v/>
      </c>
    </row>
    <row r="74" spans="1:19" x14ac:dyDescent="0.2">
      <c r="A74" s="538" t="str">
        <f>Summary!A23</f>
        <v>Cross-Training</v>
      </c>
      <c r="B74" s="539"/>
      <c r="C74" s="271" t="str">
        <f>IF(Badges!D399="C","C",IF(Badges!D399="P","P",""))</f>
        <v/>
      </c>
      <c r="E74" s="266"/>
      <c r="F74" s="267" t="str">
        <f>Badges!C384</f>
        <v>Take a yoga or Pilates class.</v>
      </c>
      <c r="G74" s="269" t="str">
        <f>IF(Badges!D384="A","A"," ")</f>
        <v xml:space="preserve"> </v>
      </c>
      <c r="I74" s="266"/>
      <c r="J74" s="267" t="str">
        <f>Badges!C453</f>
        <v>Take a course</v>
      </c>
      <c r="K74" s="269" t="str">
        <f>IF(Badges!D453="A","A"," ")</f>
        <v xml:space="preserve"> </v>
      </c>
      <c r="M74" s="266"/>
      <c r="N74" s="267" t="str">
        <f>Badges!C523</f>
        <v>Fill in your checklist with a family</v>
      </c>
      <c r="O74" s="269" t="str">
        <f>IF(Badges!D523="A","A"," ")</f>
        <v xml:space="preserve"> </v>
      </c>
      <c r="Q74" s="544" t="str">
        <f>'Age-Level'!B13</f>
        <v>Counselor-in-Training (CIT) I</v>
      </c>
      <c r="R74" s="544"/>
      <c r="S74" s="270" t="str">
        <f>IF('Age-Level'!D16="C","C",IF('Age-Level'!D16="P","P",""))</f>
        <v/>
      </c>
    </row>
    <row r="75" spans="1:19" x14ac:dyDescent="0.2">
      <c r="A75" s="538" t="str">
        <f>Summary!A24</f>
        <v>Behind the Ballot</v>
      </c>
      <c r="B75" s="539"/>
      <c r="C75" s="271" t="str">
        <f>IF(Badges!D422="C","C",IF(Badges!D422="P","P",""))</f>
        <v/>
      </c>
      <c r="E75" s="266"/>
      <c r="F75" s="267" t="str">
        <f>Badges!C385</f>
        <v>Research and develop your own</v>
      </c>
      <c r="G75" s="269" t="str">
        <f>IF(Badges!D385="A","A"," ")</f>
        <v xml:space="preserve"> </v>
      </c>
      <c r="I75" s="266"/>
      <c r="J75" s="267" t="str">
        <f>Badges!C454</f>
        <v>Talk to an emergency responder</v>
      </c>
      <c r="K75" s="269" t="str">
        <f>IF(Badges!D454="A","A"," ")</f>
        <v xml:space="preserve"> </v>
      </c>
      <c r="M75" s="266"/>
      <c r="N75" s="267" t="str">
        <f>Badges!C524</f>
        <v>Set up a meeting with a guidance</v>
      </c>
      <c r="O75" s="269" t="str">
        <f>IF(Badges!D524="A","A"," ")</f>
        <v xml:space="preserve"> </v>
      </c>
      <c r="Q75" s="544" t="str">
        <f>'Age-Level'!B17</f>
        <v>Volunteer-in-Training (VIT)</v>
      </c>
      <c r="R75" s="544"/>
      <c r="S75" s="270" t="str">
        <f>IF('Age-Level'!D21="C","C",IF('Age-Level'!D21="P","P",""))</f>
        <v/>
      </c>
    </row>
    <row r="76" spans="1:19" x14ac:dyDescent="0.2">
      <c r="A76" s="538" t="str">
        <f>Summary!A25</f>
        <v>Locavore</v>
      </c>
      <c r="B76" s="539"/>
      <c r="C76" s="271" t="str">
        <f>IF(Badges!D445="C","C",IF(Badges!D445="P","P",""))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IF('Age-Level'!D23="A","A"," ")</f>
        <v xml:space="preserve"> </v>
      </c>
    </row>
    <row r="77" spans="1:19" x14ac:dyDescent="0.2">
      <c r="A77" s="538" t="str">
        <f>Summary!A26</f>
        <v>Senior First Aid</v>
      </c>
      <c r="B77" s="539"/>
      <c r="C77" s="271" t="str">
        <f>IF(Badges!D468="C","C",IF(Badges!D468="P","P",""))</f>
        <v/>
      </c>
      <c r="E77" s="266"/>
      <c r="F77" s="267" t="str">
        <f>Badges!C387</f>
        <v>Head outdoors.</v>
      </c>
      <c r="G77" s="269" t="str">
        <f>IF(Badges!D387="A","A"," ")</f>
        <v xml:space="preserve"> </v>
      </c>
      <c r="I77" s="266"/>
      <c r="J77" s="267" t="str">
        <f>Badges!C456</f>
        <v>Talk to first aiders</v>
      </c>
      <c r="K77" s="269" t="str">
        <f>IF(Badges!D456="A","A"," ")</f>
        <v xml:space="preserve"> </v>
      </c>
      <c r="M77" s="266"/>
      <c r="N77" s="267" t="str">
        <f>Badges!C526</f>
        <v>A great debate</v>
      </c>
      <c r="O77" s="269" t="str">
        <f>IF(Badges!D526="A","A"," ")</f>
        <v xml:space="preserve"> </v>
      </c>
      <c r="Q77" s="537" t="str">
        <f>'Age-Level'!C24</f>
        <v>Cookie Patch (Year 1)</v>
      </c>
      <c r="R77" s="537"/>
      <c r="S77" s="276" t="str">
        <f>IF('Age-Level'!D24="A","A"," ")</f>
        <v xml:space="preserve"> </v>
      </c>
    </row>
    <row r="78" spans="1:19" x14ac:dyDescent="0.2">
      <c r="A78" s="538" t="str">
        <f>Summary!A27</f>
        <v>Senior Girl Scout Way</v>
      </c>
      <c r="B78" s="539"/>
      <c r="C78" s="271" t="str">
        <f>IF(Badges!D491="C","C",IF(Badges!D491="P","P",""))</f>
        <v>P</v>
      </c>
      <c r="E78" s="266"/>
      <c r="F78" s="267" t="str">
        <f>Badges!C388</f>
        <v>Try the gym.</v>
      </c>
      <c r="G78" s="269" t="str">
        <f>IF(Badges!D388="A","A"," ")</f>
        <v xml:space="preserve"> </v>
      </c>
      <c r="I78" s="266"/>
      <c r="J78" s="267" t="str">
        <f>Badges!C457</f>
        <v>Ask a wilderness expert</v>
      </c>
      <c r="K78" s="269" t="str">
        <f>IF(Badges!D457="A","A"," ")</f>
        <v xml:space="preserve"> </v>
      </c>
      <c r="M78" s="266"/>
      <c r="N78" s="267" t="str">
        <f>Badges!C527</f>
        <v>Visualize your future</v>
      </c>
      <c r="O78" s="269" t="str">
        <f>IF(Badges!D527="A","A"," ")</f>
        <v xml:space="preserve"> </v>
      </c>
      <c r="Q78" s="537" t="str">
        <f>'Age-Level'!C25</f>
        <v>Cookie Pin (Year 1)</v>
      </c>
      <c r="R78" s="537"/>
      <c r="S78" s="276" t="str">
        <f>IF('Age-Level'!D25="A","A"," ")</f>
        <v xml:space="preserve"> </v>
      </c>
    </row>
    <row r="79" spans="1:19" x14ac:dyDescent="0.2">
      <c r="A79" s="540" t="str">
        <f>Summary!A28</f>
        <v>Sky</v>
      </c>
      <c r="B79" s="541"/>
      <c r="C79" s="272" t="str">
        <f>IF(Badges!D514="C","C",IF(Badges!D514="P","P",""))</f>
        <v/>
      </c>
      <c r="E79" s="266"/>
      <c r="F79" s="267" t="str">
        <f>Badges!C389</f>
        <v>Mix it up</v>
      </c>
      <c r="G79" s="269" t="str">
        <f>IF(Badges!D389="A","A"," ")</f>
        <v xml:space="preserve"> </v>
      </c>
      <c r="I79" s="266"/>
      <c r="J79" s="267" t="str">
        <f>Badges!C458</f>
        <v>Find out about common injuries</v>
      </c>
      <c r="K79" s="269" t="str">
        <f>IF(Badges!D458="A","A"," ")</f>
        <v xml:space="preserve"> </v>
      </c>
      <c r="M79" s="266"/>
      <c r="N79" s="267" t="str">
        <f>Badges!C528</f>
        <v>Circular logic</v>
      </c>
      <c r="O79" s="269" t="str">
        <f>IF(Badges!D528="A","A"," ")</f>
        <v xml:space="preserve"> </v>
      </c>
      <c r="Q79" s="537" t="str">
        <f>'Age-Level'!C26</f>
        <v>Cookie Rally (Year 2)</v>
      </c>
      <c r="R79" s="537"/>
      <c r="S79" s="276" t="str">
        <f>IF('Age-Level'!D26="A","A","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IF('Age-Level'!D27="A","A"," ")</f>
        <v xml:space="preserve"> </v>
      </c>
    </row>
    <row r="81" spans="1:22" x14ac:dyDescent="0.2">
      <c r="A81" s="542" t="str">
        <f>Summary!A30</f>
        <v>Financing My Future</v>
      </c>
      <c r="B81" s="543"/>
      <c r="C81" s="270" t="str">
        <f>IF(Badges!D538="C","C",IF(Badges!D538="P","P",""))</f>
        <v/>
      </c>
      <c r="E81" s="266"/>
      <c r="F81" s="267" t="str">
        <f>Badges!C391</f>
        <v>Get expert help.</v>
      </c>
      <c r="G81" s="269" t="str">
        <f>IF(Badges!D391="A","A"," ")</f>
        <v xml:space="preserve"> </v>
      </c>
      <c r="I81" s="266"/>
      <c r="J81" s="267" t="str">
        <f>Badges!C460</f>
        <v>Research the signs of shock and</v>
      </c>
      <c r="K81" s="269" t="str">
        <f>IF(Badges!D460="A","A"," ")</f>
        <v xml:space="preserve"> </v>
      </c>
      <c r="M81" s="266"/>
      <c r="N81" s="267" t="str">
        <f>Badges!C530</f>
        <v>Find different types of aid</v>
      </c>
      <c r="O81" s="269" t="str">
        <f>IF(Badges!D530="A","A"," ")</f>
        <v xml:space="preserve"> </v>
      </c>
      <c r="Q81" s="537" t="str">
        <f>'Age-Level'!C28</f>
        <v>Cookie Pin (Year 2)</v>
      </c>
      <c r="R81" s="537"/>
      <c r="S81" s="276" t="str">
        <f>IF('Age-Level'!D28="A","A"," ")</f>
        <v xml:space="preserve"> </v>
      </c>
    </row>
    <row r="82" spans="1:22" x14ac:dyDescent="0.2">
      <c r="A82" s="538" t="str">
        <f>Summary!A31</f>
        <v>Buying Power</v>
      </c>
      <c r="B82" s="539"/>
      <c r="C82" s="271" t="str">
        <f>IF(Badges!D561="C","C",IF(Badges!D561="P","P",""))</f>
        <v/>
      </c>
      <c r="E82" s="266"/>
      <c r="F82" s="267" t="str">
        <f>Badges!C392</f>
        <v>Circuit train.</v>
      </c>
      <c r="G82" s="269" t="str">
        <f>IF(Badges!D392="A","A"," ")</f>
        <v xml:space="preserve"> </v>
      </c>
      <c r="I82" s="266"/>
      <c r="J82" s="267" t="str">
        <f>Badges!C461</f>
        <v>Interview a doctor or nurse about the</v>
      </c>
      <c r="K82" s="269" t="str">
        <f>IF(Badges!D461="A","A"," ")</f>
        <v xml:space="preserve"> </v>
      </c>
      <c r="M82" s="266"/>
      <c r="N82" s="267" t="str">
        <f>Badges!C531</f>
        <v>Scholarship research</v>
      </c>
      <c r="O82" s="269" t="str">
        <f>IF(Badges!D531="A","A"," ")</f>
        <v xml:space="preserve"> </v>
      </c>
      <c r="Q82" s="537" t="str">
        <f>'Age-Level'!C30</f>
        <v>Fall Sales (Year 1)</v>
      </c>
      <c r="R82" s="537"/>
      <c r="S82" s="276" t="str">
        <f>IF('Age-Level'!D30="A","A"," ")</f>
        <v xml:space="preserve"> </v>
      </c>
    </row>
    <row r="83" spans="1:22" x14ac:dyDescent="0.2">
      <c r="A83" s="521" t="str">
        <f>Summary!A32</f>
        <v>Cookie Business</v>
      </c>
      <c r="B83" s="522"/>
      <c r="C83" s="523"/>
      <c r="D83" s="260"/>
      <c r="E83" s="266"/>
      <c r="F83" s="267" t="str">
        <f>Badges!C393</f>
        <v>Set up free-weight plan.</v>
      </c>
      <c r="G83" s="269" t="str">
        <f>IF(Badges!D393="A","A"," ")</f>
        <v xml:space="preserve"> </v>
      </c>
      <c r="I83" s="266"/>
      <c r="J83" s="267" t="str">
        <f>Badges!C462</f>
        <v>Ask an EMT or first responder to</v>
      </c>
      <c r="K83" s="269" t="str">
        <f>IF(Badges!D462="A","A"," ")</f>
        <v xml:space="preserve"> </v>
      </c>
      <c r="M83" s="266"/>
      <c r="N83" s="267" t="str">
        <f>Badges!C532</f>
        <v>Expert advice</v>
      </c>
      <c r="O83" s="269" t="str">
        <f>IF(Badges!D532="A","A"," ")</f>
        <v xml:space="preserve"> </v>
      </c>
      <c r="Q83" s="537" t="str">
        <f>'Age-Level'!C31</f>
        <v>Fall Sales (Year 2)</v>
      </c>
      <c r="R83" s="537"/>
      <c r="S83" s="276" t="str">
        <f>IF('Age-Level'!D31="A","A","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IF('Age-Level'!D33="A","A"," ")</f>
        <v xml:space="preserve"> </v>
      </c>
    </row>
    <row r="85" spans="1:22" x14ac:dyDescent="0.2">
      <c r="A85" s="538" t="str">
        <f>Summary!A34</f>
        <v>Customer Loyalty</v>
      </c>
      <c r="B85" s="539"/>
      <c r="C85" s="271" t="e">
        <f>IF(Badges!#REF!="C","C",IF(Badges!#REF!="P","P",""))</f>
        <v>#REF!</v>
      </c>
      <c r="E85" s="266"/>
      <c r="F85" s="267" t="str">
        <f>Badges!C395</f>
        <v>My Before and After.</v>
      </c>
      <c r="G85" s="269" t="str">
        <f>IF(Badges!D395="A","A"," ")</f>
        <v xml:space="preserve"> </v>
      </c>
      <c r="I85" s="266"/>
      <c r="J85" s="267" t="str">
        <f>Badges!C464</f>
        <v>Take a first aid course</v>
      </c>
      <c r="K85" s="269" t="str">
        <f>IF(Badges!D464="A","A"," ")</f>
        <v xml:space="preserve"> </v>
      </c>
      <c r="M85" s="266"/>
      <c r="N85" s="267" t="str">
        <f>Badges!C534</f>
        <v>Create a giant timeline</v>
      </c>
      <c r="O85" s="269" t="str">
        <f>IF(Badges!D534="A","A"," ")</f>
        <v xml:space="preserve"> </v>
      </c>
      <c r="Q85" s="537" t="str">
        <f>'Age-Level'!C34</f>
        <v>Thinking Day (Year 2)</v>
      </c>
      <c r="R85" s="537"/>
      <c r="S85" s="271" t="str">
        <f>IF('Age-Level'!D34="A","A","")</f>
        <v/>
      </c>
    </row>
    <row r="86" spans="1:22" x14ac:dyDescent="0.2">
      <c r="A86" s="277"/>
      <c r="B86" s="277"/>
      <c r="C86" s="278"/>
      <c r="E86" s="266"/>
      <c r="F86" s="267" t="str">
        <f>Badges!C396</f>
        <v>Find inspiration in numbers!</v>
      </c>
      <c r="G86" s="269" t="str">
        <f>IF(Badges!D396="A","A"," ")</f>
        <v xml:space="preserve"> </v>
      </c>
      <c r="I86" s="266"/>
      <c r="J86" s="267" t="str">
        <f>Badges!C465</f>
        <v>Ask a park ranger, lifeguard, or ski</v>
      </c>
      <c r="K86" s="269" t="str">
        <f>IF(Badges!D465="A","A"," ")</f>
        <v xml:space="preserve"> </v>
      </c>
      <c r="M86" s="266"/>
      <c r="N86" s="267" t="str">
        <f>Badges!C535</f>
        <v>Write an inspiring essay</v>
      </c>
      <c r="O86" s="269" t="str">
        <f>IF(Badges!D535="A","A"," ")</f>
        <v xml:space="preserve"> </v>
      </c>
      <c r="Q86" s="537" t="str">
        <f>'Age-Level'!C36</f>
        <v>Global Action Award</v>
      </c>
      <c r="R86" s="537"/>
      <c r="S86" s="271" t="str">
        <f>IF('Age-Level'!D36="A","A","")</f>
        <v/>
      </c>
    </row>
    <row r="87" spans="1:22" x14ac:dyDescent="0.2">
      <c r="A87" s="517" t="s">
        <v>124</v>
      </c>
      <c r="B87" s="518"/>
      <c r="C87" s="518"/>
      <c r="E87" s="266"/>
      <c r="F87" s="267" t="str">
        <f>Badges!C397</f>
        <v>Learn it to teach it.</v>
      </c>
      <c r="G87" s="269" t="str">
        <f>IF(Badges!D397="A","A"," ")</f>
        <v xml:space="preserve"> </v>
      </c>
      <c r="I87" s="266"/>
      <c r="J87" s="267" t="str">
        <f>Badges!C466</f>
        <v xml:space="preserve">Interview a doctor or nurse  </v>
      </c>
      <c r="K87" s="269" t="str">
        <f>IF(Badges!D466="A","A"," ")</f>
        <v xml:space="preserve"> </v>
      </c>
      <c r="M87" s="266"/>
      <c r="N87" s="267" t="str">
        <f>Badges!C536</f>
        <v>Go to your guidance counselor</v>
      </c>
      <c r="O87" s="269" t="str">
        <f>IF(Badges!D536="A","A"," ")</f>
        <v xml:space="preserve"> </v>
      </c>
      <c r="Q87" s="537" t="str">
        <f>'Age-Level'!C38</f>
        <v>International Friendship Recognition</v>
      </c>
      <c r="R87" s="537"/>
      <c r="S87" s="271" t="str">
        <f>IF('Age-Level'!D38="A","A","")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IF('Age-Level'!D40="A","A","")</f>
        <v/>
      </c>
    </row>
    <row r="89" spans="1:22" x14ac:dyDescent="0.2">
      <c r="B89" s="279" t="str">
        <f>Journey!B7</f>
        <v>The Senior Visionary Award</v>
      </c>
      <c r="C89" s="270" t="str">
        <f>IF(Journey!D11="C","C",IF(Journey!D11="P","P",""))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IF('Age-Level'!D41="A","A","")</f>
        <v/>
      </c>
    </row>
    <row r="90" spans="1:22" x14ac:dyDescent="0.2">
      <c r="B90" s="384" t="str">
        <f>Journey!C8</f>
        <v>Create It</v>
      </c>
      <c r="C90" s="269" t="str">
        <f>IF(Journey!D8="A","A"," ")</f>
        <v xml:space="preserve"> </v>
      </c>
      <c r="E90" s="266"/>
      <c r="F90" s="267" t="str">
        <f>Badges!C402</f>
        <v>Compare political platforms.</v>
      </c>
      <c r="G90" s="269" t="str">
        <f>IF(Badges!D402="A","A"," ")</f>
        <v xml:space="preserve"> </v>
      </c>
      <c r="I90" s="266"/>
      <c r="J90" s="267" t="str">
        <f>Badges!C471</f>
        <v>Organize a songfest</v>
      </c>
      <c r="K90" s="269" t="str">
        <f>IF(Badges!D471="A","A"," ")</f>
        <v xml:space="preserve"> </v>
      </c>
      <c r="M90" s="266"/>
      <c r="N90" s="267" t="str">
        <f>Badges!C541</f>
        <v>Track an item for a week</v>
      </c>
      <c r="O90" s="269" t="str">
        <f>IF(Badges!D541="A","A"," ")</f>
        <v xml:space="preserve"> </v>
      </c>
      <c r="Q90" s="537" t="str">
        <f>'Age-Level'!C42</f>
        <v>2nd year Rededication</v>
      </c>
      <c r="R90" s="537"/>
      <c r="S90" s="271" t="str">
        <f>IF('Age-Level'!D42="A","A","")</f>
        <v/>
      </c>
    </row>
    <row r="91" spans="1:22" x14ac:dyDescent="0.2">
      <c r="B91" s="384" t="str">
        <f>Journey!C9</f>
        <v>Guide It</v>
      </c>
      <c r="C91" s="269" t="str">
        <f>IF(Journey!D9="A","A"," ")</f>
        <v xml:space="preserve"> </v>
      </c>
      <c r="E91" s="266"/>
      <c r="F91" s="267" t="str">
        <f>Badges!C403</f>
        <v>Create an election flow chart.</v>
      </c>
      <c r="G91" s="269" t="str">
        <f>IF(Badges!D403="A","A"," ")</f>
        <v xml:space="preserve"> </v>
      </c>
      <c r="I91" s="266"/>
      <c r="J91" s="267" t="str">
        <f>Badges!C472</f>
        <v>Teach an international song</v>
      </c>
      <c r="K91" s="269" t="str">
        <f>IF(Badges!D472="A","A"," ")</f>
        <v xml:space="preserve"> </v>
      </c>
      <c r="M91" s="266"/>
      <c r="N91" s="267" t="str">
        <f>Badges!C542</f>
        <v>Make it a family affair</v>
      </c>
      <c r="O91" s="269" t="str">
        <f>IF(Badges!D542="A","A"," ")</f>
        <v xml:space="preserve"> </v>
      </c>
      <c r="Q91" s="537" t="str">
        <f>'Age-Level'!C43</f>
        <v>3rd year Rededication</v>
      </c>
      <c r="R91" s="537"/>
      <c r="S91" s="271" t="str">
        <f>IF('Age-Level'!D43="A","A","")</f>
        <v/>
      </c>
    </row>
    <row r="92" spans="1:22" x14ac:dyDescent="0.2">
      <c r="B92" s="384" t="str">
        <f>Journey!C10</f>
        <v>Change It</v>
      </c>
      <c r="C92" s="269" t="str">
        <f>IF(Journey!D10="A","A"," ")</f>
        <v xml:space="preserve"> </v>
      </c>
      <c r="E92" s="266"/>
      <c r="F92" s="267" t="str">
        <f>Badges!C404</f>
        <v>Compare local, state, and national</v>
      </c>
      <c r="G92" s="269" t="str">
        <f>IF(Badges!D404="A","A"," ")</f>
        <v xml:space="preserve"> </v>
      </c>
      <c r="I92" s="266"/>
      <c r="J92" s="267" t="str">
        <f>Badges!C473</f>
        <v>Help Brownies complete their Girl</v>
      </c>
      <c r="K92" s="269" t="str">
        <f>IF(Badges!D473="A","A"," ")</f>
        <v xml:space="preserve"> </v>
      </c>
      <c r="M92" s="266"/>
      <c r="N92" s="267" t="str">
        <f>Badges!C543</f>
        <v>Use group intelligence</v>
      </c>
      <c r="O92" s="269" t="str">
        <f>IF(Badges!D543="A","A"," ")</f>
        <v xml:space="preserve"> </v>
      </c>
      <c r="Q92" s="537" t="str">
        <f>'Age-Level'!C44</f>
        <v>4th year Rededication</v>
      </c>
      <c r="R92" s="537"/>
      <c r="S92" s="271" t="str">
        <f>IF('Age-Level'!D44="A","A","")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IF('Age-Level'!D45="A","A","")</f>
        <v/>
      </c>
    </row>
    <row r="94" spans="1:22" x14ac:dyDescent="0.2">
      <c r="A94" s="280"/>
      <c r="B94" s="381" t="str">
        <f>Journey!B15</f>
        <v>Harvest Award</v>
      </c>
      <c r="C94" s="270" t="str">
        <f>IF(Journey!D19="C","C",IF(Journey!D19="P","P",""))</f>
        <v/>
      </c>
      <c r="E94" s="266"/>
      <c r="F94" s="267" t="str">
        <f>Badges!C406</f>
        <v>Visit a voter-registration office.</v>
      </c>
      <c r="G94" s="269" t="str">
        <f>IF(Badges!D406="A","A"," ")</f>
        <v xml:space="preserve"> </v>
      </c>
      <c r="I94" s="266"/>
      <c r="J94" s="267" t="str">
        <f>Badges!C475</f>
        <v>Focus on "be courageous and</v>
      </c>
      <c r="K94" s="269" t="str">
        <f>IF(Badges!D475="A","A"," ")</f>
        <v xml:space="preserve"> </v>
      </c>
      <c r="M94" s="266"/>
      <c r="N94" s="267" t="str">
        <f>Badges!C545</f>
        <v>Review reviews on your own</v>
      </c>
      <c r="O94" s="269" t="str">
        <f>IF(Badges!D545="A","A"," ")</f>
        <v xml:space="preserve"> </v>
      </c>
      <c r="Q94" s="537" t="str">
        <f>'Age-Level'!C46</f>
        <v>6th year Rededication</v>
      </c>
      <c r="R94" s="537"/>
      <c r="S94" s="271" t="str">
        <f>IF('Age-Level'!D46="A","A","")</f>
        <v/>
      </c>
    </row>
    <row r="95" spans="1:22" x14ac:dyDescent="0.2">
      <c r="A95" s="280"/>
      <c r="B95" s="385" t="str">
        <f>Journey!C16</f>
        <v>Get your leader print going!</v>
      </c>
      <c r="C95" s="269" t="str">
        <f>IF(Journey!D16="A","A"," ")</f>
        <v xml:space="preserve"> </v>
      </c>
      <c r="E95" s="266"/>
      <c r="F95" s="267" t="str">
        <f>Badges!C407</f>
        <v>Visit a polling place.</v>
      </c>
      <c r="G95" s="269" t="str">
        <f>IF(Badges!D407="A","A"," ")</f>
        <v xml:space="preserve"> </v>
      </c>
      <c r="I95" s="266"/>
      <c r="J95" s="267" t="str">
        <f>Badges!C476</f>
        <v>Be confident and courageous</v>
      </c>
      <c r="K95" s="269" t="str">
        <f>IF(Badges!D476="A","A"," ")</f>
        <v xml:space="preserve"> </v>
      </c>
      <c r="M95" s="266"/>
      <c r="N95" s="267" t="str">
        <f>Badges!C546</f>
        <v>Hold a review debate</v>
      </c>
      <c r="O95" s="269" t="str">
        <f>IF(Badges!D546="A","A"," ")</f>
        <v xml:space="preserve"> </v>
      </c>
      <c r="Q95" s="537" t="str">
        <f>'Age-Level'!C47</f>
        <v>7th year Rededication</v>
      </c>
      <c r="R95" s="537"/>
      <c r="S95" s="271" t="str">
        <f>IF('Age-Level'!D47="A","A","")</f>
        <v/>
      </c>
      <c r="U95" s="264"/>
      <c r="V95" s="264"/>
    </row>
    <row r="96" spans="1:22" x14ac:dyDescent="0.2">
      <c r="A96" s="280"/>
      <c r="B96" s="385" t="str">
        <f>Journey!C17</f>
        <v>Capture your vision for change</v>
      </c>
      <c r="C96" s="269" t="str">
        <f>IF(Journey!D17="A","A"," ")</f>
        <v xml:space="preserve"> </v>
      </c>
      <c r="E96" s="266"/>
      <c r="F96" s="267" t="str">
        <f>Badges!C408</f>
        <v>Explore voter technology.</v>
      </c>
      <c r="G96" s="269" t="str">
        <f>IF(Badges!D408="A","A"," ")</f>
        <v xml:space="preserve"> </v>
      </c>
      <c r="I96" s="266"/>
      <c r="J96" s="267" t="str">
        <f>Badges!C477</f>
        <v>Create a project honoring the</v>
      </c>
      <c r="K96" s="269" t="str">
        <f>IF(Badges!D477="A","A"," ")</f>
        <v xml:space="preserve"> </v>
      </c>
      <c r="M96" s="266"/>
      <c r="N96" s="267" t="str">
        <f>Badges!C547</f>
        <v>Compare reviews to your own</v>
      </c>
      <c r="O96" s="269" t="str">
        <f>IF(Badges!D547="A","A"," ")</f>
        <v xml:space="preserve"> </v>
      </c>
      <c r="Q96" s="537" t="str">
        <f>'Age-Level'!C48</f>
        <v>8th year Rededication</v>
      </c>
      <c r="R96" s="537"/>
      <c r="S96" s="271" t="str">
        <f>IF('Age-Level'!D48="A","A","")</f>
        <v/>
      </c>
      <c r="U96" s="264"/>
      <c r="V96" s="264"/>
    </row>
    <row r="97" spans="1:23" x14ac:dyDescent="0.2">
      <c r="A97" s="273"/>
      <c r="B97" s="385" t="str">
        <f>Journey!C18</f>
        <v>Now, create change--</v>
      </c>
      <c r="C97" s="269" t="str">
        <f>IF(Journey!D18="A","A","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IF('Age-Level'!D49="A","A","")</f>
        <v/>
      </c>
      <c r="U97" s="264"/>
      <c r="V97" s="264"/>
    </row>
    <row r="98" spans="1:23" ht="14.25" customHeight="1" x14ac:dyDescent="0.2">
      <c r="B98" s="283" t="str">
        <f>Journey!A22</f>
        <v>MISSION: SISTERHOOD!</v>
      </c>
      <c r="C98" s="351"/>
      <c r="E98" s="266"/>
      <c r="F98" s="267" t="str">
        <f>Badges!C410</f>
        <v>Research and create a poster.</v>
      </c>
      <c r="G98" s="269" t="str">
        <f>IF(Badges!D410="A","A"," ")</f>
        <v xml:space="preserve"> </v>
      </c>
      <c r="I98" s="266"/>
      <c r="J98" s="267" t="str">
        <f>Badges!C479</f>
        <v>Throw a community sisterhood</v>
      </c>
      <c r="K98" s="269" t="str">
        <f>IF(Badges!D479="A","A"," ")</f>
        <v xml:space="preserve"> </v>
      </c>
      <c r="M98" s="266"/>
      <c r="N98" s="267" t="str">
        <f>Badges!C549</f>
        <v>Compare and contrast</v>
      </c>
      <c r="O98" s="269" t="str">
        <f>IF(Badges!D549="A","A"," ")</f>
        <v xml:space="preserve"> </v>
      </c>
      <c r="Q98" s="537" t="str">
        <f>'Age-Level'!C50</f>
        <v>10th year Rededication</v>
      </c>
      <c r="R98" s="537"/>
      <c r="S98" s="271" t="str">
        <f>IF('Age-Level'!D50="A","A","")</f>
        <v/>
      </c>
      <c r="U98" s="264"/>
      <c r="V98" s="264"/>
    </row>
    <row r="99" spans="1:23" x14ac:dyDescent="0.2">
      <c r="B99" s="279" t="str">
        <f>Journey!B23</f>
        <v>The Sisterhood Award</v>
      </c>
      <c r="C99" s="270" t="str">
        <f>IF(Journey!D29="C","C",IF(Journey!D29="P","P",""))</f>
        <v/>
      </c>
      <c r="E99" s="266"/>
      <c r="F99" s="267" t="str">
        <f>Badges!C411</f>
        <v>Make a voter reminder calendar</v>
      </c>
      <c r="G99" s="269" t="str">
        <f>IF(Badges!D411="A","A"," ")</f>
        <v xml:space="preserve"> </v>
      </c>
      <c r="I99" s="266"/>
      <c r="J99" s="267" t="str">
        <f>Badges!C480</f>
        <v>Spotlight a hidden heroine</v>
      </c>
      <c r="K99" s="269" t="str">
        <f>IF(Badges!D480="A","A"," ")</f>
        <v xml:space="preserve"> </v>
      </c>
      <c r="M99" s="266"/>
      <c r="N99" s="267" t="str">
        <f>Badges!C550</f>
        <v>Share your knowledge</v>
      </c>
      <c r="O99" s="269" t="str">
        <f>IF(Badges!D550="A","A"," ")</f>
        <v xml:space="preserve"> </v>
      </c>
      <c r="Q99" s="510" t="str">
        <f>'Age-Level'!B51</f>
        <v>My Promise, My Faith (Year 1)</v>
      </c>
      <c r="R99" s="530"/>
      <c r="S99" s="282"/>
      <c r="U99" s="284"/>
      <c r="V99" s="285"/>
      <c r="W99" s="286"/>
    </row>
    <row r="100" spans="1:23" x14ac:dyDescent="0.2">
      <c r="B100" s="384" t="str">
        <f>Journey!C24</f>
        <v>Define a Sisterhood Issue</v>
      </c>
      <c r="C100" s="269" t="str">
        <f>IF(Journey!D24="A","A"," ")</f>
        <v xml:space="preserve"> </v>
      </c>
      <c r="E100" s="266"/>
      <c r="F100" s="267" t="str">
        <f>Badges!C412</f>
        <v>Educate!</v>
      </c>
      <c r="G100" s="269" t="str">
        <f>IF(Badges!D412="A","A"," ")</f>
        <v xml:space="preserve"> </v>
      </c>
      <c r="I100" s="266"/>
      <c r="J100" s="267" t="str">
        <f>Badges!C481</f>
        <v>Team up for sisterhood</v>
      </c>
      <c r="K100" s="269" t="str">
        <f>IF(Badges!D481="A","A"," ")</f>
        <v xml:space="preserve"> </v>
      </c>
      <c r="M100" s="266"/>
      <c r="N100" s="267" t="str">
        <f>Badges!C551</f>
        <v>Create a master chart</v>
      </c>
      <c r="O100" s="269" t="str">
        <f>IF(Badges!D551="A","A"," ")</f>
        <v xml:space="preserve"> </v>
      </c>
      <c r="Q100" s="287">
        <v>1</v>
      </c>
      <c r="R100" s="200" t="str">
        <f>'Age-Level'!C52</f>
        <v>Pick a line from the Girl Scout Law</v>
      </c>
      <c r="S100" s="282" t="str">
        <f>IF('Age-Level'!D52="A","A","")</f>
        <v/>
      </c>
      <c r="U100" s="264"/>
      <c r="V100" s="264"/>
    </row>
    <row r="101" spans="1:23" x14ac:dyDescent="0.2">
      <c r="B101" s="384" t="str">
        <f>Journey!C25</f>
        <v>Develop Your Mission!</v>
      </c>
      <c r="C101" s="269" t="str">
        <f>IF(Journey!D25="A","A","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197">
        <v>2</v>
      </c>
      <c r="R101" s="200" t="str">
        <f>'Age-Level'!C53</f>
        <v>Interview a woman in your own or</v>
      </c>
      <c r="S101" s="282" t="str">
        <f>IF('Age-Level'!D53="A","A","")</f>
        <v/>
      </c>
      <c r="U101" s="264"/>
      <c r="V101" s="264"/>
    </row>
    <row r="102" spans="1:23" x14ac:dyDescent="0.2">
      <c r="B102" s="384" t="str">
        <f>Journey!C26</f>
        <v>Make the Big Decisions!</v>
      </c>
      <c r="C102" s="269" t="str">
        <f>IF(Journey!D26="A","A"," ")</f>
        <v xml:space="preserve"> </v>
      </c>
      <c r="E102" s="266"/>
      <c r="F102" s="267" t="str">
        <f>Badges!C414</f>
        <v>Make a sample campaign budget.</v>
      </c>
      <c r="G102" s="269" t="str">
        <f>IF(Badges!D414="A","A"," ")</f>
        <v xml:space="preserve"> </v>
      </c>
      <c r="I102" s="266"/>
      <c r="J102" s="267" t="str">
        <f>Badges!C483</f>
        <v>Clean up a hiking trail-or clear a new</v>
      </c>
      <c r="K102" s="269" t="str">
        <f>IF(Badges!D483="A","A"," ")</f>
        <v xml:space="preserve"> </v>
      </c>
      <c r="M102" s="266"/>
      <c r="N102" s="267" t="str">
        <f>Badges!C553</f>
        <v>Do your own research</v>
      </c>
      <c r="O102" s="269" t="str">
        <f>IF(Badges!D553="A","A"," ")</f>
        <v xml:space="preserve"> </v>
      </c>
      <c r="Q102" s="197">
        <v>3</v>
      </c>
      <c r="R102" s="200" t="str">
        <f>'Age-Level'!C54</f>
        <v>Find three inspirational quotes by</v>
      </c>
      <c r="S102" s="282" t="str">
        <f>IF('Age-Level'!D54="A","A","")</f>
        <v/>
      </c>
      <c r="U102" s="264"/>
      <c r="V102" s="264"/>
    </row>
    <row r="103" spans="1:23" x14ac:dyDescent="0.2">
      <c r="B103" s="384" t="str">
        <f>Journey!C27</f>
        <v>Logistics Time!</v>
      </c>
      <c r="C103" s="269" t="str">
        <f>IF(Journey!D27="A","A"," ")</f>
        <v xml:space="preserve"> </v>
      </c>
      <c r="E103" s="266"/>
      <c r="F103" s="267" t="str">
        <f>Badges!C415</f>
        <v>Create a campaign ad.</v>
      </c>
      <c r="G103" s="269" t="str">
        <f>IF(Badges!D415="A","A"," ")</f>
        <v xml:space="preserve"> </v>
      </c>
      <c r="I103" s="266"/>
      <c r="J103" s="267" t="str">
        <f>Badges!C484</f>
        <v>Help clear an invasive species from</v>
      </c>
      <c r="K103" s="269" t="str">
        <f>IF(Badges!D484="A","A"," ")</f>
        <v xml:space="preserve"> </v>
      </c>
      <c r="M103" s="266"/>
      <c r="N103" s="267" t="str">
        <f>Badges!C554</f>
        <v>Learn from the stories of others</v>
      </c>
      <c r="O103" s="269" t="str">
        <f>IF(Badges!D554="A","A"," ")</f>
        <v xml:space="preserve"> </v>
      </c>
      <c r="Q103" s="197">
        <v>4</v>
      </c>
      <c r="R103" s="200" t="str">
        <f>'Age-Level'!C55</f>
        <v>Make something, like a drawing</v>
      </c>
      <c r="S103" s="282" t="str">
        <f>IF('Age-Level'!D55="A","A","")</f>
        <v/>
      </c>
      <c r="U103" s="264"/>
      <c r="V103" s="264"/>
    </row>
    <row r="104" spans="1:23" x14ac:dyDescent="0.2">
      <c r="B104" s="288"/>
      <c r="C104" s="288"/>
      <c r="E104" s="266"/>
      <c r="F104" s="267" t="str">
        <f>Badges!C416</f>
        <v>Find a platform and write a speech.</v>
      </c>
      <c r="G104" s="269" t="str">
        <f>IF(Badges!D416="A","A"," ")</f>
        <v xml:space="preserve"> </v>
      </c>
      <c r="I104" s="266"/>
      <c r="J104" s="267" t="str">
        <f>Badges!C485</f>
        <v>Help with three general-maintenance</v>
      </c>
      <c r="K104" s="269" t="str">
        <f>IF(Badges!D485="A","A"," ")</f>
        <v xml:space="preserve"> </v>
      </c>
      <c r="M104" s="266"/>
      <c r="N104" s="267" t="str">
        <f>Badges!C555</f>
        <v>Invite an expert guest speaker</v>
      </c>
      <c r="O104" s="269" t="str">
        <f>IF(Badges!D555="A","A"," ")</f>
        <v xml:space="preserve"> </v>
      </c>
      <c r="Q104" s="197">
        <v>5</v>
      </c>
      <c r="R104" s="200" t="str">
        <f>'Age-Level'!C56</f>
        <v xml:space="preserve">Make a commitment to live what </v>
      </c>
      <c r="S104" s="282" t="str">
        <f>IF('Age-Level'!D56="A","A","")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290" t="str">
        <f>Bridging!C7</f>
        <v>Pass It On</v>
      </c>
      <c r="C106" s="270" t="str">
        <f>IF(Bridging!D7="C","C",IF(Bridging!D7="P","P",""))</f>
        <v/>
      </c>
      <c r="E106" s="266"/>
      <c r="F106" s="267" t="str">
        <f>Badges!C418</f>
        <v>Explore voting procedures abroad.</v>
      </c>
      <c r="G106" s="269" t="str">
        <f>IF(Badges!D418="A","A"," ")</f>
        <v xml:space="preserve"> </v>
      </c>
      <c r="I106" s="266"/>
      <c r="J106" s="267" t="str">
        <f>Badges!C487</f>
        <v>Make a tradition "to do" list</v>
      </c>
      <c r="K106" s="269" t="str">
        <f>IF(Badges!D487="A","A"," ")</f>
        <v xml:space="preserve"> </v>
      </c>
      <c r="M106" s="266"/>
      <c r="N106" s="267" t="str">
        <f>Badges!C557</f>
        <v>Fantasy shopping</v>
      </c>
      <c r="O106" s="269" t="str">
        <f>IF(Badges!D557="A","A"," ")</f>
        <v xml:space="preserve"> </v>
      </c>
      <c r="Q106" s="287">
        <v>1</v>
      </c>
      <c r="R106" s="200" t="str">
        <f>'Age-Level'!C59</f>
        <v>Pick a line from the Girl Scout Law</v>
      </c>
      <c r="S106" s="282" t="str">
        <f>IF('Age-Level'!D59="A","A","")</f>
        <v/>
      </c>
      <c r="U106" s="264"/>
      <c r="V106" s="264"/>
    </row>
    <row r="107" spans="1:23" x14ac:dyDescent="0.2">
      <c r="A107" s="289"/>
      <c r="B107" s="352" t="str">
        <f>Bridging!C8</f>
        <v>Look Ahead</v>
      </c>
      <c r="C107" s="270" t="str">
        <f>IF(Bridging!D8="C","C",IF(Bridging!D8="P","P",""))</f>
        <v/>
      </c>
      <c r="E107" s="266"/>
      <c r="F107" s="267" t="str">
        <f>Badges!C419</f>
        <v>Follow a foreign election.</v>
      </c>
      <c r="G107" s="269" t="str">
        <f>IF(Badges!D419="A","A"," ")</f>
        <v xml:space="preserve"> </v>
      </c>
      <c r="I107" s="266"/>
      <c r="J107" s="267" t="str">
        <f>Badges!C488</f>
        <v>Go global</v>
      </c>
      <c r="K107" s="269" t="str">
        <f>IF(Badges!D488="A","A"," ")</f>
        <v xml:space="preserve"> </v>
      </c>
      <c r="M107" s="266"/>
      <c r="N107" s="267" t="str">
        <f>Badges!C558</f>
        <v>Learn from others</v>
      </c>
      <c r="O107" s="269" t="str">
        <f>IF(Badges!D558="A","A"," ")</f>
        <v xml:space="preserve"> </v>
      </c>
      <c r="Q107" s="197">
        <v>2</v>
      </c>
      <c r="R107" s="200" t="str">
        <f>'Age-Level'!C60</f>
        <v>Interview a woman in your own or</v>
      </c>
      <c r="S107" s="282" t="str">
        <f>IF('Age-Level'!D60="A","A","")</f>
        <v/>
      </c>
      <c r="U107" s="264"/>
      <c r="V107" s="264"/>
    </row>
    <row r="108" spans="1:23" x14ac:dyDescent="0.2">
      <c r="A108" s="289"/>
      <c r="B108" s="352" t="str">
        <f>Bridging!C9</f>
        <v>Plan a ceremony</v>
      </c>
      <c r="C108" s="270" t="str">
        <f>IF(Bridging!D9="C","C",IF(Bridging!D9="P","P",""))</f>
        <v/>
      </c>
      <c r="E108" s="266"/>
      <c r="F108" s="267" t="str">
        <f>Badges!C420</f>
        <v>Explore women voting or female</v>
      </c>
      <c r="G108" s="269" t="str">
        <f>IF(Badges!D420="A","A"," ")</f>
        <v xml:space="preserve"> </v>
      </c>
      <c r="I108" s="266"/>
      <c r="J108" s="267" t="str">
        <f>Badges!C489</f>
        <v>Learn the history of your Girl Scout</v>
      </c>
      <c r="K108" s="269" t="str">
        <f>IF(Badges!D489="A","A"," ")</f>
        <v>A</v>
      </c>
      <c r="M108" s="266"/>
      <c r="N108" s="267" t="str">
        <f>Badges!C559</f>
        <v>Speak with an expert</v>
      </c>
      <c r="O108" s="269" t="str">
        <f>IF(Badges!D559="A","A"," ")</f>
        <v xml:space="preserve"> </v>
      </c>
      <c r="Q108" s="197">
        <v>3</v>
      </c>
      <c r="R108" s="200" t="str">
        <f>'Age-Level'!C61</f>
        <v>Find three inspirational quotes by</v>
      </c>
      <c r="S108" s="282" t="str">
        <f>IF('Age-Level'!D61="A","A","")</f>
        <v/>
      </c>
      <c r="U108" s="264"/>
      <c r="V108" s="264"/>
    </row>
    <row r="109" spans="1:23" x14ac:dyDescent="0.2">
      <c r="B109" s="291" t="s">
        <v>650</v>
      </c>
      <c r="C109" s="270" t="str">
        <f>IF(Bridging!D10="C","C",IF(Bridging!D10="P","P",""))</f>
        <v/>
      </c>
      <c r="E109" s="533" t="str">
        <f>Badges!B423</f>
        <v>Locavore</v>
      </c>
      <c r="F109" s="534"/>
      <c r="G109" s="534"/>
      <c r="I109" s="533" t="str">
        <f>Badges!B492</f>
        <v>Sky</v>
      </c>
      <c r="J109" s="534"/>
      <c r="K109" s="534"/>
      <c r="M109" s="262" t="str">
        <f>Badges!B563</f>
        <v>My Portfolio</v>
      </c>
      <c r="N109" s="263"/>
      <c r="O109" s="263"/>
      <c r="Q109" s="197">
        <v>4</v>
      </c>
      <c r="R109" s="200" t="str">
        <f>'Age-Level'!C62</f>
        <v>Make something, like a drawing</v>
      </c>
      <c r="S109" s="282" t="str">
        <f>IF('Age-Level'!D62="A","A","")</f>
        <v/>
      </c>
      <c r="U109" s="264"/>
      <c r="V109" s="264"/>
    </row>
    <row r="110" spans="1:23" x14ac:dyDescent="0.2">
      <c r="B110" s="274"/>
      <c r="C110" s="286"/>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197">
        <v>5</v>
      </c>
      <c r="R110" s="200" t="str">
        <f>'Age-Level'!C63</f>
        <v xml:space="preserve">Make a commitment to live what </v>
      </c>
      <c r="S110" s="282" t="str">
        <f>IF('Age-Level'!D63="A","A","")</f>
        <v/>
      </c>
      <c r="U110" s="285"/>
      <c r="V110" s="285"/>
      <c r="W110" s="286"/>
    </row>
    <row r="111" spans="1:23" x14ac:dyDescent="0.2">
      <c r="A111" s="533" t="str">
        <f>Badges!B354</f>
        <v>Collage</v>
      </c>
      <c r="B111" s="534"/>
      <c r="C111" s="534"/>
      <c r="E111" s="266"/>
      <c r="F111" s="267" t="str">
        <f>Badges!C425</f>
        <v>Cook something from an area of the</v>
      </c>
      <c r="G111" s="269" t="str">
        <f>IF(Badges!D425="A","A"," ")</f>
        <v xml:space="preserve"> </v>
      </c>
      <c r="I111" s="266"/>
      <c r="J111" s="267" t="str">
        <f>Badges!C494</f>
        <v>Take a tree trip</v>
      </c>
      <c r="K111" s="269" t="str">
        <f>IF(Badges!D494="A","A"," ")</f>
        <v xml:space="preserve"> </v>
      </c>
      <c r="M111" s="266"/>
      <c r="N111" s="267" t="str">
        <f>Badges!C565</f>
        <v>Read at least five job descriptions</v>
      </c>
      <c r="O111" s="269" t="str">
        <f>IF(Badges!D565="A","A","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IF(Badges!D426="A","A"," ")</f>
        <v xml:space="preserve"> </v>
      </c>
      <c r="I112" s="266"/>
      <c r="J112" s="267" t="str">
        <f>Badges!C495</f>
        <v>Design a tree house</v>
      </c>
      <c r="K112" s="269" t="str">
        <f>IF(Badges!D495="A","A"," ")</f>
        <v xml:space="preserve"> </v>
      </c>
      <c r="M112" s="266">
        <v>2</v>
      </c>
      <c r="N112" s="267" t="str">
        <f>Badges!C566</f>
        <v>Put together a cookie portfolio</v>
      </c>
      <c r="O112" s="268"/>
      <c r="Q112" s="287">
        <v>1</v>
      </c>
      <c r="R112" s="200" t="str">
        <f>'Age-Level'!C66</f>
        <v xml:space="preserve">Take a self-defense class or ask a </v>
      </c>
      <c r="S112" s="282" t="str">
        <f>IF('Age-Level'!D66="A","A","")</f>
        <v/>
      </c>
      <c r="U112" s="264"/>
      <c r="V112" s="264"/>
    </row>
    <row r="113" spans="1:22" x14ac:dyDescent="0.2">
      <c r="A113" s="266"/>
      <c r="B113" s="267" t="str">
        <f>Badges!C356</f>
        <v>Read about three collage time</v>
      </c>
      <c r="C113" s="269" t="str">
        <f>IF(Badges!D356="A","A"," ")</f>
        <v xml:space="preserve"> </v>
      </c>
      <c r="E113" s="266"/>
      <c r="F113" s="267" t="str">
        <f>Badges!C427</f>
        <v>Let a particular ingredient be your</v>
      </c>
      <c r="G113" s="269" t="str">
        <f>IF(Badges!D427="A","A"," ")</f>
        <v xml:space="preserve"> </v>
      </c>
      <c r="I113" s="266"/>
      <c r="J113" s="267" t="str">
        <f>Badges!C496</f>
        <v>Cook a tree dish</v>
      </c>
      <c r="K113" s="269" t="str">
        <f>IF(Badges!D496="A","A"," ")</f>
        <v xml:space="preserve"> </v>
      </c>
      <c r="M113" s="266"/>
      <c r="N113" s="267" t="str">
        <f>Badges!C567</f>
        <v xml:space="preserve"> A portfolio shows examples of your</v>
      </c>
      <c r="O113" s="269" t="str">
        <f>IF(Badges!D567="A","A"," ")</f>
        <v xml:space="preserve"> </v>
      </c>
      <c r="Q113" s="197">
        <v>2</v>
      </c>
      <c r="R113" s="200" t="str">
        <f>'Age-Level'!C67</f>
        <v>Teach younger Girl Scouts about fire</v>
      </c>
      <c r="S113" s="282" t="str">
        <f>IF('Age-Level'!D67="A","A","")</f>
        <v/>
      </c>
      <c r="U113" s="264"/>
      <c r="V113" s="264"/>
    </row>
    <row r="114" spans="1:22" x14ac:dyDescent="0.2">
      <c r="A114" s="266"/>
      <c r="B114" s="267" t="str">
        <f>Badges!C357</f>
        <v>Visit a musem or exhibit featuring</v>
      </c>
      <c r="C114" s="269" t="str">
        <f>IF(Badges!D357="A","A","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197">
        <v>3</v>
      </c>
      <c r="R114" s="200" t="str">
        <f>'Age-Level'!C68</f>
        <v>Learn about the dangers of distracted</v>
      </c>
      <c r="S114" s="282" t="str">
        <f>IF('Age-Level'!D68="A","A","")</f>
        <v/>
      </c>
      <c r="U114" s="264"/>
      <c r="V114" s="264"/>
    </row>
    <row r="115" spans="1:22" x14ac:dyDescent="0.2">
      <c r="A115" s="266"/>
      <c r="B115" s="267" t="str">
        <f>Badges!C358</f>
        <v>Find out how far back you can trace</v>
      </c>
      <c r="C115" s="269" t="str">
        <f>IF(Badges!D358="A","A"," ")</f>
        <v xml:space="preserve"> </v>
      </c>
      <c r="E115" s="266"/>
      <c r="F115" s="267" t="str">
        <f>Badges!C429</f>
        <v>Put together a meal based on a food</v>
      </c>
      <c r="G115" s="269" t="str">
        <f>IF(Badges!D429="A","A"," ")</f>
        <v xml:space="preserve"> </v>
      </c>
      <c r="I115" s="266"/>
      <c r="J115" s="267" t="str">
        <f>Badges!C498</f>
        <v>Be a naturalist in your neighborhood</v>
      </c>
      <c r="K115" s="269" t="str">
        <f>IF(Badges!D498="A","A"," ")</f>
        <v xml:space="preserve"> </v>
      </c>
      <c r="M115" s="266"/>
      <c r="N115" s="267" t="str">
        <f>Badges!C569</f>
        <v>Share your cookie resume and</v>
      </c>
      <c r="O115" s="269" t="str">
        <f>IF(Badges!D569="A","A"," ")</f>
        <v xml:space="preserve"> </v>
      </c>
      <c r="Q115" s="197">
        <v>4</v>
      </c>
      <c r="R115" s="200" t="str">
        <f>'Age-Level'!C69</f>
        <v>Help two people to resolve a</v>
      </c>
      <c r="S115" s="282" t="str">
        <f>IF('Age-Level'!D69="A","A","")</f>
        <v/>
      </c>
      <c r="U115" s="264"/>
      <c r="V115" s="264"/>
    </row>
    <row r="116" spans="1:22" x14ac:dyDescent="0.2">
      <c r="A116" s="266">
        <v>2</v>
      </c>
      <c r="B116" s="267" t="str">
        <f>Badges!C359</f>
        <v>Focus on composition</v>
      </c>
      <c r="C116" s="268"/>
      <c r="E116" s="266"/>
      <c r="F116" s="267" t="str">
        <f>Badges!C430</f>
        <v>Research and cook a regional</v>
      </c>
      <c r="G116" s="269" t="str">
        <f>IF(Badges!D430="A","A"," ")</f>
        <v xml:space="preserve"> </v>
      </c>
      <c r="I116" s="266"/>
      <c r="J116" s="267" t="str">
        <f>Badges!C499</f>
        <v>Sketch and label the parts of a tree</v>
      </c>
      <c r="K116" s="269" t="str">
        <f>IF(Badges!D499="A","A"," ")</f>
        <v xml:space="preserve"> </v>
      </c>
      <c r="M116" s="266">
        <v>4</v>
      </c>
      <c r="N116" s="267" t="str">
        <f>Badges!C570</f>
        <v>Write an essay about what you</v>
      </c>
      <c r="O116" s="268"/>
      <c r="Q116" s="379">
        <v>5</v>
      </c>
      <c r="R116" s="200" t="str">
        <f>'Age-Level'!C70</f>
        <v>Discuss the dangers of alcohol and</v>
      </c>
      <c r="S116" s="282" t="str">
        <f>IF('Age-Level'!D70="A","A","")</f>
        <v/>
      </c>
    </row>
    <row r="117" spans="1:22" x14ac:dyDescent="0.2">
      <c r="A117" s="266"/>
      <c r="B117" s="267" t="str">
        <f>Badges!C360</f>
        <v>Compose a collage using cubomania</v>
      </c>
      <c r="C117" s="269" t="str">
        <f>IF(Badges!D360="A","A"," ")</f>
        <v xml:space="preserve"> </v>
      </c>
      <c r="E117" s="266"/>
      <c r="F117" s="267" t="str">
        <f>Badges!C431</f>
        <v>Find out how well you know your</v>
      </c>
      <c r="G117" s="269" t="str">
        <f>IF(Badges!D431="A","A"," ")</f>
        <v xml:space="preserve"> </v>
      </c>
      <c r="I117" s="266"/>
      <c r="J117" s="267" t="str">
        <f>Badges!C500</f>
        <v>Delve into the forest life cycle</v>
      </c>
      <c r="K117" s="269" t="str">
        <f>IF(Badges!D500="A","A"," ")</f>
        <v xml:space="preserve"> </v>
      </c>
      <c r="M117" s="266"/>
      <c r="N117" s="267" t="str">
        <f>Badges!C571</f>
        <v>You can use this for a college</v>
      </c>
      <c r="O117" s="269" t="str">
        <f>IF(Badges!D571="A","A"," ")</f>
        <v xml:space="preserve"> </v>
      </c>
      <c r="Q117" s="531"/>
      <c r="R117" s="532"/>
      <c r="S117" s="315"/>
    </row>
    <row r="118" spans="1:22" x14ac:dyDescent="0.2">
      <c r="A118" s="266"/>
      <c r="B118" s="267" t="str">
        <f>Badges!C361</f>
        <v>Create a collage diary</v>
      </c>
      <c r="C118" s="269" t="str">
        <f>IF(Badges!D361="A","A","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197"/>
      <c r="R118" s="197"/>
      <c r="S118" s="206"/>
    </row>
    <row r="119" spans="1:22" x14ac:dyDescent="0.2">
      <c r="A119" s="266"/>
      <c r="B119" s="267" t="str">
        <f>Badges!C362</f>
        <v>Create a photo collage</v>
      </c>
      <c r="C119" s="269" t="str">
        <f>IF(Badges!D362="A","A"," ")</f>
        <v>A</v>
      </c>
      <c r="E119" s="266"/>
      <c r="F119" s="267" t="str">
        <f>Badges!C433</f>
        <v>Try a recipe inspired by a historical</v>
      </c>
      <c r="G119" s="269" t="str">
        <f>IF(Badges!D433="A","A"," ")</f>
        <v xml:space="preserve"> </v>
      </c>
      <c r="I119" s="266"/>
      <c r="J119" s="267" t="str">
        <f>Badges!C502</f>
        <v>Get tree crafty</v>
      </c>
      <c r="K119" s="269" t="str">
        <f>IF(Badges!D502="A","A"," ")</f>
        <v xml:space="preserve"> </v>
      </c>
      <c r="M119" s="266"/>
      <c r="N119" s="267" t="str">
        <f>Badges!C573</f>
        <v>Whether you're applying for college</v>
      </c>
      <c r="O119" s="269" t="str">
        <f>IF(Badges!D573="A","A"," ")</f>
        <v xml:space="preserve"> </v>
      </c>
      <c r="Q119" s="197"/>
      <c r="R119" s="197"/>
      <c r="S119" s="206"/>
    </row>
    <row r="120" spans="1:22" x14ac:dyDescent="0.2">
      <c r="A120" s="266">
        <v>3</v>
      </c>
      <c r="B120" s="267" t="str">
        <f>Badges!C363</f>
        <v>Create with color</v>
      </c>
      <c r="C120" s="268"/>
      <c r="E120" s="266"/>
      <c r="F120" s="267" t="str">
        <f>Badges!C434</f>
        <v>Ask a grandparent or other relative</v>
      </c>
      <c r="G120" s="269" t="str">
        <f>IF(Badges!D434="A","A"," ")</f>
        <v xml:space="preserve"> </v>
      </c>
      <c r="I120" s="266"/>
      <c r="J120" s="267" t="str">
        <f>Badges!C503</f>
        <v>Capture a tree on your convas or the</v>
      </c>
      <c r="K120" s="269" t="str">
        <f>IF(Badges!D503="A","A"," ")</f>
        <v xml:space="preserve"> </v>
      </c>
      <c r="M120" s="533" t="str">
        <f>Badges!B575</f>
        <v>Customer Loyalty</v>
      </c>
      <c r="N120" s="534"/>
      <c r="O120" s="534"/>
      <c r="Q120" s="197"/>
      <c r="R120" s="197"/>
      <c r="S120" s="206"/>
    </row>
    <row r="121" spans="1:22" x14ac:dyDescent="0.2">
      <c r="A121" s="266"/>
      <c r="B121" s="267" t="str">
        <f>Badges!C364</f>
        <v>Create a collage using one color</v>
      </c>
      <c r="C121" s="269" t="str">
        <f>IF(Badges!D364="A","A"," ")</f>
        <v xml:space="preserve"> </v>
      </c>
      <c r="E121" s="266"/>
      <c r="F121" s="267" t="str">
        <f>Badges!C435</f>
        <v>Pick a piece of the past that excites</v>
      </c>
      <c r="G121" s="269" t="str">
        <f>IF(Badges!D435="A","A"," ")</f>
        <v xml:space="preserve"> </v>
      </c>
      <c r="I121" s="266"/>
      <c r="J121" s="267" t="str">
        <f>Badges!C504</f>
        <v>Create your own tree legend</v>
      </c>
      <c r="K121" s="269" t="str">
        <f>IF(Badges!D504="A","A"," ")</f>
        <v xml:space="preserve"> </v>
      </c>
      <c r="M121" s="266">
        <v>1</v>
      </c>
      <c r="N121" s="267" t="str">
        <f>Badges!C576</f>
        <v>Show how cookie money helps girls</v>
      </c>
      <c r="O121" s="268"/>
      <c r="Q121" s="197"/>
      <c r="R121" s="197"/>
      <c r="S121" s="206"/>
    </row>
    <row r="122" spans="1:22" x14ac:dyDescent="0.2">
      <c r="A122" s="266"/>
      <c r="B122" s="267" t="str">
        <f>Badges!C365</f>
        <v>Create a collage with a color theme</v>
      </c>
      <c r="C122" s="269" t="str">
        <f>IF(Badges!D365="A","A","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IF(Badges!D577="A","A"," ")</f>
        <v xml:space="preserve"> </v>
      </c>
      <c r="Q122" s="197"/>
      <c r="R122" s="197"/>
      <c r="S122" s="206"/>
    </row>
    <row r="123" spans="1:22" x14ac:dyDescent="0.2">
      <c r="A123" s="266"/>
      <c r="B123" s="267" t="str">
        <f>Badges!C366</f>
        <v>Create a collage that's a study in</v>
      </c>
      <c r="C123" s="269" t="str">
        <f>IF(Badges!D366="A","A"," ")</f>
        <v xml:space="preserve"> </v>
      </c>
      <c r="E123" s="266"/>
      <c r="F123" s="267" t="str">
        <f>Badges!C437</f>
        <v>Take a processed food you love and</v>
      </c>
      <c r="G123" s="269" t="str">
        <f>IF(Badges!D437="A","A"," ")</f>
        <v xml:space="preserve"> </v>
      </c>
      <c r="I123" s="266"/>
      <c r="J123" s="267" t="str">
        <f>Badges!C506</f>
        <v>Debate logging, clear-cutting, and</v>
      </c>
      <c r="K123" s="269" t="str">
        <f>IF(Badges!D506="A","A"," ")</f>
        <v xml:space="preserve"> </v>
      </c>
      <c r="M123" s="266">
        <v>2</v>
      </c>
      <c r="N123" s="267" t="str">
        <f>Badges!C578</f>
        <v>Connect with former cookie sellers</v>
      </c>
      <c r="O123" s="268"/>
      <c r="Q123" s="197"/>
      <c r="R123" s="197"/>
      <c r="S123" s="206"/>
    </row>
    <row r="124" spans="1:22" x14ac:dyDescent="0.2">
      <c r="A124" s="266">
        <v>4</v>
      </c>
      <c r="B124" s="267" t="str">
        <f>Badges!C367</f>
        <v>Use found objects</v>
      </c>
      <c r="C124" s="268"/>
      <c r="E124" s="266"/>
      <c r="F124" s="267" t="str">
        <f>Badges!C438</f>
        <v>Choose a veggie protein and find a</v>
      </c>
      <c r="G124" s="269" t="str">
        <f>IF(Badges!D438="A","A"," ")</f>
        <v xml:space="preserve"> </v>
      </c>
      <c r="I124" s="266"/>
      <c r="J124" s="267" t="str">
        <f>Badges!C507</f>
        <v>Chart how wood travels</v>
      </c>
      <c r="K124" s="269" t="str">
        <f>IF(Badges!D507="A","A"," ")</f>
        <v xml:space="preserve"> </v>
      </c>
      <c r="M124" s="266"/>
      <c r="N124" s="267" t="str">
        <f>Badges!C579</f>
        <v>Making a personal connection with</v>
      </c>
      <c r="O124" s="269" t="str">
        <f>IF(Badges!D579="A","A"," ")</f>
        <v xml:space="preserve"> </v>
      </c>
      <c r="Q124" s="535"/>
      <c r="R124" s="536"/>
      <c r="S124" s="536"/>
    </row>
    <row r="125" spans="1:22" x14ac:dyDescent="0.2">
      <c r="A125" s="266"/>
      <c r="B125" s="267" t="str">
        <f>Badges!C368</f>
        <v>Create a collage using 3-D materials</v>
      </c>
      <c r="C125" s="269" t="str">
        <f>IF(Badges!D368="A","A"," ")</f>
        <v xml:space="preserve"> </v>
      </c>
      <c r="E125" s="266"/>
      <c r="F125" s="267" t="str">
        <f>Badges!C439</f>
        <v>Try a recipe for a special diet</v>
      </c>
      <c r="G125" s="269" t="str">
        <f>IF(Badges!D439="A","A"," ")</f>
        <v xml:space="preserve"> </v>
      </c>
      <c r="I125" s="266"/>
      <c r="J125" s="267" t="str">
        <f>Badges!C508</f>
        <v>Create a dream tree garden</v>
      </c>
      <c r="K125" s="269" t="str">
        <f>IF(Badges!D508="A","A"," ")</f>
        <v xml:space="preserve"> </v>
      </c>
      <c r="M125" s="266">
        <v>3</v>
      </c>
      <c r="N125" s="267" t="str">
        <f>Badges!C580</f>
        <v>Build your customer list</v>
      </c>
      <c r="O125" s="268"/>
    </row>
    <row r="126" spans="1:22" x14ac:dyDescent="0.2">
      <c r="A126" s="266"/>
      <c r="B126" s="267" t="str">
        <f>Badges!C369</f>
        <v>Create a collage on a found surface</v>
      </c>
      <c r="C126" s="269" t="str">
        <f>IF(Badges!D369="A","A","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IF(Badges!D581="A","A"," ")</f>
        <v xml:space="preserve"> </v>
      </c>
    </row>
    <row r="127" spans="1:22" x14ac:dyDescent="0.2">
      <c r="A127" s="266"/>
      <c r="B127" s="267" t="str">
        <f>Badges!C370</f>
        <v xml:space="preserve">Createa  collage from everyday </v>
      </c>
      <c r="C127" s="269" t="str">
        <f>IF(Badges!D370="A","A"," ")</f>
        <v xml:space="preserve"> </v>
      </c>
      <c r="E127" s="266"/>
      <c r="F127" s="267" t="str">
        <f>Badges!C441</f>
        <v>Throw a potluck party</v>
      </c>
      <c r="G127" s="269" t="str">
        <f>IF(Badges!D441="A","A"," ")</f>
        <v xml:space="preserve"> </v>
      </c>
      <c r="I127" s="266"/>
      <c r="J127" s="267" t="str">
        <f>Badges!C510</f>
        <v>Plant a tree</v>
      </c>
      <c r="K127" s="269" t="str">
        <f>IF(Badges!D510="A","A","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IF(Badges!D442="A","A"," ")</f>
        <v xml:space="preserve"> </v>
      </c>
      <c r="I128" s="266"/>
      <c r="J128" s="267" t="str">
        <f>Badges!C511</f>
        <v>Tend to a tree somewhere in your</v>
      </c>
      <c r="K128" s="269" t="str">
        <f>IF(Badges!D511="A","A"," ")</f>
        <v xml:space="preserve"> </v>
      </c>
      <c r="M128" s="266"/>
      <c r="N128" s="267" t="str">
        <f>Badges!C583</f>
        <v>Think about ways that you can thank</v>
      </c>
      <c r="O128" s="269" t="str">
        <f>IF(Badges!D583="A","A"," ")</f>
        <v xml:space="preserve"> </v>
      </c>
    </row>
    <row r="129" spans="1:19" x14ac:dyDescent="0.2">
      <c r="A129" s="266"/>
      <c r="B129" s="267" t="str">
        <f>Badges!C372</f>
        <v>Create a self-portrait collage</v>
      </c>
      <c r="C129" s="269" t="str">
        <f>IF(Badges!D372="A","A"," ")</f>
        <v xml:space="preserve"> </v>
      </c>
      <c r="E129" s="266"/>
      <c r="F129" s="267" t="str">
        <f>Badges!C443</f>
        <v>Hold a progressive dinner with</v>
      </c>
      <c r="G129" s="269" t="str">
        <f>IF(Badges!D443="A","A"," ")</f>
        <v xml:space="preserve"> </v>
      </c>
      <c r="I129" s="266"/>
      <c r="J129" s="267" t="str">
        <f>Badges!C512</f>
        <v>Shadow one of the tree caretakers</v>
      </c>
      <c r="K129" s="269" t="str">
        <f>IF(Badges!D512="A","A"," ")</f>
        <v xml:space="preserve"> </v>
      </c>
      <c r="M129" s="266">
        <v>5</v>
      </c>
      <c r="N129" s="267" t="str">
        <f>Badges!C584</f>
        <v>Keep your customer connection</v>
      </c>
      <c r="O129" s="268"/>
    </row>
    <row r="130" spans="1:19" x14ac:dyDescent="0.2">
      <c r="A130" s="266"/>
      <c r="B130" s="267" t="str">
        <f>Badges!C373</f>
        <v>Create a collage with an advocacy</v>
      </c>
      <c r="C130" s="269" t="str">
        <f>IF(Badges!D373="A","A","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IF(Badges!D585="A","A"," ")</f>
        <v xml:space="preserve"> </v>
      </c>
    </row>
    <row r="131" spans="1:19" x14ac:dyDescent="0.2">
      <c r="A131" s="266"/>
      <c r="B131" s="267" t="str">
        <f>Badges!C374</f>
        <v>Create a collage advertisement</v>
      </c>
      <c r="C131" s="269" t="str">
        <f>IF(Badges!D374="A","A"," ")</f>
        <v>A</v>
      </c>
      <c r="E131" s="266">
        <v>1</v>
      </c>
      <c r="F131" s="267" t="str">
        <f>Badges!C447</f>
        <v>Understand how to care for younger</v>
      </c>
      <c r="G131" s="268"/>
      <c r="I131" s="266">
        <v>1</v>
      </c>
      <c r="J131" s="267" t="str">
        <f>Badges!C517</f>
        <v>Declare your dreams</v>
      </c>
      <c r="K131" s="268"/>
      <c r="M131" s="280"/>
      <c r="N131" s="277"/>
      <c r="O131" s="380"/>
    </row>
    <row r="132" spans="1:19" x14ac:dyDescent="0.2">
      <c r="A132" s="533" t="str">
        <f>Badges!B377</f>
        <v>Cross-Training</v>
      </c>
      <c r="B132" s="534"/>
      <c r="C132" s="534"/>
      <c r="E132" s="266"/>
      <c r="F132" s="267" t="str">
        <f>Badges!C448</f>
        <v>Take a babysitting class</v>
      </c>
      <c r="G132" s="269" t="str">
        <f>IF(Badges!D448="A","A"," ")</f>
        <v xml:space="preserve"> </v>
      </c>
      <c r="I132" s="266"/>
      <c r="J132" s="267" t="str">
        <f>Badges!C518</f>
        <v>Research role models</v>
      </c>
      <c r="K132" s="269" t="str">
        <f>IF(Badges!D518="A","A"," ")</f>
        <v xml:space="preserve"> </v>
      </c>
      <c r="M132" s="280"/>
      <c r="N132" s="292"/>
      <c r="O132" s="293"/>
    </row>
    <row r="133" spans="1:19" x14ac:dyDescent="0.2">
      <c r="A133" s="266">
        <v>1</v>
      </c>
      <c r="B133" s="267" t="str">
        <f>Badges!C378</f>
        <v>Set your cross-training goal</v>
      </c>
      <c r="C133" s="268"/>
      <c r="E133" s="266"/>
      <c r="F133" s="267" t="str">
        <f>Badges!C449</f>
        <v>Ask a medical professional</v>
      </c>
      <c r="G133" s="269" t="str">
        <f>IF(Badges!D449="A","A"," ")</f>
        <v xml:space="preserve"> </v>
      </c>
      <c r="I133" s="266"/>
      <c r="J133" s="267" t="str">
        <f>Badges!C519</f>
        <v>Get guidance</v>
      </c>
      <c r="K133" s="269" t="str">
        <f>IF(Badges!D519="A","A"," ")</f>
        <v xml:space="preserve"> </v>
      </c>
      <c r="M133" s="280"/>
      <c r="N133" s="292"/>
      <c r="O133" s="293"/>
    </row>
    <row r="134" spans="1:19" x14ac:dyDescent="0.2">
      <c r="A134" s="266"/>
      <c r="B134" s="267" t="str">
        <f>Badges!C379</f>
        <v>Get advice from a professional.</v>
      </c>
      <c r="C134" s="269" t="str">
        <f>IF(Badges!D379="A","A"," ")</f>
        <v xml:space="preserve"> </v>
      </c>
      <c r="E134" s="266"/>
      <c r="F134" s="267" t="str">
        <f>Badges!C450</f>
        <v>Talk to child care professionals</v>
      </c>
      <c r="G134" s="269" t="str">
        <f>IF(Badges!D450="A","A"," ")</f>
        <v xml:space="preserve"> </v>
      </c>
      <c r="I134" s="266"/>
      <c r="J134" s="267" t="str">
        <f>Badges!C520</f>
        <v>Pool your knowledge</v>
      </c>
      <c r="K134" s="269" t="str">
        <f>IF(Badges!D520="A","A"," ")</f>
        <v xml:space="preserve"> </v>
      </c>
      <c r="M134" s="280"/>
      <c r="N134" s="292"/>
      <c r="O134" s="293"/>
    </row>
    <row r="135" spans="1:19" x14ac:dyDescent="0.2">
      <c r="A135" s="266"/>
      <c r="B135" s="267" t="str">
        <f>Badges!C380</f>
        <v>Get evaluated.</v>
      </c>
      <c r="C135" s="269" t="str">
        <f>IF(Badges!D380="A","A"," ")</f>
        <v xml:space="preserve"> </v>
      </c>
      <c r="M135" s="280"/>
      <c r="N135" s="292"/>
      <c r="O135" s="293"/>
    </row>
    <row r="136" spans="1:19" x14ac:dyDescent="0.2">
      <c r="A136" s="266"/>
      <c r="B136" s="267" t="str">
        <f>Badges!C381</f>
        <v>Create a fitness statement.</v>
      </c>
      <c r="C136" s="269" t="str">
        <f>IF(Badges!D381="A","A"," ")</f>
        <v xml:space="preserve"> </v>
      </c>
      <c r="M136" s="280"/>
      <c r="N136" s="292"/>
      <c r="O136" s="293"/>
    </row>
    <row r="137" spans="1:19" ht="23.25" x14ac:dyDescent="0.35">
      <c r="A137" s="524" t="str">
        <f ca="1">MID(CELL("filename",A78),FIND(IF(ISERROR(FIND("]",CELL("filename",A78))),"$","]"),CELL("filename",A78))+1,256)</f>
        <v>Stephanie</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Patches'!D5="A","A","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Patches'!D6="A","A"," ")</f>
        <v xml:space="preserve"> </v>
      </c>
      <c r="I139" s="266">
        <v>1</v>
      </c>
      <c r="J139" s="349" t="str">
        <f>'Council Own'!C7</f>
        <v>&lt;List Requirement Here&gt;</v>
      </c>
      <c r="K139" s="268" t="str">
        <f>IF('Council Own'!D7="A","A"," ")</f>
        <v xml:space="preserve"> </v>
      </c>
      <c r="M139" s="266">
        <v>1</v>
      </c>
      <c r="N139" s="349" t="str">
        <f>'Council Own'!C55</f>
        <v>&lt;List Requirement Here&gt;</v>
      </c>
      <c r="O139" s="268" t="str">
        <f>IF('Council Own'!D55="A","A"," ")</f>
        <v xml:space="preserve"> </v>
      </c>
      <c r="Q139" s="266">
        <v>1</v>
      </c>
      <c r="R139" s="349" t="str">
        <f>'Council Own'!C103</f>
        <v>&lt;List Requirement Here&gt;</v>
      </c>
      <c r="S139" s="268" t="str">
        <f>IF('Council Own'!D103="A","A"," ")</f>
        <v xml:space="preserve"> </v>
      </c>
    </row>
    <row r="140" spans="1:19" x14ac:dyDescent="0.2">
      <c r="A140" s="519" t="str">
        <f>'Council Own'!B6</f>
        <v>&lt;&lt;List Badge Here&gt;&gt;</v>
      </c>
      <c r="B140" s="520"/>
      <c r="C140" s="271" t="str">
        <f>IF('Council Own'!D28="C","C",IF('Council Own'!D28="P","P",""))</f>
        <v/>
      </c>
      <c r="E140" s="510" t="str">
        <f>'Fun Patches'!C7</f>
        <v>&lt;LIST PATCH HERE&gt;</v>
      </c>
      <c r="F140" s="511"/>
      <c r="G140" s="276" t="str">
        <f>IF('Fun Patches'!D7="A","A"," ")</f>
        <v xml:space="preserve"> </v>
      </c>
      <c r="H140" s="273"/>
      <c r="I140" s="266"/>
      <c r="J140" s="200" t="str">
        <f>'Council Own'!C8</f>
        <v>&lt;List Requirement Here&gt;</v>
      </c>
      <c r="K140" s="276" t="str">
        <f>IF('Council Own'!D8="A","A"," ")</f>
        <v xml:space="preserve"> </v>
      </c>
      <c r="L140" s="273"/>
      <c r="M140" s="266"/>
      <c r="N140" s="200" t="str">
        <f>'Council Own'!C56</f>
        <v>&lt;List Requirement Here&gt;</v>
      </c>
      <c r="O140" s="276" t="str">
        <f>IF('Council Own'!D56="A","A"," ")</f>
        <v xml:space="preserve"> </v>
      </c>
      <c r="Q140" s="266"/>
      <c r="R140" s="200" t="str">
        <f>'Council Own'!C104</f>
        <v>&lt;List Requirement Here&gt;</v>
      </c>
      <c r="S140" s="276" t="str">
        <f>IF('Council Own'!D104="A","A"," ")</f>
        <v xml:space="preserve"> </v>
      </c>
    </row>
    <row r="141" spans="1:19" x14ac:dyDescent="0.2">
      <c r="A141" s="519" t="str">
        <f>'Council Own'!B30</f>
        <v>&lt;&lt;List Badge Here&gt;&gt;</v>
      </c>
      <c r="B141" s="520"/>
      <c r="C141" s="271" t="str">
        <f>IF('Council Own'!D52="C","C",IF('Council Own'!D52="P","P",""))</f>
        <v/>
      </c>
      <c r="E141" s="510" t="str">
        <f>'Fun Patches'!C8</f>
        <v>&lt;LIST PATCH HERE&gt;</v>
      </c>
      <c r="F141" s="511"/>
      <c r="G141" s="276" t="str">
        <f>IF('Fun Patches'!D8="A","A"," ")</f>
        <v xml:space="preserve"> </v>
      </c>
      <c r="H141" s="273"/>
      <c r="I141" s="266"/>
      <c r="J141" s="200" t="str">
        <f>'Council Own'!C9</f>
        <v>&lt;List Requirement Here&gt;</v>
      </c>
      <c r="K141" s="276" t="str">
        <f>IF('Council Own'!D9="A","A"," ")</f>
        <v xml:space="preserve"> </v>
      </c>
      <c r="L141" s="273"/>
      <c r="M141" s="266"/>
      <c r="N141" s="200" t="str">
        <f>'Council Own'!C57</f>
        <v>&lt;List Requirement Here&gt;</v>
      </c>
      <c r="O141" s="276" t="str">
        <f>IF('Council Own'!D57="A","A"," ")</f>
        <v xml:space="preserve"> </v>
      </c>
      <c r="Q141" s="266"/>
      <c r="R141" s="200" t="str">
        <f>'Council Own'!C105</f>
        <v>&lt;List Requirement Here&gt;</v>
      </c>
      <c r="S141" s="276" t="str">
        <f>IF('Council Own'!D105="A","A"," ")</f>
        <v xml:space="preserve"> </v>
      </c>
    </row>
    <row r="142" spans="1:19" x14ac:dyDescent="0.2">
      <c r="A142" s="519" t="str">
        <f>'Council Own'!B54</f>
        <v>&lt;&lt;List Badge Here&gt;&gt;</v>
      </c>
      <c r="B142" s="520"/>
      <c r="C142" s="271" t="str">
        <f>IF('Council Own'!D76="C","C",IF('Council Own'!D76="P","P",""))</f>
        <v/>
      </c>
      <c r="E142" s="510" t="str">
        <f>'Fun Patches'!C9</f>
        <v>&lt;LIST PATCH HERE&gt;</v>
      </c>
      <c r="F142" s="511"/>
      <c r="G142" s="276" t="str">
        <f>IF('Fun Patches'!D9="A","A"," ")</f>
        <v xml:space="preserve"> </v>
      </c>
      <c r="H142" s="273"/>
      <c r="I142" s="266"/>
      <c r="J142" s="200" t="str">
        <f>'Council Own'!C10</f>
        <v>&lt;List Requirement Here&gt;</v>
      </c>
      <c r="K142" s="276" t="str">
        <f>IF('Council Own'!D10="A","A"," ")</f>
        <v xml:space="preserve"> </v>
      </c>
      <c r="L142" s="273"/>
      <c r="M142" s="266"/>
      <c r="N142" s="200" t="str">
        <f>'Council Own'!C58</f>
        <v>&lt;List Requirement Here&gt;</v>
      </c>
      <c r="O142" s="276" t="str">
        <f>IF('Council Own'!D58="A","A"," ")</f>
        <v xml:space="preserve"> </v>
      </c>
      <c r="Q142" s="266"/>
      <c r="R142" s="200" t="str">
        <f>'Council Own'!C106</f>
        <v>&lt;List Requirement Here&gt;</v>
      </c>
      <c r="S142" s="276" t="str">
        <f>IF('Council Own'!D106="A","A"," ")</f>
        <v xml:space="preserve"> </v>
      </c>
    </row>
    <row r="143" spans="1:19" x14ac:dyDescent="0.2">
      <c r="A143" s="519" t="str">
        <f>'Council Own'!B78</f>
        <v>&lt;&lt;List Badge Here&gt;&gt;</v>
      </c>
      <c r="B143" s="520"/>
      <c r="C143" s="271" t="str">
        <f>IF('Council Own'!D100="C","C",IF('Council Own'!D100="P","P",""))</f>
        <v/>
      </c>
      <c r="E143" s="510" t="str">
        <f>'Fun Patches'!C10</f>
        <v>&lt;LIST PATCH HERE&gt;</v>
      </c>
      <c r="F143" s="511"/>
      <c r="G143" s="276" t="str">
        <f>IF('Fun Patches'!D10="A","A"," ")</f>
        <v xml:space="preserve"> </v>
      </c>
      <c r="H143" s="273"/>
      <c r="I143" s="266">
        <v>2</v>
      </c>
      <c r="J143" s="349" t="str">
        <f>'Council Own'!C11</f>
        <v>&lt;List Requirement Here&gt;</v>
      </c>
      <c r="K143" s="268" t="str">
        <f>IF('Council Own'!D11="A","A"," ")</f>
        <v xml:space="preserve"> </v>
      </c>
      <c r="L143" s="273"/>
      <c r="M143" s="266">
        <v>2</v>
      </c>
      <c r="N143" s="349" t="str">
        <f>'Council Own'!C59</f>
        <v>&lt;List Requirement Here&gt;</v>
      </c>
      <c r="O143" s="268" t="str">
        <f>IF('Council Own'!D59="A","A"," ")</f>
        <v xml:space="preserve"> </v>
      </c>
      <c r="Q143" s="266">
        <v>2</v>
      </c>
      <c r="R143" s="349" t="str">
        <f>'Council Own'!C107</f>
        <v>&lt;List Requirement Here&gt;</v>
      </c>
      <c r="S143" s="268" t="str">
        <f>IF('Council Own'!D107="A","A"," ")</f>
        <v xml:space="preserve"> </v>
      </c>
    </row>
    <row r="144" spans="1:19" x14ac:dyDescent="0.2">
      <c r="A144" s="519" t="str">
        <f>'Council Own'!B102</f>
        <v>&lt;&lt;List Badge Here&gt;&gt;</v>
      </c>
      <c r="B144" s="520"/>
      <c r="C144" s="271" t="str">
        <f>IF('Council Own'!D124="C","C",IF('Council Own'!D124="P","P",""))</f>
        <v/>
      </c>
      <c r="E144" s="510" t="str">
        <f>'Fun Patches'!C11</f>
        <v>&lt;LIST PATCH HERE&gt;</v>
      </c>
      <c r="F144" s="511"/>
      <c r="G144" s="276" t="str">
        <f>IF('Fun Patches'!D11="A","A"," ")</f>
        <v xml:space="preserve"> </v>
      </c>
      <c r="H144" s="273"/>
      <c r="I144" s="266"/>
      <c r="J144" s="200" t="str">
        <f>'Council Own'!C12</f>
        <v>&lt;List Requirement Here&gt;</v>
      </c>
      <c r="K144" s="276" t="str">
        <f>IF('Council Own'!D12="A","A"," ")</f>
        <v xml:space="preserve"> </v>
      </c>
      <c r="L144" s="273"/>
      <c r="M144" s="266"/>
      <c r="N144" s="200" t="str">
        <f>'Council Own'!C60</f>
        <v>&lt;List Requirement Here&gt;</v>
      </c>
      <c r="O144" s="276" t="str">
        <f>IF('Council Own'!D60="A","A"," ")</f>
        <v xml:space="preserve"> </v>
      </c>
      <c r="Q144" s="266"/>
      <c r="R144" s="200" t="str">
        <f>'Council Own'!C108</f>
        <v>&lt;List Requirement Here&gt;</v>
      </c>
      <c r="S144" s="276" t="str">
        <f>IF('Council Own'!D108="A","A"," ")</f>
        <v xml:space="preserve"> </v>
      </c>
    </row>
    <row r="145" spans="1:19" x14ac:dyDescent="0.2">
      <c r="A145" s="519" t="str">
        <f>'Council Own'!B126</f>
        <v>&lt;&lt;List Badge Here&gt;&gt;</v>
      </c>
      <c r="B145" s="520"/>
      <c r="C145" s="271" t="str">
        <f>IF('Council Own'!D148="C","C",IF('Council Own'!D148="P","P",""))</f>
        <v/>
      </c>
      <c r="E145" s="510" t="str">
        <f>'Fun Patches'!C12</f>
        <v>&lt;LIST PATCH HERE&gt;</v>
      </c>
      <c r="F145" s="511"/>
      <c r="G145" s="276" t="str">
        <f>IF('Fun Patches'!D12="A","A"," ")</f>
        <v xml:space="preserve"> </v>
      </c>
      <c r="H145" s="273"/>
      <c r="I145" s="266"/>
      <c r="J145" s="200" t="str">
        <f>'Council Own'!C13</f>
        <v>&lt;List Requirement Here&gt;</v>
      </c>
      <c r="K145" s="276" t="str">
        <f>IF('Council Own'!D13="A","A"," ")</f>
        <v xml:space="preserve"> </v>
      </c>
      <c r="L145" s="273"/>
      <c r="M145" s="266"/>
      <c r="N145" s="200" t="str">
        <f>'Council Own'!C61</f>
        <v>&lt;List Requirement Here&gt;</v>
      </c>
      <c r="O145" s="276" t="str">
        <f>IF('Council Own'!D61="A","A"," ")</f>
        <v xml:space="preserve"> </v>
      </c>
      <c r="Q145" s="266"/>
      <c r="R145" s="200" t="str">
        <f>'Council Own'!C109</f>
        <v>&lt;List Requirement Here&gt;</v>
      </c>
      <c r="S145" s="276" t="str">
        <f>IF('Council Own'!D109="A","A"," ")</f>
        <v xml:space="preserve"> </v>
      </c>
    </row>
    <row r="146" spans="1:19" x14ac:dyDescent="0.2">
      <c r="E146" s="510" t="str">
        <f>'Fun Patches'!C13</f>
        <v>&lt;LIST PATCH HERE&gt;</v>
      </c>
      <c r="F146" s="511"/>
      <c r="G146" s="276" t="str">
        <f>IF('Fun Patches'!D13="A","A"," ")</f>
        <v xml:space="preserve"> </v>
      </c>
      <c r="H146" s="273"/>
      <c r="I146" s="266"/>
      <c r="J146" s="200" t="str">
        <f>'Council Own'!C14</f>
        <v>&lt;List Requirement Here&gt;</v>
      </c>
      <c r="K146" s="276" t="str">
        <f>IF('Council Own'!D14="A","A"," ")</f>
        <v xml:space="preserve"> </v>
      </c>
      <c r="L146" s="273"/>
      <c r="M146" s="266"/>
      <c r="N146" s="200" t="str">
        <f>'Council Own'!C62</f>
        <v>&lt;List Requirement Here&gt;</v>
      </c>
      <c r="O146" s="276" t="str">
        <f>IF('Council Own'!D62="A","A"," ")</f>
        <v xml:space="preserve"> </v>
      </c>
      <c r="Q146" s="266"/>
      <c r="R146" s="200" t="str">
        <f>'Council Own'!C110</f>
        <v>&lt;List Requirement Here&gt;</v>
      </c>
      <c r="S146" s="276" t="str">
        <f>IF('Council Own'!D110="A","A"," ")</f>
        <v xml:space="preserve"> </v>
      </c>
    </row>
    <row r="147" spans="1:19" ht="12.75" customHeight="1" x14ac:dyDescent="0.2">
      <c r="E147" s="510" t="str">
        <f>'Fun Patches'!C14</f>
        <v>&lt;LIST PATCH HERE&gt;</v>
      </c>
      <c r="F147" s="511"/>
      <c r="G147" s="276" t="str">
        <f>IF('Fun Patches'!D14="A","A"," ")</f>
        <v xml:space="preserve"> </v>
      </c>
      <c r="I147" s="266">
        <v>3</v>
      </c>
      <c r="J147" s="349" t="str">
        <f>'Council Own'!C15</f>
        <v>&lt;List Requirement Here&gt;</v>
      </c>
      <c r="K147" s="268" t="str">
        <f>IF('Council Own'!D15="A","A"," ")</f>
        <v xml:space="preserve"> </v>
      </c>
      <c r="M147" s="266">
        <v>3</v>
      </c>
      <c r="N147" s="349" t="str">
        <f>'Council Own'!C63</f>
        <v>&lt;List Requirement Here&gt;</v>
      </c>
      <c r="O147" s="268" t="str">
        <f>IF('Council Own'!D63="A","A"," ")</f>
        <v xml:space="preserve"> </v>
      </c>
      <c r="Q147" s="266">
        <v>3</v>
      </c>
      <c r="R147" s="349" t="str">
        <f>'Council Own'!C111</f>
        <v>&lt;List Requirement Here&gt;</v>
      </c>
      <c r="S147" s="268" t="str">
        <f>IF('Council Own'!D111="A","A"," ")</f>
        <v xml:space="preserve"> </v>
      </c>
    </row>
    <row r="148" spans="1:19" ht="12.75" customHeight="1" x14ac:dyDescent="0.2">
      <c r="E148" s="510" t="str">
        <f>'Fun Patches'!C15</f>
        <v>&lt;LIST PATCH HERE&gt;</v>
      </c>
      <c r="F148" s="511"/>
      <c r="G148" s="276" t="str">
        <f>IF('Fun Patches'!D15="A","A"," ")</f>
        <v xml:space="preserve"> </v>
      </c>
      <c r="I148" s="266"/>
      <c r="J148" s="200" t="str">
        <f>'Council Own'!C16</f>
        <v>&lt;List Requirement Here&gt;</v>
      </c>
      <c r="K148" s="276" t="str">
        <f>IF('Council Own'!D16="A","A"," ")</f>
        <v xml:space="preserve"> </v>
      </c>
      <c r="M148" s="266"/>
      <c r="N148" s="200" t="str">
        <f>'Council Own'!C64</f>
        <v>&lt;List Requirement Here&gt;</v>
      </c>
      <c r="O148" s="276" t="str">
        <f>IF('Council Own'!D64="A","A"," ")</f>
        <v xml:space="preserve"> </v>
      </c>
      <c r="Q148" s="266"/>
      <c r="R148" s="200" t="str">
        <f>'Council Own'!C112</f>
        <v>&lt;List Requirement Here&gt;</v>
      </c>
      <c r="S148" s="276" t="str">
        <f>IF('Council Own'!D112="A","A"," ")</f>
        <v xml:space="preserve"> </v>
      </c>
    </row>
    <row r="149" spans="1:19" x14ac:dyDescent="0.2">
      <c r="E149" s="510" t="str">
        <f>'Fun Patches'!C16</f>
        <v>&lt;LIST PATCH HERE&gt;</v>
      </c>
      <c r="F149" s="511"/>
      <c r="G149" s="276" t="str">
        <f>IF('Fun Patches'!D16="A","A"," ")</f>
        <v xml:space="preserve"> </v>
      </c>
      <c r="I149" s="266"/>
      <c r="J149" s="200" t="str">
        <f>'Council Own'!C17</f>
        <v>&lt;List Requirement Here&gt;</v>
      </c>
      <c r="K149" s="276" t="str">
        <f>IF('Council Own'!D17="A","A"," ")</f>
        <v xml:space="preserve"> </v>
      </c>
      <c r="M149" s="266"/>
      <c r="N149" s="200" t="str">
        <f>'Council Own'!C65</f>
        <v>&lt;List Requirement Here&gt;</v>
      </c>
      <c r="O149" s="276" t="str">
        <f>IF('Council Own'!D65="A","A"," ")</f>
        <v xml:space="preserve"> </v>
      </c>
      <c r="Q149" s="266"/>
      <c r="R149" s="200" t="str">
        <f>'Council Own'!C113</f>
        <v>&lt;List Requirement Here&gt;</v>
      </c>
      <c r="S149" s="276" t="str">
        <f>IF('Council Own'!D113="A","A"," ")</f>
        <v xml:space="preserve"> </v>
      </c>
    </row>
    <row r="150" spans="1:19" x14ac:dyDescent="0.2">
      <c r="E150" s="515" t="str">
        <f>'Fun Patches'!C17</f>
        <v>&lt;LIST PATCH HERE&gt;</v>
      </c>
      <c r="F150" s="516"/>
      <c r="G150" s="269" t="str">
        <f>IF('Fun Patches'!D17="A","A"," ")</f>
        <v xml:space="preserve"> </v>
      </c>
      <c r="I150" s="266"/>
      <c r="J150" s="200" t="str">
        <f>'Council Own'!C18</f>
        <v>&lt;List Requirement Here&gt;</v>
      </c>
      <c r="K150" s="276" t="str">
        <f>IF('Council Own'!D18="A","A"," ")</f>
        <v xml:space="preserve"> </v>
      </c>
      <c r="M150" s="266"/>
      <c r="N150" s="200" t="str">
        <f>'Council Own'!C66</f>
        <v>&lt;List Requirement Here&gt;</v>
      </c>
      <c r="O150" s="276" t="str">
        <f>IF('Council Own'!D66="A","A"," ")</f>
        <v xml:space="preserve"> </v>
      </c>
      <c r="Q150" s="266"/>
      <c r="R150" s="200" t="str">
        <f>'Council Own'!C114</f>
        <v>&lt;List Requirement Here&gt;</v>
      </c>
      <c r="S150" s="276" t="str">
        <f>IF('Council Own'!D114="A","A"," ")</f>
        <v xml:space="preserve"> </v>
      </c>
    </row>
    <row r="151" spans="1:19" x14ac:dyDescent="0.2">
      <c r="E151" s="510" t="str">
        <f>'Fun Patches'!C18</f>
        <v>&lt;LIST PATCH HERE&gt;</v>
      </c>
      <c r="F151" s="511"/>
      <c r="G151" s="276" t="str">
        <f>IF('Fun Patches'!D18="A","A"," ")</f>
        <v xml:space="preserve"> </v>
      </c>
      <c r="I151" s="266">
        <v>4</v>
      </c>
      <c r="J151" s="349" t="str">
        <f>'Council Own'!C19</f>
        <v>&lt;List Requirement Here&gt;</v>
      </c>
      <c r="K151" s="268" t="str">
        <f>IF('Council Own'!D19="A","A"," ")</f>
        <v xml:space="preserve"> </v>
      </c>
      <c r="M151" s="266">
        <v>4</v>
      </c>
      <c r="N151" s="349" t="str">
        <f>'Council Own'!C67</f>
        <v>&lt;List Requirement Here&gt;</v>
      </c>
      <c r="O151" s="268" t="str">
        <f>IF('Council Own'!D67="A","A"," ")</f>
        <v xml:space="preserve"> </v>
      </c>
      <c r="Q151" s="266">
        <v>4</v>
      </c>
      <c r="R151" s="349" t="str">
        <f>'Council Own'!C115</f>
        <v>&lt;List Requirement Here&gt;</v>
      </c>
      <c r="S151" s="268" t="str">
        <f>IF('Council Own'!D115="A","A"," ")</f>
        <v xml:space="preserve"> </v>
      </c>
    </row>
    <row r="152" spans="1:19" x14ac:dyDescent="0.2">
      <c r="E152" s="510" t="str">
        <f>'Fun Patches'!C19</f>
        <v>&lt;LIST PATCH HERE&gt;</v>
      </c>
      <c r="F152" s="511"/>
      <c r="G152" s="276" t="str">
        <f>IF('Fun Patches'!D19="A","A"," ")</f>
        <v xml:space="preserve"> </v>
      </c>
      <c r="I152" s="266"/>
      <c r="J152" s="200" t="str">
        <f>'Council Own'!C20</f>
        <v>&lt;List Requirement Here&gt;</v>
      </c>
      <c r="K152" s="276" t="str">
        <f>IF('Council Own'!D20="A","A"," ")</f>
        <v xml:space="preserve"> </v>
      </c>
      <c r="M152" s="266"/>
      <c r="N152" s="200" t="str">
        <f>'Council Own'!C68</f>
        <v>&lt;List Requirement Here&gt;</v>
      </c>
      <c r="O152" s="276" t="str">
        <f>IF('Council Own'!D68="A","A"," ")</f>
        <v xml:space="preserve"> </v>
      </c>
      <c r="Q152" s="266"/>
      <c r="R152" s="200" t="str">
        <f>'Council Own'!C116</f>
        <v>&lt;List Requirement Here&gt;</v>
      </c>
      <c r="S152" s="276" t="str">
        <f>IF('Council Own'!D116="A","A"," ")</f>
        <v xml:space="preserve"> </v>
      </c>
    </row>
    <row r="153" spans="1:19" x14ac:dyDescent="0.2">
      <c r="E153" s="510" t="str">
        <f>'Fun Patches'!C20</f>
        <v>&lt;LIST PATCH HERE&gt;</v>
      </c>
      <c r="F153" s="511"/>
      <c r="G153" s="276" t="str">
        <f>IF('Fun Patches'!D20="A","A"," ")</f>
        <v xml:space="preserve"> </v>
      </c>
      <c r="I153" s="266"/>
      <c r="J153" s="200" t="str">
        <f>'Council Own'!C21</f>
        <v>&lt;List Requirement Here&gt;</v>
      </c>
      <c r="K153" s="276" t="str">
        <f>IF('Council Own'!D21="A","A"," ")</f>
        <v xml:space="preserve"> </v>
      </c>
      <c r="M153" s="266"/>
      <c r="N153" s="200" t="str">
        <f>'Council Own'!C69</f>
        <v>&lt;List Requirement Here&gt;</v>
      </c>
      <c r="O153" s="276" t="str">
        <f>IF('Council Own'!D69="A","A"," ")</f>
        <v xml:space="preserve"> </v>
      </c>
      <c r="Q153" s="266"/>
      <c r="R153" s="200" t="str">
        <f>'Council Own'!C117</f>
        <v>&lt;List Requirement Here&gt;</v>
      </c>
      <c r="S153" s="276" t="str">
        <f>IF('Council Own'!D117="A","A"," ")</f>
        <v xml:space="preserve"> </v>
      </c>
    </row>
    <row r="154" spans="1:19" x14ac:dyDescent="0.2">
      <c r="E154" s="510" t="str">
        <f>'Fun Patches'!C21</f>
        <v>&lt;LIST PATCH HERE&gt;</v>
      </c>
      <c r="F154" s="511"/>
      <c r="G154" s="276" t="str">
        <f>IF('Fun Patches'!D21="A","A"," ")</f>
        <v xml:space="preserve"> </v>
      </c>
      <c r="I154" s="266"/>
      <c r="J154" s="200" t="str">
        <f>'Council Own'!C22</f>
        <v>&lt;List Requirement Here&gt;</v>
      </c>
      <c r="K154" s="276" t="str">
        <f>IF('Council Own'!D22="A","A"," ")</f>
        <v xml:space="preserve"> </v>
      </c>
      <c r="M154" s="266"/>
      <c r="N154" s="200" t="str">
        <f>'Council Own'!C70</f>
        <v>&lt;List Requirement Here&gt;</v>
      </c>
      <c r="O154" s="276" t="str">
        <f>IF('Council Own'!D70="A","A"," ")</f>
        <v xml:space="preserve"> </v>
      </c>
      <c r="Q154" s="266"/>
      <c r="R154" s="200" t="str">
        <f>'Council Own'!C118</f>
        <v>&lt;List Requirement Here&gt;</v>
      </c>
      <c r="S154" s="276" t="str">
        <f>IF('Council Own'!D118="A","A"," ")</f>
        <v xml:space="preserve"> </v>
      </c>
    </row>
    <row r="155" spans="1:19" x14ac:dyDescent="0.2">
      <c r="E155" s="510" t="str">
        <f>'Fun Patches'!C22</f>
        <v>&lt;LIST PATCH HERE&gt;</v>
      </c>
      <c r="F155" s="511"/>
      <c r="G155" s="276" t="str">
        <f>IF('Fun Patches'!D22="A","A"," ")</f>
        <v xml:space="preserve"> </v>
      </c>
      <c r="I155" s="266">
        <v>5</v>
      </c>
      <c r="J155" s="349" t="str">
        <f>'Council Own'!C23</f>
        <v>&lt;List Requirement Here&gt;</v>
      </c>
      <c r="K155" s="268" t="str">
        <f>IF('Council Own'!D23="A","A"," ")</f>
        <v xml:space="preserve"> </v>
      </c>
      <c r="M155" s="266">
        <v>5</v>
      </c>
      <c r="N155" s="349" t="str">
        <f>'Council Own'!C71</f>
        <v>&lt;List Requirement Here&gt;</v>
      </c>
      <c r="O155" s="268" t="str">
        <f>IF('Council Own'!D71="A","A"," ")</f>
        <v xml:space="preserve"> </v>
      </c>
      <c r="Q155" s="266">
        <v>5</v>
      </c>
      <c r="R155" s="349" t="str">
        <f>'Council Own'!C119</f>
        <v>&lt;List Requirement Here&gt;</v>
      </c>
      <c r="S155" s="268" t="str">
        <f>IF('Council Own'!D119="A","A"," ")</f>
        <v xml:space="preserve"> </v>
      </c>
    </row>
    <row r="156" spans="1:19" x14ac:dyDescent="0.2">
      <c r="E156" s="510" t="str">
        <f>'Fun Patches'!C23</f>
        <v>&lt;LIST PATCH HERE&gt;</v>
      </c>
      <c r="F156" s="511"/>
      <c r="G156" s="276" t="str">
        <f>IF('Fun Patches'!D23="A","A"," ")</f>
        <v xml:space="preserve"> </v>
      </c>
      <c r="I156" s="266"/>
      <c r="J156" s="200" t="str">
        <f>'Council Own'!C24</f>
        <v>&lt;List Requirement Here&gt;</v>
      </c>
      <c r="K156" s="276" t="str">
        <f>IF('Council Own'!D24="A","A"," ")</f>
        <v xml:space="preserve"> </v>
      </c>
      <c r="M156" s="266"/>
      <c r="N156" s="200" t="str">
        <f>'Council Own'!C72</f>
        <v>&lt;List Requirement Here&gt;</v>
      </c>
      <c r="O156" s="276" t="str">
        <f>IF('Council Own'!D72="A","A"," ")</f>
        <v xml:space="preserve"> </v>
      </c>
      <c r="Q156" s="266"/>
      <c r="R156" s="200" t="str">
        <f>'Council Own'!C120</f>
        <v>&lt;List Requirement Here&gt;</v>
      </c>
      <c r="S156" s="276" t="str">
        <f>IF('Council Own'!D120="A","A"," ")</f>
        <v xml:space="preserve"> </v>
      </c>
    </row>
    <row r="157" spans="1:19" x14ac:dyDescent="0.2">
      <c r="E157" s="510" t="str">
        <f>'Fun Patches'!C24</f>
        <v>&lt;LIST PATCH HERE&gt;</v>
      </c>
      <c r="F157" s="511"/>
      <c r="G157" s="276" t="str">
        <f>IF('Fun Patches'!D24="A","A"," ")</f>
        <v xml:space="preserve"> </v>
      </c>
      <c r="I157" s="266"/>
      <c r="J157" s="200" t="str">
        <f>'Council Own'!C25</f>
        <v>&lt;List Requirement Here&gt;</v>
      </c>
      <c r="K157" s="276" t="str">
        <f>IF('Council Own'!D25="A","A"," ")</f>
        <v xml:space="preserve"> </v>
      </c>
      <c r="M157" s="266"/>
      <c r="N157" s="200" t="str">
        <f>'Council Own'!C73</f>
        <v>&lt;List Requirement Here&gt;</v>
      </c>
      <c r="O157" s="276" t="str">
        <f>IF('Council Own'!D73="A","A"," ")</f>
        <v xml:space="preserve"> </v>
      </c>
      <c r="Q157" s="266"/>
      <c r="R157" s="200" t="str">
        <f>'Council Own'!C121</f>
        <v>&lt;List Requirement Here&gt;</v>
      </c>
      <c r="S157" s="276" t="str">
        <f>IF('Council Own'!D121="A","A"," ")</f>
        <v xml:space="preserve"> </v>
      </c>
    </row>
    <row r="158" spans="1:19" x14ac:dyDescent="0.2">
      <c r="E158" s="510" t="str">
        <f>'Fun Patches'!C25</f>
        <v>&lt;LIST PATCH HERE&gt;</v>
      </c>
      <c r="F158" s="511"/>
      <c r="G158" s="276" t="str">
        <f>IF('Fun Patches'!D25="A","A"," ")</f>
        <v xml:space="preserve"> </v>
      </c>
      <c r="I158" s="266"/>
      <c r="J158" s="200" t="str">
        <f>'Council Own'!C26</f>
        <v>&lt;List Requirement Here&gt;</v>
      </c>
      <c r="K158" s="276" t="str">
        <f>IF('Council Own'!D26="A","A"," ")</f>
        <v xml:space="preserve"> </v>
      </c>
      <c r="M158" s="266"/>
      <c r="N158" s="200" t="str">
        <f>'Council Own'!C74</f>
        <v>&lt;List Requirement Here&gt;</v>
      </c>
      <c r="O158" s="276" t="str">
        <f>IF('Council Own'!D68="A","A"," ")</f>
        <v xml:space="preserve"> </v>
      </c>
      <c r="Q158" s="266"/>
      <c r="R158" s="200" t="str">
        <f>'Council Own'!C122</f>
        <v>&lt;List Requirement Here&gt;</v>
      </c>
      <c r="S158" s="276" t="str">
        <f>IF('Council Own'!D122="A","A"," ")</f>
        <v xml:space="preserve"> </v>
      </c>
    </row>
    <row r="159" spans="1:19" x14ac:dyDescent="0.2">
      <c r="E159" s="510" t="str">
        <f>'Fun Patches'!C26</f>
        <v>&lt;LIST PATCH HERE&gt;</v>
      </c>
      <c r="F159" s="511"/>
      <c r="G159" s="276" t="str">
        <f>IF('Fun Patches'!D26="A","A","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Patches'!D27="A","A"," ")</f>
        <v xml:space="preserve"> </v>
      </c>
      <c r="I160" s="266">
        <v>1</v>
      </c>
      <c r="J160" s="349" t="str">
        <f>'Council Own'!C31</f>
        <v>&lt;List Requirement Here&gt;</v>
      </c>
      <c r="K160" s="268" t="str">
        <f>IF('Council Own'!D31="A","A"," ")</f>
        <v xml:space="preserve"> </v>
      </c>
      <c r="M160" s="266">
        <v>1</v>
      </c>
      <c r="N160" s="349" t="str">
        <f>'Council Own'!C79</f>
        <v>&lt;List Requirement Here&gt;</v>
      </c>
      <c r="O160" s="268" t="str">
        <f>IF('Council Own'!D79="A","A"," ")</f>
        <v xml:space="preserve"> </v>
      </c>
      <c r="Q160" s="266">
        <v>1</v>
      </c>
      <c r="R160" s="349" t="str">
        <f>'Council Own'!C127</f>
        <v>&lt;List Requirement Here&gt;</v>
      </c>
      <c r="S160" s="268" t="str">
        <f>IF('Council Own'!D127="A","A"," ")</f>
        <v xml:space="preserve"> </v>
      </c>
    </row>
    <row r="161" spans="5:19" x14ac:dyDescent="0.2">
      <c r="E161" s="510" t="str">
        <f>'Fun Patches'!C28</f>
        <v>&lt;LIST PATCH HERE&gt;</v>
      </c>
      <c r="F161" s="511"/>
      <c r="G161" s="276" t="str">
        <f>IF('Fun Patches'!D28="A","A"," ")</f>
        <v xml:space="preserve"> </v>
      </c>
      <c r="I161" s="266"/>
      <c r="J161" s="200" t="str">
        <f>'Council Own'!C32</f>
        <v>&lt;List Requirement Here&gt;</v>
      </c>
      <c r="K161" s="276" t="str">
        <f>IF('Council Own'!D32="A","A"," ")</f>
        <v xml:space="preserve"> </v>
      </c>
      <c r="M161" s="266"/>
      <c r="N161" s="200" t="str">
        <f>'Council Own'!C80</f>
        <v>&lt;List Requirement Here&gt;</v>
      </c>
      <c r="O161" s="276" t="str">
        <f>IF('Council Own'!D80="A","A"," ")</f>
        <v xml:space="preserve"> </v>
      </c>
      <c r="Q161" s="266"/>
      <c r="R161" s="200" t="str">
        <f>'Council Own'!C128</f>
        <v>&lt;List Requirement Here&gt;</v>
      </c>
      <c r="S161" s="276" t="str">
        <f>IF('Council Own'!D128="A","A"," ")</f>
        <v xml:space="preserve"> </v>
      </c>
    </row>
    <row r="162" spans="5:19" x14ac:dyDescent="0.2">
      <c r="E162" s="510" t="str">
        <f>'Fun Patches'!C29</f>
        <v>&lt;LIST PATCH HERE&gt;</v>
      </c>
      <c r="F162" s="511"/>
      <c r="G162" s="276" t="str">
        <f>IF('Fun Patches'!D29="A","A"," ")</f>
        <v xml:space="preserve"> </v>
      </c>
      <c r="I162" s="266"/>
      <c r="J162" s="200" t="str">
        <f>'Council Own'!C33</f>
        <v>&lt;List Requirement Here&gt;</v>
      </c>
      <c r="K162" s="276" t="str">
        <f>IF('Council Own'!D33="A","A"," ")</f>
        <v xml:space="preserve"> </v>
      </c>
      <c r="M162" s="266"/>
      <c r="N162" s="200" t="str">
        <f>'Council Own'!C81</f>
        <v>&lt;List Requirement Here&gt;</v>
      </c>
      <c r="O162" s="276" t="str">
        <f>IF('Council Own'!D81="A","A"," ")</f>
        <v xml:space="preserve"> </v>
      </c>
      <c r="Q162" s="266"/>
      <c r="R162" s="200" t="str">
        <f>'Council Own'!C129</f>
        <v>&lt;List Requirement Here&gt;</v>
      </c>
      <c r="S162" s="276" t="str">
        <f>IF('Council Own'!D129="A","A"," ")</f>
        <v xml:space="preserve"> </v>
      </c>
    </row>
    <row r="163" spans="5:19" x14ac:dyDescent="0.2">
      <c r="E163" s="510" t="str">
        <f>'Fun Patches'!C30</f>
        <v>&lt;LIST PATCH HERE&gt;</v>
      </c>
      <c r="F163" s="511"/>
      <c r="G163" s="276" t="str">
        <f>IF('Fun Patches'!D30="A","A"," ")</f>
        <v xml:space="preserve"> </v>
      </c>
      <c r="I163" s="266"/>
      <c r="J163" s="200" t="str">
        <f>'Council Own'!C34</f>
        <v>&lt;List Requirement Here&gt;</v>
      </c>
      <c r="K163" s="276" t="str">
        <f>IF('Council Own'!D34="A","A"," ")</f>
        <v xml:space="preserve"> </v>
      </c>
      <c r="M163" s="266"/>
      <c r="N163" s="200" t="str">
        <f>'Council Own'!C82</f>
        <v>&lt;List Requirement Here&gt;</v>
      </c>
      <c r="O163" s="276" t="str">
        <f>IF('Council Own'!D82="A","A"," ")</f>
        <v xml:space="preserve"> </v>
      </c>
      <c r="Q163" s="266"/>
      <c r="R163" s="200" t="str">
        <f>'Council Own'!C130</f>
        <v>&lt;List Requirement Here&gt;</v>
      </c>
      <c r="S163" s="276" t="str">
        <f>IF('Council Own'!D130="A","A"," ")</f>
        <v xml:space="preserve"> </v>
      </c>
    </row>
    <row r="164" spans="5:19" x14ac:dyDescent="0.2">
      <c r="E164" s="510" t="str">
        <f>'Fun Patches'!C31</f>
        <v>&lt;LIST PATCH HERE&gt;</v>
      </c>
      <c r="F164" s="511"/>
      <c r="G164" s="276" t="str">
        <f>IF('Fun Patches'!D31="A","A"," ")</f>
        <v xml:space="preserve"> </v>
      </c>
      <c r="I164" s="266">
        <v>2</v>
      </c>
      <c r="J164" s="349" t="str">
        <f>'Council Own'!C35</f>
        <v>&lt;List Requirement Here&gt;</v>
      </c>
      <c r="K164" s="268" t="str">
        <f>IF('Council Own'!D35="A","A"," ")</f>
        <v xml:space="preserve"> </v>
      </c>
      <c r="M164" s="266">
        <v>2</v>
      </c>
      <c r="N164" s="349" t="str">
        <f>'Council Own'!C83</f>
        <v>&lt;List Requirement Here&gt;</v>
      </c>
      <c r="O164" s="268" t="str">
        <f>IF('Council Own'!D83="A","A"," ")</f>
        <v xml:space="preserve"> </v>
      </c>
      <c r="Q164" s="266">
        <v>2</v>
      </c>
      <c r="R164" s="349" t="str">
        <f>'Council Own'!C131</f>
        <v>&lt;List Requirement Here&gt;</v>
      </c>
      <c r="S164" s="268" t="str">
        <f>IF('Council Own'!D131="A","A"," ")</f>
        <v xml:space="preserve"> </v>
      </c>
    </row>
    <row r="165" spans="5:19" x14ac:dyDescent="0.2">
      <c r="E165" s="510" t="str">
        <f>'Fun Patches'!C32</f>
        <v>&lt;LIST PATCH HERE&gt;</v>
      </c>
      <c r="F165" s="511"/>
      <c r="G165" s="276" t="str">
        <f>IF('Fun Patches'!D32="A","A"," ")</f>
        <v xml:space="preserve"> </v>
      </c>
      <c r="I165" s="266"/>
      <c r="J165" s="200" t="str">
        <f>'Council Own'!C36</f>
        <v>&lt;List Requirement Here&gt;</v>
      </c>
      <c r="K165" s="276" t="str">
        <f>IF('Council Own'!D36="A","A"," ")</f>
        <v xml:space="preserve"> </v>
      </c>
      <c r="M165" s="266"/>
      <c r="N165" s="200" t="str">
        <f>'Council Own'!C84</f>
        <v>&lt;List Requirement Here&gt;</v>
      </c>
      <c r="O165" s="276" t="str">
        <f>IF('Council Own'!D84="A","A"," ")</f>
        <v xml:space="preserve"> </v>
      </c>
      <c r="Q165" s="266"/>
      <c r="R165" s="200" t="str">
        <f>'Council Own'!C132</f>
        <v>&lt;List Requirement Here&gt;</v>
      </c>
      <c r="S165" s="276" t="str">
        <f>IF('Council Own'!D132="A","A"," ")</f>
        <v xml:space="preserve"> </v>
      </c>
    </row>
    <row r="166" spans="5:19" x14ac:dyDescent="0.2">
      <c r="E166" s="510" t="str">
        <f>'Fun Patches'!C33</f>
        <v>&lt;LIST PATCH HERE&gt;</v>
      </c>
      <c r="F166" s="511"/>
      <c r="G166" s="276" t="str">
        <f>IF('Fun Patches'!D33="A","A"," ")</f>
        <v xml:space="preserve"> </v>
      </c>
      <c r="I166" s="266"/>
      <c r="J166" s="200" t="str">
        <f>'Council Own'!C37</f>
        <v>&lt;List Requirement Here&gt;</v>
      </c>
      <c r="K166" s="276" t="str">
        <f>IF('Council Own'!D37="A","A"," ")</f>
        <v xml:space="preserve"> </v>
      </c>
      <c r="M166" s="266"/>
      <c r="N166" s="200" t="str">
        <f>'Council Own'!C85</f>
        <v>&lt;List Requirement Here&gt;</v>
      </c>
      <c r="O166" s="276" t="str">
        <f>IF('Council Own'!D85="A","A"," ")</f>
        <v xml:space="preserve"> </v>
      </c>
      <c r="Q166" s="266"/>
      <c r="R166" s="200" t="str">
        <f>'Council Own'!C133</f>
        <v>&lt;List Requirement Here&gt;</v>
      </c>
      <c r="S166" s="276" t="str">
        <f>IF('Council Own'!D133="A","A"," ")</f>
        <v xml:space="preserve"> </v>
      </c>
    </row>
    <row r="167" spans="5:19" x14ac:dyDescent="0.2">
      <c r="E167" s="510" t="str">
        <f>'Fun Patches'!C34</f>
        <v>&lt;LIST PATCH HERE&gt;</v>
      </c>
      <c r="F167" s="511"/>
      <c r="G167" s="276" t="str">
        <f>IF('Fun Patches'!D34="A","A"," ")</f>
        <v xml:space="preserve"> </v>
      </c>
      <c r="I167" s="266"/>
      <c r="J167" s="200" t="str">
        <f>'Council Own'!C38</f>
        <v>&lt;List Requirement Here&gt;</v>
      </c>
      <c r="K167" s="276" t="str">
        <f>IF('Council Own'!D38="A","A"," ")</f>
        <v xml:space="preserve"> </v>
      </c>
      <c r="M167" s="266"/>
      <c r="N167" s="200" t="str">
        <f>'Council Own'!C86</f>
        <v>&lt;List Requirement Here&gt;</v>
      </c>
      <c r="O167" s="276" t="str">
        <f>IF('Council Own'!D86="A","A"," ")</f>
        <v xml:space="preserve"> </v>
      </c>
      <c r="Q167" s="266"/>
      <c r="R167" s="200" t="str">
        <f>'Council Own'!C134</f>
        <v>&lt;List Requirement Here&gt;</v>
      </c>
      <c r="S167" s="276" t="str">
        <f>IF('Council Own'!D134="A","A"," ")</f>
        <v xml:space="preserve"> </v>
      </c>
    </row>
    <row r="168" spans="5:19" x14ac:dyDescent="0.2">
      <c r="E168" s="510" t="str">
        <f>'Fun Patches'!C35</f>
        <v>&lt;LIST PATCH HERE&gt;</v>
      </c>
      <c r="F168" s="511"/>
      <c r="G168" s="276" t="str">
        <f>IF('Fun Patches'!D35="A","A"," ")</f>
        <v xml:space="preserve"> </v>
      </c>
      <c r="I168" s="266">
        <v>3</v>
      </c>
      <c r="J168" s="349" t="str">
        <f>'Council Own'!C39</f>
        <v>&lt;List Requirement Here&gt;</v>
      </c>
      <c r="K168" s="268" t="str">
        <f>IF('Council Own'!D39="A","A"," ")</f>
        <v xml:space="preserve"> </v>
      </c>
      <c r="M168" s="266">
        <v>3</v>
      </c>
      <c r="N168" s="349" t="str">
        <f>'Council Own'!C87</f>
        <v>&lt;List Requirement Here&gt;</v>
      </c>
      <c r="O168" s="268" t="str">
        <f>IF('Council Own'!D87="A","A"," ")</f>
        <v xml:space="preserve"> </v>
      </c>
      <c r="Q168" s="266">
        <v>3</v>
      </c>
      <c r="R168" s="349" t="str">
        <f>'Council Own'!C135</f>
        <v>&lt;List Requirement Here&gt;</v>
      </c>
      <c r="S168" s="268" t="str">
        <f>IF('Council Own'!D135="A","A"," ")</f>
        <v xml:space="preserve"> </v>
      </c>
    </row>
    <row r="169" spans="5:19" x14ac:dyDescent="0.2">
      <c r="E169" s="510" t="str">
        <f>'Fun Patches'!C36</f>
        <v>&lt;LIST PATCH HERE&gt;</v>
      </c>
      <c r="F169" s="511"/>
      <c r="G169" s="276" t="str">
        <f>IF('Fun Patches'!D36="A","A"," ")</f>
        <v xml:space="preserve"> </v>
      </c>
      <c r="I169" s="266"/>
      <c r="J169" s="200" t="str">
        <f>'Council Own'!C40</f>
        <v>&lt;List Requirement Here&gt;</v>
      </c>
      <c r="K169" s="276" t="str">
        <f>IF('Council Own'!D40="A","A"," ")</f>
        <v xml:space="preserve"> </v>
      </c>
      <c r="M169" s="266"/>
      <c r="N169" s="200" t="str">
        <f>'Council Own'!C88</f>
        <v>&lt;List Requirement Here&gt;</v>
      </c>
      <c r="O169" s="276" t="str">
        <f>IF('Council Own'!D88="A","A"," ")</f>
        <v xml:space="preserve"> </v>
      </c>
      <c r="Q169" s="266"/>
      <c r="R169" s="200" t="str">
        <f>'Council Own'!C136</f>
        <v>&lt;List Requirement Here&gt;</v>
      </c>
      <c r="S169" s="276" t="str">
        <f>IF('Council Own'!D136="A","A"," ")</f>
        <v xml:space="preserve"> </v>
      </c>
    </row>
    <row r="170" spans="5:19" x14ac:dyDescent="0.2">
      <c r="E170" s="510" t="str">
        <f>'Fun Patches'!C37</f>
        <v>&lt;LIST PATCH HERE&gt;</v>
      </c>
      <c r="F170" s="511"/>
      <c r="G170" s="276" t="str">
        <f>IF('Fun Patches'!D37="A","A"," ")</f>
        <v xml:space="preserve"> </v>
      </c>
      <c r="I170" s="266"/>
      <c r="J170" s="200" t="str">
        <f>'Council Own'!C41</f>
        <v>&lt;List Requirement Here&gt;</v>
      </c>
      <c r="K170" s="276" t="str">
        <f>IF('Council Own'!D41="A","A"," ")</f>
        <v xml:space="preserve"> </v>
      </c>
      <c r="M170" s="266"/>
      <c r="N170" s="200" t="str">
        <f>'Council Own'!C89</f>
        <v>&lt;List Requirement Here&gt;</v>
      </c>
      <c r="O170" s="276" t="str">
        <f>IF('Council Own'!D89="A","A"," ")</f>
        <v xml:space="preserve"> </v>
      </c>
      <c r="Q170" s="266"/>
      <c r="R170" s="200" t="str">
        <f>'Council Own'!C137</f>
        <v>&lt;List Requirement Here&gt;</v>
      </c>
      <c r="S170" s="276" t="str">
        <f>IF('Council Own'!D137="A","A"," ")</f>
        <v xml:space="preserve"> </v>
      </c>
    </row>
    <row r="171" spans="5:19" x14ac:dyDescent="0.2">
      <c r="E171" s="510" t="str">
        <f>'Fun Patches'!C38</f>
        <v>&lt;LIST PATCH HERE&gt;</v>
      </c>
      <c r="F171" s="511"/>
      <c r="G171" s="276" t="str">
        <f>IF('Fun Patches'!D38="A","A"," ")</f>
        <v xml:space="preserve"> </v>
      </c>
      <c r="I171" s="266"/>
      <c r="J171" s="200" t="str">
        <f>'Council Own'!C42</f>
        <v>&lt;List Requirement Here&gt;</v>
      </c>
      <c r="K171" s="276" t="str">
        <f>IF('Council Own'!D42="A","A"," ")</f>
        <v xml:space="preserve"> </v>
      </c>
      <c r="M171" s="266"/>
      <c r="N171" s="200" t="str">
        <f>'Council Own'!C90</f>
        <v>&lt;List Requirement Here&gt;</v>
      </c>
      <c r="O171" s="276" t="str">
        <f>IF('Council Own'!D90="A","A"," ")</f>
        <v xml:space="preserve"> </v>
      </c>
      <c r="Q171" s="266"/>
      <c r="R171" s="200" t="str">
        <f>'Council Own'!C138</f>
        <v>&lt;List Requirement Here&gt;</v>
      </c>
      <c r="S171" s="276" t="str">
        <f>IF('Council Own'!D138="A","A"," ")</f>
        <v xml:space="preserve"> </v>
      </c>
    </row>
    <row r="172" spans="5:19" ht="12.75" customHeight="1" x14ac:dyDescent="0.2">
      <c r="E172" s="510" t="str">
        <f>'Fun Patches'!C39</f>
        <v>&lt;LIST PATCH HERE&gt;</v>
      </c>
      <c r="F172" s="511"/>
      <c r="G172" s="276" t="str">
        <f>IF('Fun Patches'!D39="A","A"," ")</f>
        <v xml:space="preserve"> </v>
      </c>
      <c r="I172" s="266">
        <v>4</v>
      </c>
      <c r="J172" s="349" t="str">
        <f>'Council Own'!C43</f>
        <v>&lt;List Requirement Here&gt;</v>
      </c>
      <c r="K172" s="268" t="str">
        <f>IF('Council Own'!D43="A","A"," ")</f>
        <v xml:space="preserve"> </v>
      </c>
      <c r="M172" s="266">
        <v>4</v>
      </c>
      <c r="N172" s="349" t="str">
        <f>'Council Own'!C91</f>
        <v>&lt;List Requirement Here&gt;</v>
      </c>
      <c r="O172" s="268" t="str">
        <f>IF('Council Own'!D91="A","A"," ")</f>
        <v xml:space="preserve"> </v>
      </c>
      <c r="Q172" s="266">
        <v>4</v>
      </c>
      <c r="R172" s="349" t="str">
        <f>'Council Own'!C139</f>
        <v>&lt;List Requirement Here&gt;</v>
      </c>
      <c r="S172" s="268" t="str">
        <f>IF('Council Own'!D139="A","A"," ")</f>
        <v xml:space="preserve"> </v>
      </c>
    </row>
    <row r="173" spans="5:19" ht="12.75" customHeight="1" x14ac:dyDescent="0.2">
      <c r="E173" s="510" t="str">
        <f>'Fun Patches'!C40</f>
        <v>&lt;LIST PATCH HERE&gt;</v>
      </c>
      <c r="F173" s="511"/>
      <c r="G173" s="276" t="str">
        <f>IF('Fun Patches'!D40="A","A"," ")</f>
        <v xml:space="preserve"> </v>
      </c>
      <c r="I173" s="266"/>
      <c r="J173" s="200" t="str">
        <f>'Council Own'!C44</f>
        <v>&lt;List Requirement Here&gt;</v>
      </c>
      <c r="K173" s="276" t="str">
        <f>IF('Council Own'!D44="A","A"," ")</f>
        <v xml:space="preserve"> </v>
      </c>
      <c r="M173" s="266"/>
      <c r="N173" s="200" t="str">
        <f>'Council Own'!C92</f>
        <v>&lt;List Requirement Here&gt;</v>
      </c>
      <c r="O173" s="276" t="str">
        <f>IF('Council Own'!D92="A","A"," ")</f>
        <v xml:space="preserve"> </v>
      </c>
      <c r="Q173" s="266"/>
      <c r="R173" s="200" t="str">
        <f>'Council Own'!C140</f>
        <v>&lt;List Requirement Here&gt;</v>
      </c>
      <c r="S173" s="276" t="str">
        <f>IF('Council Own'!D140="A","A"," ")</f>
        <v xml:space="preserve"> </v>
      </c>
    </row>
    <row r="174" spans="5:19" x14ac:dyDescent="0.2">
      <c r="E174" s="510" t="str">
        <f>'Fun Patches'!C41</f>
        <v>&lt;LIST PATCH HERE&gt;</v>
      </c>
      <c r="F174" s="511"/>
      <c r="G174" s="276" t="str">
        <f>IF('Fun Patches'!D41="A","A"," ")</f>
        <v xml:space="preserve"> </v>
      </c>
      <c r="I174" s="266"/>
      <c r="J174" s="200" t="str">
        <f>'Council Own'!C45</f>
        <v>&lt;List Requirement Here&gt;</v>
      </c>
      <c r="K174" s="276" t="str">
        <f>IF('Council Own'!D45="A","A"," ")</f>
        <v xml:space="preserve"> </v>
      </c>
      <c r="M174" s="266"/>
      <c r="N174" s="200" t="str">
        <f>'Council Own'!C93</f>
        <v>&lt;List Requirement Here&gt;</v>
      </c>
      <c r="O174" s="276" t="str">
        <f>IF('Council Own'!D93="A","A"," ")</f>
        <v xml:space="preserve"> </v>
      </c>
      <c r="Q174" s="266"/>
      <c r="R174" s="200" t="str">
        <f>'Council Own'!C141</f>
        <v>&lt;List Requirement Here&gt;</v>
      </c>
      <c r="S174" s="276" t="str">
        <f>IF('Council Own'!D141="A","A"," ")</f>
        <v xml:space="preserve"> </v>
      </c>
    </row>
    <row r="175" spans="5:19" x14ac:dyDescent="0.2">
      <c r="E175" s="510" t="str">
        <f>'Fun Patches'!C42</f>
        <v>&lt;LIST PATCH HERE&gt;</v>
      </c>
      <c r="F175" s="511"/>
      <c r="G175" s="276" t="str">
        <f>IF('Fun Patches'!D42="A","A"," ")</f>
        <v xml:space="preserve"> </v>
      </c>
      <c r="I175" s="266"/>
      <c r="J175" s="200" t="str">
        <f>'Council Own'!C46</f>
        <v>&lt;List Requirement Here&gt;</v>
      </c>
      <c r="K175" s="276" t="str">
        <f>IF('Council Own'!D46="A","A"," ")</f>
        <v xml:space="preserve"> </v>
      </c>
      <c r="M175" s="266"/>
      <c r="N175" s="200" t="str">
        <f>'Council Own'!C94</f>
        <v>&lt;List Requirement Here&gt;</v>
      </c>
      <c r="O175" s="276" t="str">
        <f>IF('Council Own'!D94="A","A"," ")</f>
        <v xml:space="preserve"> </v>
      </c>
      <c r="Q175" s="266"/>
      <c r="R175" s="200" t="str">
        <f>'Council Own'!C142</f>
        <v>&lt;List Requirement Here&gt;</v>
      </c>
      <c r="S175" s="276" t="str">
        <f>IF('Council Own'!D142="A","A"," ")</f>
        <v xml:space="preserve"> </v>
      </c>
    </row>
    <row r="176" spans="5:19" x14ac:dyDescent="0.2">
      <c r="E176" s="510" t="str">
        <f>'Fun Patches'!C43</f>
        <v>&lt;LIST PATCH HERE&gt;</v>
      </c>
      <c r="F176" s="511"/>
      <c r="G176" s="276" t="str">
        <f>IF('Fun Patches'!D43="A","A"," ")</f>
        <v xml:space="preserve"> </v>
      </c>
      <c r="I176" s="266">
        <v>5</v>
      </c>
      <c r="J176" s="349" t="str">
        <f>'Council Own'!C47</f>
        <v>&lt;List Requirement Here&gt;</v>
      </c>
      <c r="K176" s="268" t="str">
        <f>IF('Council Own'!D47="A","A"," ")</f>
        <v xml:space="preserve"> </v>
      </c>
      <c r="M176" s="266">
        <v>5</v>
      </c>
      <c r="N176" s="349" t="str">
        <f>'Council Own'!C95</f>
        <v>&lt;List Requirement Here&gt;</v>
      </c>
      <c r="O176" s="268" t="str">
        <f>IF('Council Own'!D95="A","A"," ")</f>
        <v xml:space="preserve"> </v>
      </c>
      <c r="Q176" s="266">
        <v>5</v>
      </c>
      <c r="R176" s="349" t="str">
        <f>'Council Own'!C143</f>
        <v>&lt;List Requirement Here&gt;</v>
      </c>
      <c r="S176" s="268" t="str">
        <f>IF('Council Own'!D143="A","A"," ")</f>
        <v xml:space="preserve"> </v>
      </c>
    </row>
    <row r="177" spans="1:19" x14ac:dyDescent="0.2">
      <c r="E177" s="510" t="str">
        <f>'Fun Patches'!C44</f>
        <v>&lt;LIST PATCH HERE&gt;</v>
      </c>
      <c r="F177" s="511"/>
      <c r="G177" s="276" t="str">
        <f>IF('Fun Patches'!D44="A","A"," ")</f>
        <v xml:space="preserve"> </v>
      </c>
      <c r="I177" s="266"/>
      <c r="J177" s="200" t="str">
        <f>'Council Own'!C48</f>
        <v>&lt;List Requirement Here&gt;</v>
      </c>
      <c r="K177" s="276" t="str">
        <f>IF('Council Own'!D48="A","A"," ")</f>
        <v xml:space="preserve"> </v>
      </c>
      <c r="M177" s="266"/>
      <c r="N177" s="200" t="str">
        <f>'Council Own'!C96</f>
        <v>&lt;List Requirement Here&gt;</v>
      </c>
      <c r="O177" s="276" t="str">
        <f>IF('Council Own'!D96="A","A"," ")</f>
        <v xml:space="preserve"> </v>
      </c>
      <c r="Q177" s="266"/>
      <c r="R177" s="200" t="str">
        <f>'Council Own'!C144</f>
        <v>&lt;List Requirement Here&gt;</v>
      </c>
      <c r="S177" s="276" t="str">
        <f>IF('Council Own'!D144="A","A"," ")</f>
        <v xml:space="preserve"> </v>
      </c>
    </row>
    <row r="178" spans="1:19" x14ac:dyDescent="0.2">
      <c r="E178" s="510" t="str">
        <f>'Fun Patches'!C45</f>
        <v>&lt;LIST PATCH HERE&gt;</v>
      </c>
      <c r="F178" s="511"/>
      <c r="G178" s="276" t="str">
        <f>IF('Fun Patches'!D45="A","A"," ")</f>
        <v xml:space="preserve"> </v>
      </c>
      <c r="I178" s="266"/>
      <c r="J178" s="200" t="str">
        <f>'Council Own'!C49</f>
        <v>&lt;List Requirement Here&gt;</v>
      </c>
      <c r="K178" s="276" t="str">
        <f>IF('Council Own'!D49="A","A"," ")</f>
        <v xml:space="preserve"> </v>
      </c>
      <c r="M178" s="266"/>
      <c r="N178" s="200" t="str">
        <f>'Council Own'!C97</f>
        <v>&lt;List Requirement Here&gt;</v>
      </c>
      <c r="O178" s="276" t="str">
        <f>IF('Council Own'!D97="A","A"," ")</f>
        <v xml:space="preserve"> </v>
      </c>
      <c r="Q178" s="266"/>
      <c r="R178" s="200" t="str">
        <f>'Council Own'!C145</f>
        <v>&lt;List Requirement Here&gt;</v>
      </c>
      <c r="S178" s="276" t="str">
        <f>IF('Council Own'!D145="A","A"," ")</f>
        <v xml:space="preserve"> </v>
      </c>
    </row>
    <row r="179" spans="1:19" x14ac:dyDescent="0.2">
      <c r="E179" s="510" t="str">
        <f>'Fun Patches'!C46</f>
        <v>&lt;LIST PATCH HERE&gt;</v>
      </c>
      <c r="F179" s="511"/>
      <c r="G179" s="276" t="str">
        <f>IF('Fun Patches'!D46="A","A"," ")</f>
        <v xml:space="preserve"> </v>
      </c>
      <c r="I179" s="266"/>
      <c r="J179" s="200" t="str">
        <f>'Council Own'!C50</f>
        <v>&lt;List Requirement Here&gt;</v>
      </c>
      <c r="K179" s="276" t="str">
        <f>IF('Council Own'!D50="A","A"," ")</f>
        <v xml:space="preserve"> </v>
      </c>
      <c r="M179" s="266"/>
      <c r="N179" s="200" t="str">
        <f>'Council Own'!C98</f>
        <v>&lt;List Requirement Here&gt;</v>
      </c>
      <c r="O179" s="276" t="str">
        <f>IF('Council Own'!D98="A","A"," ")</f>
        <v xml:space="preserve"> </v>
      </c>
      <c r="Q179" s="266"/>
      <c r="R179" s="200" t="str">
        <f>'Council Own'!C146</f>
        <v>&lt;List Requirement Here&gt;</v>
      </c>
      <c r="S179" s="276" t="str">
        <f>IF('Council Own'!D146="A","A"," ")</f>
        <v xml:space="preserve"> </v>
      </c>
    </row>
    <row r="180" spans="1:19" x14ac:dyDescent="0.2">
      <c r="E180" s="515" t="str">
        <f>'Fun Patches'!C47</f>
        <v>&lt;LIST PATCH HERE&gt;</v>
      </c>
      <c r="F180" s="516"/>
      <c r="G180" s="269" t="str">
        <f>IF('Fun Patches'!D47="A","A"," ")</f>
        <v xml:space="preserve"> </v>
      </c>
      <c r="I180" s="280"/>
      <c r="J180" s="292"/>
      <c r="K180" s="286"/>
    </row>
    <row r="181" spans="1:19" x14ac:dyDescent="0.2">
      <c r="E181" s="510" t="str">
        <f>'Fun Patches'!C48</f>
        <v>&lt;LIST PATCH HERE&gt;</v>
      </c>
      <c r="F181" s="511"/>
      <c r="G181" s="276" t="str">
        <f>IF('Fun Patches'!D48="A","A"," ")</f>
        <v xml:space="preserve"> </v>
      </c>
      <c r="I181" s="280"/>
      <c r="J181" s="292"/>
      <c r="K181" s="286"/>
    </row>
    <row r="182" spans="1:19" x14ac:dyDescent="0.2">
      <c r="E182" s="510" t="str">
        <f>'Fun Patches'!C49</f>
        <v>&lt;LIST PATCH HERE&gt;</v>
      </c>
      <c r="F182" s="511"/>
      <c r="G182" s="276" t="str">
        <f>IF('Fun Patches'!D49="A","A"," ")</f>
        <v xml:space="preserve"> </v>
      </c>
      <c r="I182" s="280"/>
      <c r="J182" s="292"/>
      <c r="K182" s="286"/>
    </row>
    <row r="183" spans="1:19" x14ac:dyDescent="0.2">
      <c r="A183" s="517" t="s">
        <v>60</v>
      </c>
      <c r="B183" s="518"/>
      <c r="C183" s="518"/>
      <c r="E183" s="510" t="str">
        <f>'Fun Patches'!C50</f>
        <v>&lt;LIST PATCH HERE&gt;</v>
      </c>
      <c r="F183" s="511"/>
      <c r="G183" s="276" t="str">
        <f>IF('Fun Patches'!D50="A","A"," ")</f>
        <v xml:space="preserve"> </v>
      </c>
      <c r="I183" s="280"/>
      <c r="J183" s="292"/>
      <c r="K183" s="286"/>
    </row>
    <row r="184" spans="1:19" x14ac:dyDescent="0.2">
      <c r="A184" s="507" t="s">
        <v>61</v>
      </c>
      <c r="B184" s="508"/>
      <c r="C184" s="509"/>
      <c r="E184" s="510" t="str">
        <f>'Fun Patches'!C51</f>
        <v>&lt;LIST PATCH HERE&gt;</v>
      </c>
      <c r="F184" s="511"/>
      <c r="G184" s="276" t="str">
        <f>IF('Fun Patches'!D51="A","A"," ")</f>
        <v xml:space="preserve"> </v>
      </c>
      <c r="I184" s="280"/>
      <c r="J184" s="292"/>
      <c r="K184" s="286"/>
    </row>
    <row r="185" spans="1:19" x14ac:dyDescent="0.2">
      <c r="A185" s="507" t="s">
        <v>62</v>
      </c>
      <c r="B185" s="508"/>
      <c r="C185" s="509"/>
      <c r="E185" s="510" t="str">
        <f>'Fun Patches'!C52</f>
        <v>&lt;LIST PATCH HERE&gt;</v>
      </c>
      <c r="F185" s="511"/>
      <c r="G185" s="276" t="str">
        <f>IF('Fun Patches'!D52="A","A"," ")</f>
        <v xml:space="preserve"> </v>
      </c>
      <c r="I185" s="280"/>
      <c r="J185" s="292"/>
      <c r="K185" s="286"/>
    </row>
    <row r="186" spans="1:19" x14ac:dyDescent="0.2">
      <c r="A186" s="512" t="s">
        <v>63</v>
      </c>
      <c r="B186" s="513"/>
      <c r="C186" s="514"/>
      <c r="E186" s="510" t="str">
        <f>'Fun Patches'!C53</f>
        <v>&lt;LIST PATCH HERE&gt;</v>
      </c>
      <c r="F186" s="511"/>
      <c r="G186" s="276" t="str">
        <f>IF('Fun Patches'!D53="A","A"," ")</f>
        <v xml:space="preserve"> </v>
      </c>
      <c r="J186" s="273"/>
      <c r="K186" s="273"/>
    </row>
    <row r="187" spans="1:19" x14ac:dyDescent="0.2">
      <c r="E187" s="510" t="str">
        <f>'Fun Patches'!C54</f>
        <v>&lt;LIST PATCH HERE&gt;</v>
      </c>
      <c r="F187" s="511"/>
      <c r="G187" s="276" t="str">
        <f>IF('Fun Patches'!D54="A","A"," ")</f>
        <v xml:space="preserve"> </v>
      </c>
    </row>
    <row r="188" spans="1:19" x14ac:dyDescent="0.2">
      <c r="E188" s="280"/>
      <c r="F188" s="292"/>
      <c r="G188" s="286"/>
    </row>
    <row r="219" spans="1:3" x14ac:dyDescent="0.2">
      <c r="A219" s="295"/>
      <c r="B219" s="295"/>
      <c r="C219" s="295"/>
    </row>
    <row r="222" spans="1:3" x14ac:dyDescent="0.2">
      <c r="A222" s="295"/>
      <c r="B222" s="295"/>
      <c r="C222" s="295"/>
    </row>
    <row r="223" spans="1:3" x14ac:dyDescent="0.2">
      <c r="A223" s="295"/>
      <c r="B223" s="295"/>
      <c r="C223" s="295"/>
    </row>
    <row r="224" spans="1:3" x14ac:dyDescent="0.2">
      <c r="A224" s="295"/>
      <c r="B224" s="295"/>
      <c r="C224" s="295"/>
    </row>
    <row r="225" spans="1:3" x14ac:dyDescent="0.2">
      <c r="A225" s="295"/>
      <c r="B225" s="295"/>
      <c r="C225" s="295"/>
    </row>
    <row r="226" spans="1:3" x14ac:dyDescent="0.2">
      <c r="A226" s="295"/>
      <c r="B226" s="295"/>
      <c r="C226" s="295"/>
    </row>
  </sheetData>
  <sheetProtection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E88:G88"/>
    <mergeCell ref="Q84:R84"/>
    <mergeCell ref="A79:B79"/>
    <mergeCell ref="Q79:R79"/>
    <mergeCell ref="A80:C80"/>
    <mergeCell ref="I88:K88"/>
    <mergeCell ref="Q80:R80"/>
    <mergeCell ref="A81:B81"/>
    <mergeCell ref="Q81:R81"/>
    <mergeCell ref="M88:O88"/>
    <mergeCell ref="Q89:R89"/>
    <mergeCell ref="Q90:R90"/>
    <mergeCell ref="Q91:R91"/>
    <mergeCell ref="Q92:R92"/>
    <mergeCell ref="Q93:R93"/>
    <mergeCell ref="Q94:R94"/>
    <mergeCell ref="A85:B85"/>
    <mergeCell ref="Q85:R85"/>
    <mergeCell ref="Q86:R86"/>
    <mergeCell ref="A87:C87"/>
    <mergeCell ref="Q87:R87"/>
    <mergeCell ref="Q88:R88"/>
    <mergeCell ref="I109:K109"/>
    <mergeCell ref="A105:C105"/>
    <mergeCell ref="E109:G109"/>
    <mergeCell ref="Q105:R105"/>
    <mergeCell ref="A111:C111"/>
    <mergeCell ref="Q95:R95"/>
    <mergeCell ref="Q96:R96"/>
    <mergeCell ref="Q97:R97"/>
    <mergeCell ref="Q98:R98"/>
    <mergeCell ref="Q99:R99"/>
    <mergeCell ref="A137:C137"/>
    <mergeCell ref="E137:G137"/>
    <mergeCell ref="I137:K137"/>
    <mergeCell ref="M137:O137"/>
    <mergeCell ref="Q137:S137"/>
    <mergeCell ref="E138:F138"/>
    <mergeCell ref="Q111:R111"/>
    <mergeCell ref="Q117:R117"/>
    <mergeCell ref="I130:K130"/>
    <mergeCell ref="Q124:S124"/>
    <mergeCell ref="E130:G130"/>
    <mergeCell ref="A132:C132"/>
    <mergeCell ref="M120:O120"/>
    <mergeCell ref="A142:B142"/>
    <mergeCell ref="E142:F142"/>
    <mergeCell ref="A143:B143"/>
    <mergeCell ref="E143:F143"/>
    <mergeCell ref="A144:B144"/>
    <mergeCell ref="E144:F144"/>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Senior2</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IF(Badges!E58="A","A"," ")</f>
        <v xml:space="preserve"> </v>
      </c>
      <c r="I4" s="266"/>
      <c r="J4" s="267" t="str">
        <f>Badges!C132</f>
        <v>Find a mentor</v>
      </c>
      <c r="K4" s="269" t="str">
        <f>IF(Badges!E132="A","A"," ")</f>
        <v xml:space="preserve"> </v>
      </c>
      <c r="M4" s="266"/>
      <c r="N4" s="267" t="str">
        <f>Badges!C205</f>
        <v>Help  the natural environment</v>
      </c>
      <c r="O4" s="269" t="str">
        <f>IF(Badges!E205="A","A"," ")</f>
        <v xml:space="preserve"> </v>
      </c>
      <c r="Q4" s="266"/>
      <c r="R4" s="267" t="str">
        <f>Badges!C279</f>
        <v>Get a sense of different animals'</v>
      </c>
      <c r="S4" s="269" t="str">
        <f>IF(Badges!E279="A","A"," ")</f>
        <v xml:space="preserve"> </v>
      </c>
      <c r="T4" s="258"/>
      <c r="U4" s="258"/>
    </row>
    <row r="5" spans="1:21" ht="12.75" customHeight="1" x14ac:dyDescent="0.2">
      <c r="A5" s="542" t="str">
        <f>Summary!A4</f>
        <v>Website Designer</v>
      </c>
      <c r="B5" s="543"/>
      <c r="C5" s="270" t="str">
        <f>IF(Badges!E28="C","C",IF(Badges!E28="P","P",""))</f>
        <v/>
      </c>
      <c r="E5" s="266"/>
      <c r="F5" s="267" t="str">
        <f>Badges!C59</f>
        <v>Give old material a new twist!</v>
      </c>
      <c r="G5" s="269" t="str">
        <f>IF(Badges!E59="A","A"," ")</f>
        <v xml:space="preserve"> </v>
      </c>
      <c r="I5" s="266"/>
      <c r="J5" s="267" t="str">
        <f>Badges!C133</f>
        <v>Find a class</v>
      </c>
      <c r="K5" s="269" t="str">
        <f>IF(Badges!E133="A","A"," ")</f>
        <v xml:space="preserve"> </v>
      </c>
      <c r="M5" s="266"/>
      <c r="N5" s="267" t="str">
        <f>Badges!C206</f>
        <v>Be a guide for younger Girl Scouts</v>
      </c>
      <c r="O5" s="269" t="str">
        <f>IF(Badges!E206="A","A"," ")</f>
        <v xml:space="preserve"> </v>
      </c>
      <c r="Q5" s="266"/>
      <c r="R5" s="267" t="str">
        <f>Badges!C280</f>
        <v>Talk to an animal expert at a zoo</v>
      </c>
      <c r="S5" s="269" t="str">
        <f>IF(Badges!E280="A","A"," ")</f>
        <v xml:space="preserve"> </v>
      </c>
      <c r="T5" s="258"/>
      <c r="U5" s="258"/>
    </row>
    <row r="6" spans="1:21" ht="12.75" customHeight="1" x14ac:dyDescent="0.2">
      <c r="A6" s="538" t="str">
        <f>Summary!A5</f>
        <v>Women's Health</v>
      </c>
      <c r="B6" s="539"/>
      <c r="C6" s="271" t="str">
        <f>IF(Badges!E51="C","C",IF(Badges!E51="P","P",""))</f>
        <v/>
      </c>
      <c r="E6" s="266"/>
      <c r="F6" s="267" t="str">
        <f>Badges!C60</f>
        <v>Create your own</v>
      </c>
      <c r="G6" s="269" t="str">
        <f>IF(Badges!E60="A","A"," ")</f>
        <v xml:space="preserve"> </v>
      </c>
      <c r="I6" s="266"/>
      <c r="J6" s="267" t="str">
        <f>Badges!C134</f>
        <v>Learn the basics on your own</v>
      </c>
      <c r="K6" s="269" t="str">
        <f>IF(Badges!E134="A","A"," ")</f>
        <v xml:space="preserve"> </v>
      </c>
      <c r="M6" s="266"/>
      <c r="N6" s="267" t="str">
        <f>Badges!C207</f>
        <v>Teach Leave No Trace principles</v>
      </c>
      <c r="O6" s="269" t="str">
        <f>IF(Badges!E207="A","A"," ")</f>
        <v xml:space="preserve"> </v>
      </c>
      <c r="Q6" s="266"/>
      <c r="R6" s="267" t="str">
        <f>Badges!C281</f>
        <v>Practice being a scientist</v>
      </c>
      <c r="S6" s="269" t="str">
        <f>IF(Badges!E281="A","A"," ")</f>
        <v xml:space="preserve"> </v>
      </c>
      <c r="T6" s="258"/>
      <c r="U6" s="258"/>
    </row>
    <row r="7" spans="1:21" x14ac:dyDescent="0.2">
      <c r="A7" s="538" t="str">
        <f>Summary!A6</f>
        <v>Troupe Performer</v>
      </c>
      <c r="B7" s="539"/>
      <c r="C7" s="271" t="str">
        <f>IF(Badges!E74="C","C",IF(Badges!E74="P","P",""))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IF(Badges!E97="C","C",IF(Badges!E97="P","P",""))</f>
        <v/>
      </c>
      <c r="E8" s="266"/>
      <c r="F8" s="267" t="str">
        <f>Badges!C62</f>
        <v>Dig into the nitty-gritty of moving</v>
      </c>
      <c r="G8" s="269" t="str">
        <f>IF(Badges!E62="A","A"," ")</f>
        <v xml:space="preserve"> </v>
      </c>
      <c r="I8" s="266"/>
      <c r="J8" s="267" t="str">
        <f>Badges!C136</f>
        <v>Make something to wear</v>
      </c>
      <c r="K8" s="269" t="str">
        <f>IF(Badges!E136="A","A"," ")</f>
        <v xml:space="preserve"> </v>
      </c>
      <c r="M8" s="266"/>
      <c r="N8" s="267" t="str">
        <f>Badges!C209</f>
        <v>Shoot a digital photo series</v>
      </c>
      <c r="O8" s="269" t="str">
        <f>IF(Badges!E209="A","A"," ")</f>
        <v xml:space="preserve"> </v>
      </c>
      <c r="Q8" s="266">
        <v>1</v>
      </c>
      <c r="R8" s="267" t="str">
        <f>Badges!C285</f>
        <v>Team up and dress up</v>
      </c>
      <c r="S8" s="268"/>
    </row>
    <row r="9" spans="1:21" x14ac:dyDescent="0.2">
      <c r="A9" s="540" t="str">
        <f>Summary!A8</f>
        <v>Novelist</v>
      </c>
      <c r="B9" s="541"/>
      <c r="C9" s="272" t="str">
        <f>IF(Badges!E120="C","C",IF(Badges!E120="P","P",""))</f>
        <v/>
      </c>
      <c r="E9" s="266"/>
      <c r="F9" s="267" t="str">
        <f>Badges!C63</f>
        <v>Get behind the scenes</v>
      </c>
      <c r="G9" s="269" t="str">
        <f>IF(Badges!E63="A","A"," ")</f>
        <v xml:space="preserve"> </v>
      </c>
      <c r="I9" s="266"/>
      <c r="J9" s="267" t="str">
        <f>Badges!C137</f>
        <v>Create something useful for your</v>
      </c>
      <c r="K9" s="269" t="str">
        <f>IF(Badges!E137="A","A"," ")</f>
        <v xml:space="preserve"> </v>
      </c>
      <c r="M9" s="266"/>
      <c r="N9" s="267" t="str">
        <f>Badges!C210</f>
        <v>Write it down</v>
      </c>
      <c r="O9" s="269" t="str">
        <f>IF(Badges!E210="A","A"," ")</f>
        <v xml:space="preserve"> </v>
      </c>
      <c r="Q9" s="266"/>
      <c r="R9" s="267" t="str">
        <f>Badges!C286</f>
        <v>Go, Blue! Go, Red!</v>
      </c>
      <c r="S9" s="269" t="str">
        <f>IF(Badges!E286="A","A"," ")</f>
        <v xml:space="preserve"> </v>
      </c>
    </row>
    <row r="10" spans="1:21" x14ac:dyDescent="0.2">
      <c r="A10" s="526" t="str">
        <f>Summary!A9</f>
        <v>It's Your Planet -- Love It!</v>
      </c>
      <c r="B10" s="526"/>
      <c r="C10" s="526"/>
      <c r="E10" s="266"/>
      <c r="F10" s="267" t="str">
        <f>Badges!C64</f>
        <v>Get tips on team motivation</v>
      </c>
      <c r="G10" s="269" t="str">
        <f>IF(Badges!E64="A","A"," ")</f>
        <v xml:space="preserve"> </v>
      </c>
      <c r="I10" s="266"/>
      <c r="J10" s="267" t="str">
        <f>Badges!C138</f>
        <v>Make an accessory</v>
      </c>
      <c r="K10" s="269" t="str">
        <f>IF(Badges!E138="A","A"," ")</f>
        <v xml:space="preserve"> </v>
      </c>
      <c r="M10" s="266"/>
      <c r="N10" s="267" t="str">
        <f>Badges!C211</f>
        <v>Make a video</v>
      </c>
      <c r="O10" s="269" t="str">
        <f>IF(Badges!E211="A","A"," ")</f>
        <v xml:space="preserve"> </v>
      </c>
      <c r="Q10" s="266"/>
      <c r="R10" s="267" t="str">
        <f>Badges!C287</f>
        <v>Unique uniforms</v>
      </c>
      <c r="S10" s="269" t="str">
        <f>IF(Badges!E287="A","A"," ")</f>
        <v xml:space="preserve"> </v>
      </c>
    </row>
    <row r="11" spans="1:21" x14ac:dyDescent="0.2">
      <c r="A11" s="542" t="str">
        <f>Summary!A10</f>
        <v>Textile Artist</v>
      </c>
      <c r="B11" s="543"/>
      <c r="C11" s="270" t="str">
        <f>IF(Badges!E144="C","C",IF(Badges!E144="P","P",""))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IF(Badges!E288="A","A"," ")</f>
        <v xml:space="preserve"> </v>
      </c>
    </row>
    <row r="12" spans="1:21" x14ac:dyDescent="0.2">
      <c r="A12" s="538" t="str">
        <f>Summary!A11</f>
        <v>Room Makeover</v>
      </c>
      <c r="B12" s="539"/>
      <c r="C12" s="271" t="str">
        <f>IF(Badges!E167="C","C",IF(Badges!E167="P","P",""))</f>
        <v/>
      </c>
      <c r="E12" s="266"/>
      <c r="F12" s="267" t="str">
        <f>Badges!C66</f>
        <v>Create a poster to promote your</v>
      </c>
      <c r="G12" s="269" t="str">
        <f>IF(Badges!E66="A","A"," ")</f>
        <v xml:space="preserve"> </v>
      </c>
      <c r="I12" s="266"/>
      <c r="J12" s="267" t="str">
        <f>Badges!C140</f>
        <v>Make a gift for an anniversary, baby</v>
      </c>
      <c r="K12" s="269" t="str">
        <f>IF(Badges!E140="A","A","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IF(Badges!E190="C","C",IF(Badges!E190="P","P",""))</f>
        <v/>
      </c>
      <c r="E13" s="266"/>
      <c r="F13" s="267" t="str">
        <f>Badges!C67</f>
        <v>Create a press kit</v>
      </c>
      <c r="G13" s="269" t="str">
        <f>IF(Badges!E67="A","A"," ")</f>
        <v xml:space="preserve"> </v>
      </c>
      <c r="I13" s="266"/>
      <c r="J13" s="267" t="str">
        <f>Badges!C141</f>
        <v>Create something to mark a special</v>
      </c>
      <c r="K13" s="269" t="str">
        <f>IF(Badges!E141="A","A"," ")</f>
        <v xml:space="preserve"> </v>
      </c>
      <c r="M13" s="266"/>
      <c r="N13" s="267" t="str">
        <f>Badges!C216</f>
        <v xml:space="preserve"> Talk to a pro</v>
      </c>
      <c r="O13" s="269" t="str">
        <f>IF(Badges!E216="A","A"," ")</f>
        <v xml:space="preserve"> </v>
      </c>
      <c r="Q13" s="266"/>
      <c r="R13" s="267" t="str">
        <f>Badges!C290</f>
        <v>An amazing race</v>
      </c>
      <c r="S13" s="269" t="str">
        <f>IF(Badges!E290="A","A"," ")</f>
        <v xml:space="preserve"> </v>
      </c>
    </row>
    <row r="14" spans="1:21" x14ac:dyDescent="0.2">
      <c r="A14" s="538" t="str">
        <f>Summary!A13</f>
        <v>Adventurer</v>
      </c>
      <c r="B14" s="539"/>
      <c r="C14" s="271" t="str">
        <f>IF(Badges!E213="C","C",IF(Badges!E213="P","P",""))</f>
        <v/>
      </c>
      <c r="E14" s="266"/>
      <c r="F14" s="267" t="str">
        <f>Badges!C68</f>
        <v>Make a video trailer or radio</v>
      </c>
      <c r="G14" s="269" t="str">
        <f>IF(Badges!E68="A","A"," ")</f>
        <v xml:space="preserve"> </v>
      </c>
      <c r="I14" s="266"/>
      <c r="J14" s="267" t="str">
        <f>Badges!C142</f>
        <v>Make something to give to a charity</v>
      </c>
      <c r="K14" s="269" t="str">
        <f>IF(Badges!E142="A","A"," ")</f>
        <v xml:space="preserve"> </v>
      </c>
      <c r="M14" s="266"/>
      <c r="N14" s="267" t="str">
        <f>Badges!C217</f>
        <v>Spend two hours at a local car repair</v>
      </c>
      <c r="O14" s="269" t="str">
        <f>IF(Badges!E217="A","A"," ")</f>
        <v xml:space="preserve"> </v>
      </c>
      <c r="Q14" s="266"/>
      <c r="R14" s="267" t="str">
        <f>Badges!C291</f>
        <v>Target practice</v>
      </c>
      <c r="S14" s="269" t="str">
        <f>IF(Badges!E291="A","A"," ")</f>
        <v xml:space="preserve"> </v>
      </c>
    </row>
    <row r="15" spans="1:21" x14ac:dyDescent="0.2">
      <c r="A15" s="540" t="str">
        <f>Summary!A14</f>
        <v>Car Care</v>
      </c>
      <c r="B15" s="541"/>
      <c r="C15" s="272" t="str">
        <f>IF(Badges!E236="C","C",IF(Badges!E236="P","P",""))</f>
        <v/>
      </c>
      <c r="E15" s="266">
        <v>5</v>
      </c>
      <c r="F15" s="267" t="str">
        <f>Badges!C69</f>
        <v>Put on your show</v>
      </c>
      <c r="G15" s="268"/>
      <c r="I15" s="533" t="str">
        <f>Badges!B145</f>
        <v>Room Makeover</v>
      </c>
      <c r="J15" s="534"/>
      <c r="K15" s="534"/>
      <c r="M15" s="266"/>
      <c r="N15" s="267" t="str">
        <f>Badges!C218</f>
        <v>Watch instructional car care videos</v>
      </c>
      <c r="O15" s="269" t="str">
        <f>IF(Badges!E218="A","A"," ")</f>
        <v xml:space="preserve"> </v>
      </c>
      <c r="Q15" s="266"/>
      <c r="R15" s="267" t="str">
        <f>Badges!C292</f>
        <v>Tests of strength</v>
      </c>
      <c r="S15" s="269" t="str">
        <f>IF(Badges!E292="A","A"," ")</f>
        <v xml:space="preserve"> </v>
      </c>
    </row>
    <row r="16" spans="1:21" x14ac:dyDescent="0.2">
      <c r="A16" s="526" t="str">
        <f>Summary!A15</f>
        <v>It's Your Story -- Tell It!</v>
      </c>
      <c r="B16" s="526"/>
      <c r="C16" s="526"/>
      <c r="E16" s="266"/>
      <c r="F16" s="267" t="str">
        <f>Badges!C70</f>
        <v>Host a cast party or an after-party</v>
      </c>
      <c r="G16" s="269" t="str">
        <f>IF(Badges!E70="A","A","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IF(Badges!E260="C","C",IF(Badges!E260="P","P",""))</f>
        <v/>
      </c>
      <c r="E17" s="266"/>
      <c r="F17" s="267" t="str">
        <f>Badges!C71</f>
        <v>Videotape your show and screen it</v>
      </c>
      <c r="G17" s="269" t="str">
        <f>IF(Badges!E71="A","A"," ")</f>
        <v xml:space="preserve"> </v>
      </c>
      <c r="I17" s="266"/>
      <c r="J17" s="267" t="str">
        <f>Badges!C147</f>
        <v>Craft an inspiration board</v>
      </c>
      <c r="K17" s="269" t="str">
        <f>IF(Badges!E146="A","A"," ")</f>
        <v xml:space="preserve"> </v>
      </c>
      <c r="M17" s="266"/>
      <c r="N17" s="267" t="str">
        <f>Badges!C220</f>
        <v>Determine which cars are the safest</v>
      </c>
      <c r="O17" s="269" t="str">
        <f>IF(Badges!E220="A","A"," ")</f>
        <v xml:space="preserve"> </v>
      </c>
      <c r="Q17" s="266"/>
      <c r="R17" s="267" t="str">
        <f>Badges!C294</f>
        <v>Construction challenge</v>
      </c>
      <c r="S17" s="269" t="str">
        <f>IF(Badges!E294="A","A"," ")</f>
        <v xml:space="preserve"> </v>
      </c>
    </row>
    <row r="18" spans="1:19" x14ac:dyDescent="0.2">
      <c r="A18" s="538" t="str">
        <f>Summary!A17</f>
        <v>Voice for Animals</v>
      </c>
      <c r="B18" s="539"/>
      <c r="C18" s="271" t="str">
        <f>IF(Badges!E283="C","C",IF(Badges!E283="P","P",""))</f>
        <v/>
      </c>
      <c r="E18" s="266"/>
      <c r="F18" s="267" t="str">
        <f>Badges!C72</f>
        <v>Take photos and create a record</v>
      </c>
      <c r="G18" s="269" t="str">
        <f>IF(Badges!E72="A","A"," ")</f>
        <v xml:space="preserve"> </v>
      </c>
      <c r="I18" s="266"/>
      <c r="J18" s="267" t="str">
        <f>Badges!C148</f>
        <v>Shadow an interior designer or</v>
      </c>
      <c r="K18" s="269" t="str">
        <f>IF(Badges!E147="A","A"," ")</f>
        <v xml:space="preserve"> </v>
      </c>
      <c r="M18" s="266"/>
      <c r="N18" s="267" t="str">
        <f>Badges!C221</f>
        <v>Learn which factors affect insurance</v>
      </c>
      <c r="O18" s="269" t="str">
        <f>IF(Badges!E221="A","A"," ")</f>
        <v xml:space="preserve"> </v>
      </c>
      <c r="Q18" s="266"/>
      <c r="R18" s="267" t="str">
        <f>Badges!C295</f>
        <v>Soar winners</v>
      </c>
      <c r="S18" s="269" t="str">
        <f>IF(Badges!E295="A","A"," ")</f>
        <v xml:space="preserve"> </v>
      </c>
    </row>
    <row r="19" spans="1:19" x14ac:dyDescent="0.2">
      <c r="A19" s="538" t="str">
        <f>Summary!A18</f>
        <v>Game Visionary</v>
      </c>
      <c r="B19" s="539"/>
      <c r="C19" s="271" t="str">
        <f>IF(Badges!E306="C","C",IF(Badges!E306="P","P",""))</f>
        <v/>
      </c>
      <c r="E19" s="533" t="str">
        <f>Badges!B75</f>
        <v>Science of Style</v>
      </c>
      <c r="F19" s="534"/>
      <c r="G19" s="534"/>
      <c r="I19" s="266"/>
      <c r="J19" s="267" t="str">
        <f>Badges!C149</f>
        <v>Look at design around the world</v>
      </c>
      <c r="K19" s="269" t="str">
        <f>IF(Badges!E148="A","A"," ")</f>
        <v xml:space="preserve"> </v>
      </c>
      <c r="M19" s="266"/>
      <c r="N19" s="267" t="str">
        <f>Badges!C222</f>
        <v>Let crash test dummies teach you</v>
      </c>
      <c r="O19" s="269" t="str">
        <f>IF(Badges!E222="A","A"," ")</f>
        <v xml:space="preserve"> </v>
      </c>
      <c r="Q19" s="266"/>
      <c r="R19" s="267" t="str">
        <f>Badges!C296</f>
        <v>Make it "flink."</v>
      </c>
      <c r="S19" s="269" t="str">
        <f>IF(Badges!E296="A","A"," ")</f>
        <v xml:space="preserve"> </v>
      </c>
    </row>
    <row r="20" spans="1:19" x14ac:dyDescent="0.2">
      <c r="A20" s="538" t="str">
        <f>Summary!A19</f>
        <v>Social Innovator</v>
      </c>
      <c r="B20" s="539"/>
      <c r="C20" s="271" t="str">
        <f>IF(Badges!E329="C","C",IF(Badges!E329="P","P",""))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IF(Badges!E352="C","C",IF(Badges!E352="P","P",""))</f>
        <v/>
      </c>
      <c r="E21" s="266"/>
      <c r="F21" s="267" t="str">
        <f>Badges!C77</f>
        <v>Interview a dermatologist or cosmetic</v>
      </c>
      <c r="G21" s="269" t="str">
        <f>IF(Badges!E77="A","A"," ")</f>
        <v xml:space="preserve"> </v>
      </c>
      <c r="I21" s="266"/>
      <c r="J21" s="267" t="str">
        <f>Badges!C151</f>
        <v xml:space="preserve">Paint a wall </v>
      </c>
      <c r="K21" s="269" t="str">
        <f>IF(Badges!E150="A","A"," ")</f>
        <v xml:space="preserve"> </v>
      </c>
      <c r="M21" s="266"/>
      <c r="N21" s="267" t="str">
        <f>Badges!C224</f>
        <v>Create a top ten list of safe driving</v>
      </c>
      <c r="O21" s="269" t="str">
        <f>IF(Badges!E224="A","A"," ")</f>
        <v xml:space="preserve"> </v>
      </c>
      <c r="Q21" s="266"/>
      <c r="R21" s="267" t="str">
        <f>Badges!C298</f>
        <v>From read to reality</v>
      </c>
      <c r="S21" s="269" t="str">
        <f>IF(Badges!E298="A","A"," ")</f>
        <v xml:space="preserve"> </v>
      </c>
    </row>
    <row r="22" spans="1:19" x14ac:dyDescent="0.2">
      <c r="A22" s="273"/>
      <c r="B22" s="274"/>
      <c r="C22" s="401"/>
      <c r="E22" s="266"/>
      <c r="F22" s="267" t="str">
        <f>Badges!C78</f>
        <v>Evaluate and compare two similar</v>
      </c>
      <c r="G22" s="269" t="str">
        <f>IF(Badges!E78="A","A"," ")</f>
        <v xml:space="preserve"> </v>
      </c>
      <c r="I22" s="266"/>
      <c r="J22" s="267" t="str">
        <f>Badges!C152</f>
        <v>Paint furniture</v>
      </c>
      <c r="K22" s="269" t="str">
        <f>IF(Badges!E151="A","A"," ")</f>
        <v xml:space="preserve"> </v>
      </c>
      <c r="M22" s="266"/>
      <c r="N22" s="267" t="str">
        <f>Badges!C225</f>
        <v>Interview a highway patrol officer to</v>
      </c>
      <c r="O22" s="269" t="str">
        <f>IF(Badges!E225="A","A"," ")</f>
        <v xml:space="preserve"> </v>
      </c>
      <c r="Q22" s="266"/>
      <c r="R22" s="267" t="str">
        <f>Badges!C299</f>
        <v>From virtual to reality</v>
      </c>
      <c r="S22" s="269" t="str">
        <f>IF(Badges!E299="A","A"," ")</f>
        <v xml:space="preserve"> </v>
      </c>
    </row>
    <row r="23" spans="1:19" x14ac:dyDescent="0.2">
      <c r="A23" s="533" t="str">
        <f>Badges!B6</f>
        <v>Website Designer</v>
      </c>
      <c r="B23" s="534"/>
      <c r="C23" s="534"/>
      <c r="E23" s="266"/>
      <c r="F23" s="267" t="str">
        <f>Badges!C79</f>
        <v>Make and test a homemade product</v>
      </c>
      <c r="G23" s="269" t="str">
        <f>IF(Badges!E79="A","A"," ")</f>
        <v xml:space="preserve"> </v>
      </c>
      <c r="I23" s="266"/>
      <c r="J23" s="267" t="str">
        <f>Badges!C153</f>
        <v>Paint accents</v>
      </c>
      <c r="K23" s="269" t="str">
        <f>IF(Badges!E152="A","A"," ")</f>
        <v xml:space="preserve"> </v>
      </c>
      <c r="M23" s="266"/>
      <c r="N23" s="267" t="str">
        <f>Badges!C226</f>
        <v>Observe a traffic intersection</v>
      </c>
      <c r="O23" s="269" t="str">
        <f>IF(Badges!E226="A","A"," ")</f>
        <v xml:space="preserve"> </v>
      </c>
      <c r="Q23" s="266"/>
      <c r="R23" s="267" t="str">
        <f>Badges!C300</f>
        <v>From board to reality</v>
      </c>
      <c r="S23" s="269" t="str">
        <f>IF(Badges!E300="A","A","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IF(Badges!E8="A","A"," ")</f>
        <v xml:space="preserve"> </v>
      </c>
      <c r="E25" s="266"/>
      <c r="F25" s="267" t="str">
        <f>Badges!C81</f>
        <v>Test sunglasses</v>
      </c>
      <c r="G25" s="269" t="str">
        <f>IF(Badges!E81="A","A"," ")</f>
        <v xml:space="preserve"> </v>
      </c>
      <c r="I25" s="266"/>
      <c r="J25" s="267" t="str">
        <f>Badges!C155</f>
        <v>Curtains for windows or to delineate</v>
      </c>
      <c r="K25" s="269" t="str">
        <f>IF(Badges!E154="A","A"," ")</f>
        <v xml:space="preserve"> </v>
      </c>
      <c r="M25" s="266"/>
      <c r="N25" s="267" t="str">
        <f>Badges!C228</f>
        <v>Compile an emergency kit</v>
      </c>
      <c r="O25" s="269" t="str">
        <f>IF(Badges!E228="A","A"," ")</f>
        <v xml:space="preserve"> </v>
      </c>
      <c r="Q25" s="266"/>
      <c r="R25" s="267" t="str">
        <f>Badges!C302</f>
        <v>A puzzle pentathlon</v>
      </c>
      <c r="S25" s="269" t="str">
        <f>IF(Badges!E302="A","A"," ")</f>
        <v xml:space="preserve"> </v>
      </c>
    </row>
    <row r="26" spans="1:19" x14ac:dyDescent="0.2">
      <c r="A26" s="266"/>
      <c r="B26" s="267" t="str">
        <f>Badges!C9</f>
        <v>A place you volunteer at</v>
      </c>
      <c r="C26" s="269" t="str">
        <f>IF(Badges!E9="A","A"," ")</f>
        <v xml:space="preserve"> </v>
      </c>
      <c r="E26" s="266"/>
      <c r="F26" s="267" t="str">
        <f>Badges!C82</f>
        <v>Grade a gem</v>
      </c>
      <c r="G26" s="269" t="str">
        <f>IF(Badges!E82="A","A"," ")</f>
        <v xml:space="preserve"> </v>
      </c>
      <c r="I26" s="266"/>
      <c r="J26" s="267" t="str">
        <f>Badges!C156</f>
        <v>A table runner, decorative wall</v>
      </c>
      <c r="K26" s="269" t="str">
        <f>IF(Badges!E155="A","A"," ")</f>
        <v xml:space="preserve"> </v>
      </c>
      <c r="M26" s="266"/>
      <c r="N26" s="267" t="str">
        <f>Badges!C229</f>
        <v>Interview a roadside service person</v>
      </c>
      <c r="O26" s="269" t="str">
        <f>IF(Badges!E229="A","A"," ")</f>
        <v xml:space="preserve"> </v>
      </c>
      <c r="Q26" s="266"/>
      <c r="R26" s="267" t="str">
        <f>Badges!C303</f>
        <v>A relay pentathlon</v>
      </c>
      <c r="S26" s="269" t="str">
        <f>IF(Badges!E303="A","A"," ")</f>
        <v xml:space="preserve"> </v>
      </c>
    </row>
    <row r="27" spans="1:19" x14ac:dyDescent="0.2">
      <c r="A27" s="266"/>
      <c r="B27" s="267" t="str">
        <f>Badges!C10</f>
        <v>An extracurricular group or hobby</v>
      </c>
      <c r="C27" s="269" t="str">
        <f>IF(Badges!E10="A","A"," ")</f>
        <v xml:space="preserve"> </v>
      </c>
      <c r="E27" s="266"/>
      <c r="F27" s="267" t="str">
        <f>Badges!C79</f>
        <v>Make and test a homemade product</v>
      </c>
      <c r="G27" s="269" t="str">
        <f>IF(Badges!E83="A","A"," ")</f>
        <v xml:space="preserve"> </v>
      </c>
      <c r="I27" s="266"/>
      <c r="J27" s="267" t="str">
        <f>Badges!C157</f>
        <v>A pillow cover or duvet cover</v>
      </c>
      <c r="K27" s="269" t="str">
        <f>IF(Badges!E156="A","A"," ")</f>
        <v xml:space="preserve"> </v>
      </c>
      <c r="M27" s="266"/>
      <c r="N27" s="267" t="str">
        <f>Badges!C230</f>
        <v>Research how to handle five</v>
      </c>
      <c r="O27" s="269" t="str">
        <f>IF(Badges!E230="A","A"," ")</f>
        <v xml:space="preserve"> </v>
      </c>
      <c r="Q27" s="266"/>
      <c r="R27" s="267" t="str">
        <f>Badges!C304</f>
        <v>A wheel pentathlon</v>
      </c>
      <c r="S27" s="269" t="str">
        <f>IF(Badges!E304="A","A","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IF(Badges!E12="A","A"," ")</f>
        <v xml:space="preserve"> </v>
      </c>
      <c r="E29" s="266"/>
      <c r="F29" s="267" t="str">
        <f>Badges!C85</f>
        <v>Compare ingredients in three</v>
      </c>
      <c r="G29" s="269" t="str">
        <f>IF(Badges!E85="A","A"," ")</f>
        <v xml:space="preserve"> </v>
      </c>
      <c r="I29" s="266"/>
      <c r="J29" s="267" t="str">
        <f>Badges!C159</f>
        <v>Refurbish one item</v>
      </c>
      <c r="K29" s="269" t="str">
        <f>IF(Badges!E158="A","A"," ")</f>
        <v xml:space="preserve"> </v>
      </c>
      <c r="M29" s="266"/>
      <c r="N29" s="267" t="str">
        <f>Badges!C232</f>
        <v>Compare car efficiencies</v>
      </c>
      <c r="O29" s="269" t="str">
        <f>IF(Badges!E232="A","A"," ")</f>
        <v xml:space="preserve"> </v>
      </c>
      <c r="Q29" s="266">
        <v>1</v>
      </c>
      <c r="R29" s="267" t="str">
        <f>Badges!C308</f>
        <v>Brainstorm business ideas</v>
      </c>
      <c r="S29" s="268"/>
    </row>
    <row r="30" spans="1:19" x14ac:dyDescent="0.2">
      <c r="A30" s="266"/>
      <c r="B30" s="267" t="str">
        <f>Badges!C13</f>
        <v>Get opinions from bloggers/sites</v>
      </c>
      <c r="C30" s="269" t="str">
        <f>IF(Badges!E13="A","A"," ")</f>
        <v xml:space="preserve"> </v>
      </c>
      <c r="E30" s="266"/>
      <c r="F30" s="267" t="str">
        <f>Badges!C86</f>
        <v>Test hair dye</v>
      </c>
      <c r="G30" s="269" t="str">
        <f>IF(Badges!E86="A","A"," ")</f>
        <v xml:space="preserve"> </v>
      </c>
      <c r="I30" s="266"/>
      <c r="J30" s="267" t="str">
        <f>Badges!C160</f>
        <v>Repurpose one item</v>
      </c>
      <c r="K30" s="269" t="str">
        <f>IF(Badges!E159="A","A"," ")</f>
        <v xml:space="preserve"> </v>
      </c>
      <c r="M30" s="266"/>
      <c r="N30" s="267" t="str">
        <f>Badges!C233</f>
        <v>Practice energy efficient driving or</v>
      </c>
      <c r="O30" s="269" t="str">
        <f>IF(Badges!E233="A","A"," ")</f>
        <v xml:space="preserve"> </v>
      </c>
      <c r="Q30" s="266"/>
      <c r="R30" s="267" t="str">
        <f>Badges!C309</f>
        <v>Interview your client</v>
      </c>
      <c r="S30" s="269" t="str">
        <f>IF(Badges!E309="A","A"," ")</f>
        <v xml:space="preserve"> </v>
      </c>
    </row>
    <row r="31" spans="1:19" x14ac:dyDescent="0.2">
      <c r="A31" s="266"/>
      <c r="B31" s="267" t="str">
        <f>Badges!C14</f>
        <v>Teach yourself to build a site from</v>
      </c>
      <c r="C31" s="269" t="str">
        <f>IF(Badges!E14="A","A"," ")</f>
        <v xml:space="preserve"> </v>
      </c>
      <c r="E31" s="266"/>
      <c r="F31" s="267" t="str">
        <f>Badges!C83</f>
        <v>Get into outdoor-fashion fabrics</v>
      </c>
      <c r="G31" s="269" t="str">
        <f>IF(Badges!E87="A","A"," ")</f>
        <v xml:space="preserve"> </v>
      </c>
      <c r="I31" s="266"/>
      <c r="J31" s="267" t="str">
        <f>Badges!C161</f>
        <v>Repair one item</v>
      </c>
      <c r="K31" s="269" t="str">
        <f>IF(Badges!E160="A","A"," ")</f>
        <v xml:space="preserve"> </v>
      </c>
      <c r="M31" s="266"/>
      <c r="N31" s="267" t="str">
        <f>Badges!C234</f>
        <v xml:space="preserve">Drive less </v>
      </c>
      <c r="O31" s="269" t="str">
        <f>IF(Badges!E234="A","A"," ")</f>
        <v xml:space="preserve"> </v>
      </c>
      <c r="Q31" s="266"/>
      <c r="R31" s="267" t="str">
        <f>Badges!C310</f>
        <v>Become a keen observer</v>
      </c>
      <c r="S31" s="269" t="str">
        <f>IF(Badges!E310="A","A","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IF(Badges!E311="A","A"," ")</f>
        <v xml:space="preserve"> </v>
      </c>
    </row>
    <row r="33" spans="1:19" x14ac:dyDescent="0.2">
      <c r="A33" s="266"/>
      <c r="B33" s="267" t="str">
        <f>Badges!C16</f>
        <v>Find a mentor</v>
      </c>
      <c r="C33" s="269" t="str">
        <f>IF(Badges!E16="A","A"," ")</f>
        <v xml:space="preserve"> </v>
      </c>
      <c r="E33" s="266"/>
      <c r="F33" s="267" t="str">
        <f>Badges!C89</f>
        <v>Make a timeline of fashion trends</v>
      </c>
      <c r="G33" s="269" t="str">
        <f>IF(Badges!E89="A","A"," ")</f>
        <v xml:space="preserve"> </v>
      </c>
      <c r="I33" s="266"/>
      <c r="J33" s="267" t="str">
        <f>Badges!C163</f>
        <v>Build something out of wood or</v>
      </c>
      <c r="K33" s="269" t="str">
        <f>IF(Badges!E162="A","A","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IF(Badges!E17="A","A"," ")</f>
        <v xml:space="preserve"> </v>
      </c>
      <c r="E34" s="266"/>
      <c r="F34" s="267" t="str">
        <f>Badges!C90</f>
        <v>Conduct a social style experiment</v>
      </c>
      <c r="G34" s="269" t="str">
        <f>IF(Badges!E90="A","A"," ")</f>
        <v xml:space="preserve"> </v>
      </c>
      <c r="I34" s="266"/>
      <c r="J34" s="267" t="str">
        <f>Badges!C164</f>
        <v>Build something from found items</v>
      </c>
      <c r="K34" s="269" t="str">
        <f>IF(Badges!E163="A","A"," ")</f>
        <v xml:space="preserve"> </v>
      </c>
      <c r="M34" s="266"/>
      <c r="N34" s="267" t="str">
        <f>Badges!C240</f>
        <v>Share night art</v>
      </c>
      <c r="O34" s="269" t="str">
        <f>IF(Badges!E240="A","A"," ")</f>
        <v xml:space="preserve"> </v>
      </c>
      <c r="Q34" s="266"/>
      <c r="R34" s="267" t="str">
        <f>Badges!C313</f>
        <v>Divide your idea into different parts</v>
      </c>
      <c r="S34" s="269" t="str">
        <f>IF(Badges!E313="A","A"," ")</f>
        <v xml:space="preserve"> </v>
      </c>
    </row>
    <row r="35" spans="1:19" x14ac:dyDescent="0.2">
      <c r="A35" s="266"/>
      <c r="B35" s="267" t="str">
        <f>Badges!C18</f>
        <v>Meet up</v>
      </c>
      <c r="C35" s="269" t="str">
        <f>IF(Badges!E18="A","A"," ")</f>
        <v xml:space="preserve"> </v>
      </c>
      <c r="E35" s="266"/>
      <c r="F35" s="267" t="str">
        <f>Badges!C87</f>
        <v>Create a scent</v>
      </c>
      <c r="G35" s="269" t="str">
        <f>IF(Badges!E91="A","A"," ")</f>
        <v xml:space="preserve"> </v>
      </c>
      <c r="I35" s="266"/>
      <c r="J35" s="267" t="str">
        <f>Badges!C165</f>
        <v>Build an art piece</v>
      </c>
      <c r="K35" s="269" t="str">
        <f>IF(Badges!E164="A","A"," ")</f>
        <v xml:space="preserve"> </v>
      </c>
      <c r="M35" s="266"/>
      <c r="N35" s="267" t="str">
        <f>Badges!C241</f>
        <v>Get into nightlife</v>
      </c>
      <c r="O35" s="269" t="str">
        <f>IF(Badges!E241="A","A"," ")</f>
        <v xml:space="preserve"> </v>
      </c>
      <c r="Q35" s="266"/>
      <c r="R35" s="267" t="str">
        <f>Badges!C314</f>
        <v>Beat your competitors</v>
      </c>
      <c r="S35" s="269" t="str">
        <f>IF(Badges!E314="A","A","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IF(Badges!E242="A","A"," ")</f>
        <v xml:space="preserve"> </v>
      </c>
      <c r="Q36" s="266"/>
      <c r="R36" s="267" t="str">
        <f>Badges!C315</f>
        <v>Use a "guideline."</v>
      </c>
      <c r="S36" s="269" t="str">
        <f>IF(Badges!E315="A","A"," ")</f>
        <v xml:space="preserve"> </v>
      </c>
    </row>
    <row r="37" spans="1:19" ht="12.75" customHeight="1" x14ac:dyDescent="0.2">
      <c r="A37" s="266"/>
      <c r="B37" s="267" t="str">
        <f>Badges!C20</f>
        <v>Blog posts</v>
      </c>
      <c r="C37" s="269" t="str">
        <f>IF(Badges!E20="A","A"," ")</f>
        <v xml:space="preserve"> </v>
      </c>
      <c r="E37" s="266"/>
      <c r="F37" s="267" t="str">
        <f>Badges!C93</f>
        <v>Make something eco friendly</v>
      </c>
      <c r="G37" s="269" t="str">
        <f>IF(Badges!E93="A","A","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IF(Badges!E21="A","A"," ")</f>
        <v xml:space="preserve"> </v>
      </c>
      <c r="E38" s="266"/>
      <c r="F38" s="267" t="str">
        <f>Badges!C94</f>
        <v>Create your own science-of-style</v>
      </c>
      <c r="G38" s="269" t="str">
        <f>IF(Badges!E94="A","A"," ")</f>
        <v xml:space="preserve"> </v>
      </c>
      <c r="I38" s="266"/>
      <c r="J38" s="267" t="str">
        <f>Badges!C170</f>
        <v>Monitor the news</v>
      </c>
      <c r="K38" s="269" t="str">
        <f>IF(Badges!E170="A","A"," ")</f>
        <v xml:space="preserve"> </v>
      </c>
      <c r="M38" s="266"/>
      <c r="N38" s="267" t="str">
        <f>Badges!C244</f>
        <v>Tour your neighborhood at night</v>
      </c>
      <c r="O38" s="269" t="str">
        <f>IF(Badges!E244="A","A"," ")</f>
        <v xml:space="preserve"> </v>
      </c>
      <c r="Q38" s="266"/>
      <c r="R38" s="267" t="str">
        <f>Badges!C317</f>
        <v>Seed money</v>
      </c>
      <c r="S38" s="269" t="str">
        <f>IF(Badges!E317="A","A"," ")</f>
        <v xml:space="preserve"> </v>
      </c>
    </row>
    <row r="39" spans="1:19" x14ac:dyDescent="0.2">
      <c r="A39" s="266"/>
      <c r="B39" s="267" t="str">
        <f>Badges!C22</f>
        <v>Start with a compelling photo gallery</v>
      </c>
      <c r="C39" s="269" t="str">
        <f>IF(Badges!E22="A","A"," ")</f>
        <v xml:space="preserve"> </v>
      </c>
      <c r="E39" s="266"/>
      <c r="F39" s="267" t="str">
        <f>Badges!C91</f>
        <v>Host a wear-a-thon</v>
      </c>
      <c r="G39" s="269" t="str">
        <f>IF(Badges!E95="A","A"," ")</f>
        <v xml:space="preserve"> </v>
      </c>
      <c r="I39" s="266"/>
      <c r="J39" s="267" t="str">
        <f>Badges!C171</f>
        <v>Evaluate the same story on three</v>
      </c>
      <c r="K39" s="269" t="str">
        <f>IF(Badges!E171="A","A"," ")</f>
        <v xml:space="preserve"> </v>
      </c>
      <c r="M39" s="266"/>
      <c r="N39" s="267" t="str">
        <f>Badges!C245</f>
        <v>Visit a park, trail, lake, stream, or</v>
      </c>
      <c r="O39" s="269" t="str">
        <f>IF(Badges!E245="A","A"," ")</f>
        <v xml:space="preserve"> </v>
      </c>
      <c r="Q39" s="266"/>
      <c r="R39" s="267" t="str">
        <f>Badges!C318</f>
        <v>Business models</v>
      </c>
      <c r="S39" s="269" t="str">
        <f>IF(Badges!E318="A","A","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IF(Badges!E172="A","A"," ")</f>
        <v xml:space="preserve"> </v>
      </c>
      <c r="M40" s="266"/>
      <c r="N40" s="267" t="str">
        <f>Badges!C246</f>
        <v>Visit a place that's open 24 hours</v>
      </c>
      <c r="O40" s="269" t="str">
        <f>IF(Badges!E246="A","A"," ")</f>
        <v xml:space="preserve"> </v>
      </c>
      <c r="Q40" s="266"/>
      <c r="R40" s="267" t="str">
        <f>Badges!C319</f>
        <v>Merchandising</v>
      </c>
      <c r="S40" s="269" t="str">
        <f>IF(Badges!E319="A","A"," ")</f>
        <v xml:space="preserve"> </v>
      </c>
    </row>
    <row r="41" spans="1:19" x14ac:dyDescent="0.2">
      <c r="A41" s="266"/>
      <c r="B41" s="267" t="str">
        <f>Badges!C24</f>
        <v>Go social</v>
      </c>
      <c r="C41" s="269" t="str">
        <f>IF(Badges!E24="A","A","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IF(Badges!E25="A","A"," ")</f>
        <v xml:space="preserve"> </v>
      </c>
      <c r="E42" s="266"/>
      <c r="F42" s="267" t="str">
        <f>Badges!C100</f>
        <v>Review the novel</v>
      </c>
      <c r="G42" s="269" t="str">
        <f>IF(Badges!E100="A","A"," ")</f>
        <v xml:space="preserve"> </v>
      </c>
      <c r="I42" s="266"/>
      <c r="J42" s="267" t="str">
        <f>Badges!C174</f>
        <v>Choose an article from a political</v>
      </c>
      <c r="K42" s="269" t="str">
        <f>IF(Badges!E174="A","A"," ")</f>
        <v xml:space="preserve"> </v>
      </c>
      <c r="M42" s="266"/>
      <c r="N42" s="267" t="str">
        <f>Badges!C248</f>
        <v>Be an investigative reporter</v>
      </c>
      <c r="O42" s="269" t="str">
        <f>IF(Badges!E248="A","A"," ")</f>
        <v xml:space="preserve"> </v>
      </c>
      <c r="Q42" s="266"/>
      <c r="R42" s="267" t="str">
        <f>Badges!C321</f>
        <v>Write up a five-point business plan</v>
      </c>
      <c r="S42" s="269" t="str">
        <f>IF(Badges!E321="A","A"," ")</f>
        <v xml:space="preserve"> </v>
      </c>
    </row>
    <row r="43" spans="1:19" ht="12.75" customHeight="1" x14ac:dyDescent="0.2">
      <c r="A43" s="266"/>
      <c r="B43" s="267" t="str">
        <f>Badges!C26</f>
        <v>Link up</v>
      </c>
      <c r="C43" s="269" t="str">
        <f>IF(Badges!E26="A","A"," ")</f>
        <v xml:space="preserve"> </v>
      </c>
      <c r="E43" s="266"/>
      <c r="F43" s="267" t="str">
        <f>Badges!C101</f>
        <v>Chart the plot</v>
      </c>
      <c r="G43" s="269" t="str">
        <f>IF(Badges!E101="A","A"," ")</f>
        <v xml:space="preserve"> </v>
      </c>
      <c r="I43" s="266"/>
      <c r="J43" s="267" t="str">
        <f>Badges!C175</f>
        <v>Monitor a news-based or political</v>
      </c>
      <c r="K43" s="269" t="str">
        <f>IF(Badges!E175="A","A"," ")</f>
        <v xml:space="preserve"> </v>
      </c>
      <c r="M43" s="266"/>
      <c r="N43" s="267" t="str">
        <f>Badges!C249</f>
        <v>Take part in the night shift</v>
      </c>
      <c r="O43" s="269" t="str">
        <f>IF(Badges!E249="A","A"," ")</f>
        <v xml:space="preserve"> </v>
      </c>
      <c r="Q43" s="266"/>
      <c r="R43" s="267" t="str">
        <f>Badges!C322</f>
        <v>Develop your "pitch."</v>
      </c>
      <c r="S43" s="269" t="str">
        <f>IF(Badges!E322="A","A"," ")</f>
        <v xml:space="preserve"> </v>
      </c>
    </row>
    <row r="44" spans="1:19" x14ac:dyDescent="0.2">
      <c r="A44" s="533" t="str">
        <f>Badges!B29</f>
        <v>Women's Health</v>
      </c>
      <c r="B44" s="534"/>
      <c r="C44" s="534"/>
      <c r="E44" s="266"/>
      <c r="F44" s="267" t="str">
        <f>Badges!C102</f>
        <v>Read like an editor</v>
      </c>
      <c r="G44" s="269" t="str">
        <f>IF(Badges!E102="A","A"," ")</f>
        <v xml:space="preserve"> </v>
      </c>
      <c r="I44" s="266"/>
      <c r="J44" s="267" t="str">
        <f>Badges!C176</f>
        <v>Analyze a speech given by a public</v>
      </c>
      <c r="K44" s="269" t="str">
        <f>IF(Badges!E176="A","A"," ")</f>
        <v xml:space="preserve"> </v>
      </c>
      <c r="M44" s="266"/>
      <c r="N44" s="267" t="str">
        <f>Badges!C250</f>
        <v>Create a photo essay</v>
      </c>
      <c r="O44" s="269" t="str">
        <f>IF(Badges!E250="A","A"," ")</f>
        <v xml:space="preserve"> </v>
      </c>
      <c r="Q44" s="266"/>
      <c r="R44" s="267" t="str">
        <f>Badges!C323</f>
        <v>Make a mock up of an</v>
      </c>
      <c r="S44" s="269" t="str">
        <f>IF(Badges!E323="A","A","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IF(Badges!E31="A","A"," ")</f>
        <v xml:space="preserve"> </v>
      </c>
      <c r="E46" s="266"/>
      <c r="F46" s="267" t="str">
        <f>Badges!C104</f>
        <v>Let real people inspire your</v>
      </c>
      <c r="G46" s="269" t="str">
        <f>IF(Badges!E104="A","A"," ")</f>
        <v xml:space="preserve"> </v>
      </c>
      <c r="I46" s="266"/>
      <c r="J46" s="267" t="str">
        <f>Badges!C178</f>
        <v>Know before you buy</v>
      </c>
      <c r="K46" s="269" t="str">
        <f>IF(Badges!E178="A","A"," ")</f>
        <v xml:space="preserve"> </v>
      </c>
      <c r="M46" s="266"/>
      <c r="N46" s="267" t="str">
        <f>Badges!C252</f>
        <v>Examine the night sky</v>
      </c>
      <c r="O46" s="269" t="str">
        <f>IF(Badges!E252="A","A"," ")</f>
        <v xml:space="preserve"> </v>
      </c>
      <c r="Q46" s="266"/>
      <c r="R46" s="267" t="str">
        <f>Badges!C325</f>
        <v>Present your idea to someone who</v>
      </c>
      <c r="S46" s="269" t="str">
        <f>IF(Badges!E325="A","A"," ")</f>
        <v xml:space="preserve"> </v>
      </c>
    </row>
    <row r="47" spans="1:19" x14ac:dyDescent="0.2">
      <c r="A47" s="266"/>
      <c r="B47" s="267" t="str">
        <f>Badges!C32</f>
        <v>Speak with a health professional</v>
      </c>
      <c r="C47" s="269" t="str">
        <f>IF(Badges!E32="A","A"," ")</f>
        <v xml:space="preserve"> </v>
      </c>
      <c r="E47" s="266"/>
      <c r="F47" s="267" t="str">
        <f>Badges!C105</f>
        <v>Use your favorite novels for</v>
      </c>
      <c r="G47" s="269" t="str">
        <f>IF(Badges!E105="A","A"," ")</f>
        <v xml:space="preserve"> </v>
      </c>
      <c r="I47" s="266"/>
      <c r="J47" s="267" t="str">
        <f>Badges!C179</f>
        <v>Find a vintage ad in a magazine or</v>
      </c>
      <c r="K47" s="269" t="str">
        <f>IF(Badges!E179="A","A"," ")</f>
        <v xml:space="preserve"> </v>
      </c>
      <c r="M47" s="266"/>
      <c r="N47" s="267" t="str">
        <f>Badges!C253</f>
        <v>Create a nocturnal animal</v>
      </c>
      <c r="O47" s="269" t="str">
        <f>IF(Badges!E253="A","A"," ")</f>
        <v xml:space="preserve"> </v>
      </c>
      <c r="Q47" s="266"/>
      <c r="R47" s="267" t="str">
        <f>Badges!C326</f>
        <v>Present to an expert</v>
      </c>
      <c r="S47" s="269" t="str">
        <f>IF(Badges!E326="A","A"," ")</f>
        <v xml:space="preserve"> </v>
      </c>
    </row>
    <row r="48" spans="1:19" x14ac:dyDescent="0.2">
      <c r="A48" s="266"/>
      <c r="B48" s="267" t="str">
        <f>Badges!C33</f>
        <v>Create a women's health poster or</v>
      </c>
      <c r="C48" s="269" t="str">
        <f>IF(Badges!E33="A","A"," ")</f>
        <v xml:space="preserve"> </v>
      </c>
      <c r="E48" s="266"/>
      <c r="F48" s="267" t="str">
        <f>Badges!C106</f>
        <v>Use character profiles to create a</v>
      </c>
      <c r="G48" s="269" t="str">
        <f>IF(Badges!E106="A","A"," ")</f>
        <v xml:space="preserve"> </v>
      </c>
      <c r="I48" s="266"/>
      <c r="J48" s="267" t="str">
        <f>Badges!C180</f>
        <v>Evaluate a disclaimer from an ad</v>
      </c>
      <c r="K48" s="269" t="str">
        <f>IF(Badges!E180="A","A"," ")</f>
        <v xml:space="preserve"> </v>
      </c>
      <c r="M48" s="266"/>
      <c r="N48" s="267" t="str">
        <f>Badges!C254</f>
        <v>Sketch a landscape plan for your</v>
      </c>
      <c r="O48" s="269" t="str">
        <f>IF(Badges!E254="A","A"," ")</f>
        <v xml:space="preserve"> </v>
      </c>
      <c r="Q48" s="266"/>
      <c r="R48" s="267" t="str">
        <f>Badges!C327</f>
        <v>Gather a group of clients</v>
      </c>
      <c r="S48" s="269" t="str">
        <f>IF(Badges!E327="A","A","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IF(Badges!E35="A","A"," ")</f>
        <v xml:space="preserve"> </v>
      </c>
      <c r="E50" s="266"/>
      <c r="F50" s="267" t="str">
        <f>Badges!C108</f>
        <v>Explore character-driven and action-</v>
      </c>
      <c r="G50" s="269" t="str">
        <f>IF(Badges!E108="A","A"," ")</f>
        <v xml:space="preserve"> </v>
      </c>
      <c r="I50" s="266"/>
      <c r="J50" s="267" t="str">
        <f>Badges!C182</f>
        <v>Become an investigative reporter</v>
      </c>
      <c r="K50" s="269" t="str">
        <f>IF(Badges!E182="A","A"," ")</f>
        <v xml:space="preserve"> </v>
      </c>
      <c r="M50" s="266"/>
      <c r="N50" s="267" t="str">
        <f>Badges!C256</f>
        <v>A "night" activity for younger Girl</v>
      </c>
      <c r="O50" s="269" t="str">
        <f>IF(Badges!E256="A","A"," ")</f>
        <v xml:space="preserve"> </v>
      </c>
      <c r="Q50" s="266">
        <v>1</v>
      </c>
      <c r="R50" s="267" t="str">
        <f>Badges!C331</f>
        <v>Explore "oops!" and "wow!"</v>
      </c>
      <c r="S50" s="268"/>
    </row>
    <row r="51" spans="1:19" x14ac:dyDescent="0.2">
      <c r="A51" s="266"/>
      <c r="B51" s="267" t="str">
        <f>Badges!C36</f>
        <v>Follow a fad through time</v>
      </c>
      <c r="C51" s="269" t="str">
        <f>IF(Badges!E36="A","A"," ")</f>
        <v xml:space="preserve"> </v>
      </c>
      <c r="E51" s="266"/>
      <c r="F51" s="267" t="str">
        <f>Badges!C109</f>
        <v>Interview a novelist or writing teacher</v>
      </c>
      <c r="G51" s="269" t="str">
        <f>IF(Badges!E109="A","A"," ")</f>
        <v xml:space="preserve"> </v>
      </c>
      <c r="I51" s="266"/>
      <c r="J51" s="267" t="str">
        <f>Badges!C183</f>
        <v>Be a Super Searcher</v>
      </c>
      <c r="K51" s="269" t="str">
        <f>IF(Badges!E183="A","A"," ")</f>
        <v xml:space="preserve"> </v>
      </c>
      <c r="M51" s="266"/>
      <c r="N51" s="267" t="str">
        <f>Badges!C257</f>
        <v>A "Power Down!" night</v>
      </c>
      <c r="O51" s="269" t="str">
        <f>IF(Badges!E257="A","A"," ")</f>
        <v xml:space="preserve"> </v>
      </c>
      <c r="Q51" s="266"/>
      <c r="R51" s="267" t="str">
        <f>Badges!C332</f>
        <v>Brainstorm some "oops" and "wow"</v>
      </c>
      <c r="S51" s="269" t="str">
        <f>IF(Badges!E332="A","A"," ")</f>
        <v xml:space="preserve"> </v>
      </c>
    </row>
    <row r="52" spans="1:19" x14ac:dyDescent="0.2">
      <c r="A52" s="266"/>
      <c r="B52" s="267" t="str">
        <f>Badges!C37</f>
        <v>Explore fads and beauty in other</v>
      </c>
      <c r="C52" s="269" t="str">
        <f>IF(Badges!E37="A","A"," ")</f>
        <v xml:space="preserve"> </v>
      </c>
      <c r="E52" s="266"/>
      <c r="F52" s="267" t="str">
        <f>Badges!C110</f>
        <v>Read five interviews with novelists</v>
      </c>
      <c r="G52" s="269" t="str">
        <f>IF(Badges!E110="A","A"," ")</f>
        <v xml:space="preserve"> </v>
      </c>
      <c r="I52" s="266"/>
      <c r="J52" s="267" t="str">
        <f>Badges!C184</f>
        <v>Review the review</v>
      </c>
      <c r="K52" s="269" t="str">
        <f>IF(Badges!E184="A","A"," ")</f>
        <v xml:space="preserve"> </v>
      </c>
      <c r="M52" s="266"/>
      <c r="N52" s="267" t="str">
        <f>Badges!C258</f>
        <v>A nighttime legend</v>
      </c>
      <c r="O52" s="269" t="str">
        <f>IF(Badges!E258="A","A"," ")</f>
        <v xml:space="preserve"> </v>
      </c>
      <c r="Q52" s="266"/>
      <c r="R52" s="267" t="str">
        <f>Badges!C333</f>
        <v>Interview someone with a job that</v>
      </c>
      <c r="S52" s="269" t="str">
        <f>IF(Badges!E333="A","A","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IF(Badges!E334="A","A"," ")</f>
        <v xml:space="preserve"> </v>
      </c>
    </row>
    <row r="54" spans="1:19" x14ac:dyDescent="0.2">
      <c r="A54" s="266"/>
      <c r="B54" s="267" t="str">
        <f>Badges!C39</f>
        <v>Get to know your moods</v>
      </c>
      <c r="C54" s="269" t="str">
        <f>IF(Badges!E39="A","A"," ")</f>
        <v xml:space="preserve"> </v>
      </c>
      <c r="E54" s="266"/>
      <c r="F54" s="267" t="str">
        <f>Badges!C112</f>
        <v>Write the first 20 pages</v>
      </c>
      <c r="G54" s="269" t="str">
        <f>IF(Badges!E112="A","A"," ")</f>
        <v xml:space="preserve"> </v>
      </c>
      <c r="I54" s="266"/>
      <c r="J54" s="267" t="str">
        <f>Badges!C186</f>
        <v>Send a letter to the editor</v>
      </c>
      <c r="K54" s="269" t="str">
        <f>IF(Badges!E186="A","A","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IF(Badges!E40="A","A"," ")</f>
        <v xml:space="preserve"> </v>
      </c>
      <c r="E55" s="266"/>
      <c r="F55" s="267" t="str">
        <f>Badges!C113</f>
        <v>Write important scenes</v>
      </c>
      <c r="G55" s="269" t="str">
        <f>IF(Badges!E113="A","A"," ")</f>
        <v xml:space="preserve"> </v>
      </c>
      <c r="I55" s="266"/>
      <c r="J55" s="267" t="str">
        <f>Badges!C187</f>
        <v>Research and write an article</v>
      </c>
      <c r="K55" s="269" t="str">
        <f>IF(Badges!E187="A","A"," ")</f>
        <v xml:space="preserve"> </v>
      </c>
      <c r="M55" s="266"/>
      <c r="N55" s="267" t="str">
        <f>Badges!C263</f>
        <v>Find out how views of animals have</v>
      </c>
      <c r="O55" s="269" t="str">
        <f>IF(Badges!E263="A","A"," ")</f>
        <v xml:space="preserve"> </v>
      </c>
      <c r="Q55" s="266"/>
      <c r="R55" s="267" t="str">
        <f>Badges!C336</f>
        <v>Go through your last 50 texts</v>
      </c>
      <c r="S55" s="269" t="str">
        <f>IF(Badges!E336="A","A"," ")</f>
        <v xml:space="preserve"> </v>
      </c>
    </row>
    <row r="56" spans="1:19" x14ac:dyDescent="0.2">
      <c r="A56" s="266"/>
      <c r="B56" s="267" t="str">
        <f>Badges!C41</f>
        <v>Explore a psychological topic</v>
      </c>
      <c r="C56" s="269" t="str">
        <f>IF(Badges!E41="A","A"," ")</f>
        <v xml:space="preserve"> </v>
      </c>
      <c r="E56" s="266"/>
      <c r="F56" s="267" t="str">
        <f>Badges!C114</f>
        <v>Write the last 20 pages</v>
      </c>
      <c r="G56" s="269" t="str">
        <f>IF(Badges!E114="A","A"," ")</f>
        <v xml:space="preserve"> </v>
      </c>
      <c r="I56" s="266"/>
      <c r="J56" s="267" t="str">
        <f>Badges!C188</f>
        <v>Make a video or photo slide show</v>
      </c>
      <c r="K56" s="269" t="str">
        <f>IF(Badges!E188="A","A"," ")</f>
        <v xml:space="preserve"> </v>
      </c>
      <c r="M56" s="266"/>
      <c r="N56" s="267" t="str">
        <f>Badges!C264</f>
        <v>Watch a documentary series on the</v>
      </c>
      <c r="O56" s="269" t="str">
        <f>IF(Badges!E264="A","A"," ")</f>
        <v xml:space="preserve"> </v>
      </c>
      <c r="Q56" s="266"/>
      <c r="R56" s="267" t="str">
        <f>Badges!C337</f>
        <v>Interview a psychologist, guidance</v>
      </c>
      <c r="S56" s="269" t="str">
        <f>IF(Badges!E337="A","A","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IF(Badges!E265="A","A"," ")</f>
        <v xml:space="preserve"> </v>
      </c>
      <c r="Q57" s="266"/>
      <c r="R57" s="267" t="str">
        <f>Badges!C338</f>
        <v>Start a kindness practice</v>
      </c>
      <c r="S57" s="269" t="str">
        <f>IF(Badges!E338="A","A"," ")</f>
        <v xml:space="preserve"> </v>
      </c>
    </row>
    <row r="58" spans="1:19" x14ac:dyDescent="0.2">
      <c r="A58" s="266"/>
      <c r="B58" s="267" t="str">
        <f>Badges!C43</f>
        <v>Take a global look at the issue</v>
      </c>
      <c r="C58" s="269" t="str">
        <f>IF(Badges!E43="A","A"," ")</f>
        <v xml:space="preserve"> </v>
      </c>
      <c r="E58" s="266"/>
      <c r="F58" s="267" t="str">
        <f>Badges!C116</f>
        <v>Share your pages with two people</v>
      </c>
      <c r="G58" s="269" t="str">
        <f>IF(Badges!E116="A","A","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IF(Badges!E44="A","A"," ")</f>
        <v xml:space="preserve"> </v>
      </c>
      <c r="E59" s="266"/>
      <c r="F59" s="267" t="str">
        <f>Badges!C117</f>
        <v>Use a critique group</v>
      </c>
      <c r="G59" s="269" t="str">
        <f>IF(Badges!E117="A","A"," ")</f>
        <v xml:space="preserve"> </v>
      </c>
      <c r="I59" s="266"/>
      <c r="J59" s="267" t="str">
        <f>Badges!C193</f>
        <v>Find out the background of your</v>
      </c>
      <c r="K59" s="269" t="str">
        <f>IF(Badges!E193="A","A"," ")</f>
        <v xml:space="preserve"> </v>
      </c>
      <c r="M59" s="266"/>
      <c r="N59" s="267" t="str">
        <f>Badges!C267</f>
        <v>Check out a safety team that uses</v>
      </c>
      <c r="O59" s="269" t="str">
        <f>IF(Badges!E267="A","A"," ")</f>
        <v xml:space="preserve"> </v>
      </c>
      <c r="Q59" s="266"/>
      <c r="R59" s="267" t="str">
        <f>Badges!C340</f>
        <v>Get into e-mail etiquette</v>
      </c>
      <c r="S59" s="269" t="str">
        <f>IF(Badges!E340="A","A"," ")</f>
        <v xml:space="preserve"> </v>
      </c>
    </row>
    <row r="60" spans="1:19" x14ac:dyDescent="0.2">
      <c r="A60" s="266"/>
      <c r="B60" s="267" t="str">
        <f>Badges!C45</f>
        <v>Take a close-up look at the issue</v>
      </c>
      <c r="C60" s="269" t="str">
        <f>IF(Badges!E45="A","A"," ")</f>
        <v xml:space="preserve"> </v>
      </c>
      <c r="E60" s="266"/>
      <c r="F60" s="267" t="str">
        <f>Badges!C118</f>
        <v>Ask a mentor to write you an</v>
      </c>
      <c r="G60" s="269" t="str">
        <f>IF(Badges!E118="A","A"," ")</f>
        <v xml:space="preserve"> </v>
      </c>
      <c r="I60" s="266"/>
      <c r="J60" s="267" t="str">
        <f>Badges!C194</f>
        <v>Get to know the ecology of your</v>
      </c>
      <c r="K60" s="269" t="str">
        <f>IF(Badges!E194="A","A"," ")</f>
        <v xml:space="preserve"> </v>
      </c>
      <c r="M60" s="266"/>
      <c r="N60" s="267" t="str">
        <f>Badges!C268</f>
        <v>Talk to a trainer</v>
      </c>
      <c r="O60" s="269" t="str">
        <f>IF(Badges!E268="A","A"," ")</f>
        <v xml:space="preserve"> </v>
      </c>
      <c r="Q60" s="266"/>
      <c r="R60" s="267" t="str">
        <f>Badges!C341</f>
        <v>Find your best commenting voice</v>
      </c>
      <c r="S60" s="269" t="str">
        <f>IF(Badges!E341="A","A","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IF(Badges!E195="A","A"," ")</f>
        <v xml:space="preserve"> </v>
      </c>
      <c r="M61" s="266"/>
      <c r="N61" s="267" t="str">
        <f>Badges!C269</f>
        <v>Read stories about animal heroes</v>
      </c>
      <c r="O61" s="269" t="str">
        <f>IF(Badges!E269="A","A"," ")</f>
        <v xml:space="preserve"> </v>
      </c>
      <c r="Q61" s="266"/>
      <c r="R61" s="267" t="str">
        <f>Badges!C342</f>
        <v>Good net sportsmanship</v>
      </c>
      <c r="S61" s="269" t="str">
        <f>IF(Badges!E342="A","A"," ")</f>
        <v xml:space="preserve"> </v>
      </c>
    </row>
    <row r="62" spans="1:19" ht="12.75" customHeight="1" x14ac:dyDescent="0.2">
      <c r="A62" s="266"/>
      <c r="B62" s="267" t="str">
        <f>Badges!C47</f>
        <v>Design a public service</v>
      </c>
      <c r="C62" s="269" t="str">
        <f>IF(Badges!E47="A","A","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IF(Badges!E48="A","A"," ")</f>
        <v xml:space="preserve"> </v>
      </c>
      <c r="E63" s="266"/>
      <c r="F63" s="267" t="str">
        <f>Badges!C124</f>
        <v>Look into two different textile arts</v>
      </c>
      <c r="G63" s="269" t="str">
        <f>IF(Badges!E124="A","A"," ")</f>
        <v xml:space="preserve"> </v>
      </c>
      <c r="I63" s="266"/>
      <c r="J63" s="267" t="str">
        <f>Badges!C197</f>
        <v>If your adventure involves a new skill</v>
      </c>
      <c r="K63" s="269" t="str">
        <f>IF(Badges!E197="A","A"," ")</f>
        <v xml:space="preserve"> </v>
      </c>
      <c r="M63" s="266"/>
      <c r="N63" s="267" t="str">
        <f>Badges!C271</f>
        <v>Talk to a vet or psychologist</v>
      </c>
      <c r="O63" s="269" t="str">
        <f>IF(Badges!E271="A","A"," ")</f>
        <v xml:space="preserve"> </v>
      </c>
      <c r="Q63" s="266"/>
      <c r="R63" s="267" t="str">
        <f>Badges!C344</f>
        <v>Discuss some character profiles</v>
      </c>
      <c r="S63" s="269" t="str">
        <f>IF(Badges!E344="A","A"," ")</f>
        <v xml:space="preserve"> </v>
      </c>
    </row>
    <row r="64" spans="1:19" x14ac:dyDescent="0.2">
      <c r="A64" s="266"/>
      <c r="B64" s="267" t="str">
        <f>Badges!C49</f>
        <v>Design a prevention program</v>
      </c>
      <c r="C64" s="269" t="str">
        <f>IF(Badges!E49="A","A"," ")</f>
        <v xml:space="preserve"> </v>
      </c>
      <c r="E64" s="266"/>
      <c r="F64" s="267" t="str">
        <f>Badges!C125</f>
        <v>Interview an artist who works with</v>
      </c>
      <c r="G64" s="269" t="str">
        <f>IF(Badges!E125="A","A"," ")</f>
        <v xml:space="preserve"> </v>
      </c>
      <c r="I64" s="266"/>
      <c r="J64" s="267" t="str">
        <f>Badges!C198</f>
        <v>Attend a one day high adventure</v>
      </c>
      <c r="K64" s="269" t="str">
        <f>IF(Badges!E198="A","A"," ")</f>
        <v xml:space="preserve"> </v>
      </c>
      <c r="M64" s="266"/>
      <c r="N64" s="267" t="str">
        <f>Badges!C272</f>
        <v>Visit an organization that uses</v>
      </c>
      <c r="O64" s="269" t="str">
        <f>IF(Badges!E272="A","A"," ")</f>
        <v xml:space="preserve"> </v>
      </c>
      <c r="Q64" s="266"/>
      <c r="R64" s="267" t="str">
        <f>Badges!C345</f>
        <v>Get feedback on a profile of your</v>
      </c>
      <c r="S64" s="269" t="str">
        <f>IF(Badges!E345="A","A"," ")</f>
        <v xml:space="preserve"> </v>
      </c>
    </row>
    <row r="65" spans="1:19" x14ac:dyDescent="0.2">
      <c r="A65" s="533" t="str">
        <f>Badges!B52</f>
        <v>Troupe Performer</v>
      </c>
      <c r="B65" s="534"/>
      <c r="C65" s="534"/>
      <c r="E65" s="266"/>
      <c r="F65" s="267" t="str">
        <f>Badges!C126</f>
        <v>Visit an art gallery or museum with a</v>
      </c>
      <c r="G65" s="269" t="str">
        <f>IF(Badges!E126="A","A"," ")</f>
        <v xml:space="preserve"> </v>
      </c>
      <c r="I65" s="266"/>
      <c r="J65" s="267" t="str">
        <f>Badges!C199</f>
        <v>Spend a day practicing cooperative</v>
      </c>
      <c r="K65" s="269" t="str">
        <f>IF(Badges!E199="A","A"," ")</f>
        <v xml:space="preserve"> </v>
      </c>
      <c r="M65" s="266"/>
      <c r="N65" s="267" t="str">
        <f>Badges!C273</f>
        <v>Interview at least five pet owners</v>
      </c>
      <c r="O65" s="269" t="str">
        <f>IF(Badges!E273="A","A"," ")</f>
        <v xml:space="preserve"> </v>
      </c>
      <c r="Q65" s="266"/>
      <c r="R65" s="267" t="str">
        <f>Badges!C346</f>
        <v>Read three stories that discuss</v>
      </c>
      <c r="S65" s="269" t="str">
        <f>IF(Badges!E346="A","A","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IF(Badges!E54="A","A"," ")</f>
        <v xml:space="preserve"> </v>
      </c>
      <c r="E67" s="266"/>
      <c r="F67" s="267" t="str">
        <f>Badges!C128</f>
        <v>Thread based craft</v>
      </c>
      <c r="G67" s="269" t="str">
        <f>IF(Badges!E128="A","A"," ")</f>
        <v xml:space="preserve"> </v>
      </c>
      <c r="I67" s="266"/>
      <c r="J67" s="267" t="str">
        <f>Badges!C201</f>
        <v>Talk to an expert in your adventure</v>
      </c>
      <c r="K67" s="269" t="str">
        <f>IF(Badges!E201="A","A"," ")</f>
        <v xml:space="preserve"> </v>
      </c>
      <c r="M67" s="266"/>
      <c r="N67" s="267" t="str">
        <f>Badges!C275</f>
        <v>Talk to someone who trains</v>
      </c>
      <c r="O67" s="269" t="str">
        <f>IF(Badges!E275="A","A"," ")</f>
        <v xml:space="preserve"> </v>
      </c>
      <c r="Q67" s="266"/>
      <c r="R67" s="267" t="str">
        <f>Badges!C348</f>
        <v>Make it a pledge</v>
      </c>
      <c r="S67" s="269" t="str">
        <f>IF(Badges!E348="A","A"," ")</f>
        <v xml:space="preserve"> </v>
      </c>
    </row>
    <row r="68" spans="1:19" x14ac:dyDescent="0.2">
      <c r="A68" s="266"/>
      <c r="B68" s="267" t="str">
        <f>Badges!C55</f>
        <v>Interview a producer, director</v>
      </c>
      <c r="C68" s="269" t="str">
        <f>IF(Badges!E55="A","A"," ")</f>
        <v xml:space="preserve"> </v>
      </c>
      <c r="E68" s="266"/>
      <c r="F68" s="267" t="str">
        <f>Badges!C129</f>
        <v>Yarn based craft</v>
      </c>
      <c r="G68" s="269" t="str">
        <f>IF(Badges!E129="A","A"," ")</f>
        <v xml:space="preserve"> </v>
      </c>
      <c r="I68" s="266"/>
      <c r="J68" s="267" t="str">
        <f>Badges!C202</f>
        <v>Go to a sporting goods store</v>
      </c>
      <c r="K68" s="269" t="str">
        <f>IF(Badges!E202="A","A"," ")</f>
        <v xml:space="preserve"> </v>
      </c>
      <c r="M68" s="266"/>
      <c r="N68" s="267" t="str">
        <f>Badges!C276</f>
        <v>Speak to someone who has an</v>
      </c>
      <c r="O68" s="269" t="str">
        <f>IF(Badges!E276="A","A"," ")</f>
        <v xml:space="preserve"> </v>
      </c>
      <c r="Q68" s="266"/>
      <c r="R68" s="267" t="str">
        <f>Badges!C349</f>
        <v>Edit into a top 10</v>
      </c>
      <c r="S68" s="269" t="str">
        <f>IF(Badges!E349="A","A"," ")</f>
        <v xml:space="preserve"> </v>
      </c>
    </row>
    <row r="69" spans="1:19" x14ac:dyDescent="0.2">
      <c r="A69" s="266"/>
      <c r="B69" s="267" t="str">
        <f>Badges!C56</f>
        <v>Watch three shows and be the critic</v>
      </c>
      <c r="C69" s="269" t="str">
        <f>IF(Badges!E56="A","A"," ")</f>
        <v xml:space="preserve"> </v>
      </c>
      <c r="E69" s="266"/>
      <c r="F69" s="267" t="str">
        <f>Badges!C130</f>
        <v>Quilting Project</v>
      </c>
      <c r="G69" s="269" t="str">
        <f>IF(Badges!E130="A","A"," ")</f>
        <v xml:space="preserve"> </v>
      </c>
      <c r="I69" s="266"/>
      <c r="J69" s="267" t="str">
        <f>Badges!C203</f>
        <v>Talk to a Girl Scout</v>
      </c>
      <c r="K69" s="269" t="str">
        <f>IF(Badges!E203="A","A"," ")</f>
        <v xml:space="preserve"> </v>
      </c>
      <c r="M69" s="266"/>
      <c r="N69" s="267" t="str">
        <f>Badges!C277</f>
        <v xml:space="preserve">Research the pros and cons of </v>
      </c>
      <c r="O69" s="269" t="str">
        <f>IF(Badges!E277="A","A"," ")</f>
        <v xml:space="preserve"> </v>
      </c>
      <c r="Q69" s="266"/>
      <c r="R69" s="267" t="str">
        <f>Badges!C350</f>
        <v>Present it</v>
      </c>
      <c r="S69" s="269" t="str">
        <f>IF(Badges!E350="A","A"," ")</f>
        <v xml:space="preserve"> </v>
      </c>
    </row>
    <row r="70" spans="1:19" ht="23.25" x14ac:dyDescent="0.35">
      <c r="A70" s="524" t="str">
        <f ca="1">MID(CELL("filename",A8),FIND(IF(ISERROR(FIND("]",CELL("filename",A8))),"$","]"),CELL("filename",A8))+1,256)</f>
        <v>Senior2</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IF('Age-Level'!E8="C","C",IF('Age-Level'!E8="P","P",""))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IF('Age-Level'!E10="C","C",IF('Age-Level'!E10="P","P",""))</f>
        <v/>
      </c>
    </row>
    <row r="73" spans="1:19" x14ac:dyDescent="0.2">
      <c r="A73" s="542" t="str">
        <f>Summary!A22</f>
        <v>Collage</v>
      </c>
      <c r="B73" s="543"/>
      <c r="C73" s="270" t="str">
        <f>IF(Badges!E376="C","C",IF(Badges!E376="P","P",""))</f>
        <v/>
      </c>
      <c r="E73" s="266"/>
      <c r="F73" s="267" t="str">
        <f>Badges!C383</f>
        <v>Ask an expert.</v>
      </c>
      <c r="G73" s="269" t="str">
        <f>IF(Badges!E383="A","A"," ")</f>
        <v xml:space="preserve"> </v>
      </c>
      <c r="I73" s="266"/>
      <c r="J73" s="267" t="str">
        <f>Badges!C452</f>
        <v>Talk to a medical professional</v>
      </c>
      <c r="K73" s="269" t="str">
        <f>IF(Badges!E452="A","A"," ")</f>
        <v xml:space="preserve"> </v>
      </c>
      <c r="M73" s="266"/>
      <c r="N73" s="267" t="str">
        <f>Badges!C522</f>
        <v>Do this with a friend</v>
      </c>
      <c r="O73" s="269" t="str">
        <f>IF(Badges!E522="A","A"," ")</f>
        <v xml:space="preserve"> </v>
      </c>
      <c r="Q73" s="544" t="str">
        <f>'Age-Level'!B11</f>
        <v>Senior Service to Girl Scouting bar</v>
      </c>
      <c r="R73" s="544"/>
      <c r="S73" s="270" t="str">
        <f>IF('Age-Level'!E12="C","C",IF('Age-Level'!E12="P","P",""))</f>
        <v/>
      </c>
    </row>
    <row r="74" spans="1:19" x14ac:dyDescent="0.2">
      <c r="A74" s="538" t="str">
        <f>Summary!A23</f>
        <v>Cross-Training</v>
      </c>
      <c r="B74" s="539"/>
      <c r="C74" s="271" t="str">
        <f>IF(Badges!E399="C","C",IF(Badges!E399="P","P",""))</f>
        <v/>
      </c>
      <c r="E74" s="266"/>
      <c r="F74" s="267" t="str">
        <f>Badges!C384</f>
        <v>Take a yoga or Pilates class.</v>
      </c>
      <c r="G74" s="269" t="str">
        <f>IF(Badges!E384="A","A"," ")</f>
        <v xml:space="preserve"> </v>
      </c>
      <c r="I74" s="266"/>
      <c r="J74" s="267" t="str">
        <f>Badges!C453</f>
        <v>Take a course</v>
      </c>
      <c r="K74" s="269" t="str">
        <f>IF(Badges!E453="A","A"," ")</f>
        <v xml:space="preserve"> </v>
      </c>
      <c r="M74" s="266"/>
      <c r="N74" s="267" t="str">
        <f>Badges!C523</f>
        <v>Fill in your checklist with a family</v>
      </c>
      <c r="O74" s="269" t="str">
        <f>IF(Badges!E523="A","A"," ")</f>
        <v xml:space="preserve"> </v>
      </c>
      <c r="Q74" s="544" t="str">
        <f>'Age-Level'!B13</f>
        <v>Counselor-in-Training (CIT) I</v>
      </c>
      <c r="R74" s="544"/>
      <c r="S74" s="270" t="str">
        <f>IF('Age-Level'!E16="C","C",IF('Age-Level'!E16="P","P",""))</f>
        <v/>
      </c>
    </row>
    <row r="75" spans="1:19" x14ac:dyDescent="0.2">
      <c r="A75" s="538" t="str">
        <f>Summary!A24</f>
        <v>Behind the Ballot</v>
      </c>
      <c r="B75" s="539"/>
      <c r="C75" s="271" t="str">
        <f>IF(Badges!E422="C","C",IF(Badges!E422="P","P",""))</f>
        <v/>
      </c>
      <c r="E75" s="266"/>
      <c r="F75" s="267" t="str">
        <f>Badges!C385</f>
        <v>Research and develop your own</v>
      </c>
      <c r="G75" s="269" t="str">
        <f>IF(Badges!E385="A","A"," ")</f>
        <v xml:space="preserve"> </v>
      </c>
      <c r="I75" s="266"/>
      <c r="J75" s="267" t="str">
        <f>Badges!C454</f>
        <v>Talk to an emergency responder</v>
      </c>
      <c r="K75" s="269" t="str">
        <f>IF(Badges!E454="A","A"," ")</f>
        <v xml:space="preserve"> </v>
      </c>
      <c r="M75" s="266"/>
      <c r="N75" s="267" t="str">
        <f>Badges!C524</f>
        <v>Set up a meeting with a guidance</v>
      </c>
      <c r="O75" s="269" t="str">
        <f>IF(Badges!E524="A","A"," ")</f>
        <v xml:space="preserve"> </v>
      </c>
      <c r="Q75" s="544" t="str">
        <f>'Age-Level'!B17</f>
        <v>Volunteer-in-Training (VIT)</v>
      </c>
      <c r="R75" s="544"/>
      <c r="S75" s="270" t="str">
        <f>IF('Age-Level'!E21="C","C",IF('Age-Level'!E21="P","P",""))</f>
        <v/>
      </c>
    </row>
    <row r="76" spans="1:19" x14ac:dyDescent="0.2">
      <c r="A76" s="538" t="str">
        <f>Summary!A25</f>
        <v>Locavore</v>
      </c>
      <c r="B76" s="539"/>
      <c r="C76" s="271" t="str">
        <f>IF(Badges!E445="C","C",IF(Badges!E445="P","P",""))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IF('Age-Level'!E23="A","A"," ")</f>
        <v xml:space="preserve"> </v>
      </c>
    </row>
    <row r="77" spans="1:19" x14ac:dyDescent="0.2">
      <c r="A77" s="538" t="str">
        <f>Summary!A26</f>
        <v>Senior First Aid</v>
      </c>
      <c r="B77" s="539"/>
      <c r="C77" s="271" t="str">
        <f>IF(Badges!E468="C","C",IF(Badges!E468="P","P",""))</f>
        <v/>
      </c>
      <c r="E77" s="266"/>
      <c r="F77" s="267" t="str">
        <f>Badges!C387</f>
        <v>Head outdoors.</v>
      </c>
      <c r="G77" s="269" t="str">
        <f>IF(Badges!E387="A","A"," ")</f>
        <v xml:space="preserve"> </v>
      </c>
      <c r="I77" s="266"/>
      <c r="J77" s="267" t="str">
        <f>Badges!C456</f>
        <v>Talk to first aiders</v>
      </c>
      <c r="K77" s="269" t="str">
        <f>IF(Badges!E456="A","A"," ")</f>
        <v xml:space="preserve"> </v>
      </c>
      <c r="M77" s="266"/>
      <c r="N77" s="267" t="str">
        <f>Badges!C526</f>
        <v>A great debate</v>
      </c>
      <c r="O77" s="269" t="str">
        <f>IF(Badges!E526="A","A"," ")</f>
        <v xml:space="preserve"> </v>
      </c>
      <c r="Q77" s="537" t="str">
        <f>'Age-Level'!C24</f>
        <v>Cookie Patch (Year 1)</v>
      </c>
      <c r="R77" s="537"/>
      <c r="S77" s="276" t="str">
        <f>IF('Age-Level'!E24="A","A"," ")</f>
        <v xml:space="preserve"> </v>
      </c>
    </row>
    <row r="78" spans="1:19" x14ac:dyDescent="0.2">
      <c r="A78" s="538" t="str">
        <f>Summary!A27</f>
        <v>Senior Girl Scout Way</v>
      </c>
      <c r="B78" s="539"/>
      <c r="C78" s="271" t="str">
        <f>IF(Badges!E491="C","C",IF(Badges!E491="P","P",""))</f>
        <v/>
      </c>
      <c r="E78" s="266"/>
      <c r="F78" s="267" t="str">
        <f>Badges!C388</f>
        <v>Try the gym.</v>
      </c>
      <c r="G78" s="269" t="str">
        <f>IF(Badges!E388="A","A"," ")</f>
        <v xml:space="preserve"> </v>
      </c>
      <c r="I78" s="266"/>
      <c r="J78" s="267" t="str">
        <f>Badges!C457</f>
        <v>Ask a wilderness expert</v>
      </c>
      <c r="K78" s="269" t="str">
        <f>IF(Badges!E457="A","A"," ")</f>
        <v xml:space="preserve"> </v>
      </c>
      <c r="M78" s="266"/>
      <c r="N78" s="267" t="str">
        <f>Badges!C527</f>
        <v>Visualize your future</v>
      </c>
      <c r="O78" s="269" t="str">
        <f>IF(Badges!E527="A","A"," ")</f>
        <v xml:space="preserve"> </v>
      </c>
      <c r="Q78" s="537" t="str">
        <f>'Age-Level'!C25</f>
        <v>Cookie Pin (Year 1)</v>
      </c>
      <c r="R78" s="537"/>
      <c r="S78" s="276" t="str">
        <f>IF('Age-Level'!E25="A","A"," ")</f>
        <v xml:space="preserve"> </v>
      </c>
    </row>
    <row r="79" spans="1:19" x14ac:dyDescent="0.2">
      <c r="A79" s="540" t="str">
        <f>Summary!A28</f>
        <v>Sky</v>
      </c>
      <c r="B79" s="541"/>
      <c r="C79" s="272" t="str">
        <f>IF(Badges!E514="C","C",IF(Badges!E514="P","P",""))</f>
        <v/>
      </c>
      <c r="E79" s="266"/>
      <c r="F79" s="267" t="str">
        <f>Badges!C389</f>
        <v>Mix it up</v>
      </c>
      <c r="G79" s="269" t="str">
        <f>IF(Badges!E389="A","A"," ")</f>
        <v xml:space="preserve"> </v>
      </c>
      <c r="I79" s="266"/>
      <c r="J79" s="267" t="str">
        <f>Badges!C458</f>
        <v>Find out about common injuries</v>
      </c>
      <c r="K79" s="269" t="str">
        <f>IF(Badges!E458="A","A"," ")</f>
        <v xml:space="preserve"> </v>
      </c>
      <c r="M79" s="266"/>
      <c r="N79" s="267" t="str">
        <f>Badges!C528</f>
        <v>Circular logic</v>
      </c>
      <c r="O79" s="269" t="str">
        <f>IF(Badges!E528="A","A"," ")</f>
        <v xml:space="preserve"> </v>
      </c>
      <c r="Q79" s="537" t="str">
        <f>'Age-Level'!C26</f>
        <v>Cookie Rally (Year 2)</v>
      </c>
      <c r="R79" s="537"/>
      <c r="S79" s="276" t="str">
        <f>IF('Age-Level'!E26="A","A","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IF('Age-Level'!E27="A","A"," ")</f>
        <v xml:space="preserve"> </v>
      </c>
    </row>
    <row r="81" spans="1:22" x14ac:dyDescent="0.2">
      <c r="A81" s="542" t="str">
        <f>Summary!A30</f>
        <v>Financing My Future</v>
      </c>
      <c r="B81" s="543"/>
      <c r="C81" s="270" t="str">
        <f>IF(Badges!E538="C","C",IF(Badges!E538="P","P",""))</f>
        <v/>
      </c>
      <c r="E81" s="266"/>
      <c r="F81" s="267" t="str">
        <f>Badges!C391</f>
        <v>Get expert help.</v>
      </c>
      <c r="G81" s="269" t="str">
        <f>IF(Badges!E391="A","A"," ")</f>
        <v xml:space="preserve"> </v>
      </c>
      <c r="I81" s="266"/>
      <c r="J81" s="267" t="str">
        <f>Badges!C460</f>
        <v>Research the signs of shock and</v>
      </c>
      <c r="K81" s="269" t="str">
        <f>IF(Badges!E460="A","A"," ")</f>
        <v xml:space="preserve"> </v>
      </c>
      <c r="M81" s="266"/>
      <c r="N81" s="267" t="str">
        <f>Badges!C530</f>
        <v>Find different types of aid</v>
      </c>
      <c r="O81" s="269" t="str">
        <f>IF(Badges!E530="A","A"," ")</f>
        <v xml:space="preserve"> </v>
      </c>
      <c r="Q81" s="537" t="str">
        <f>'Age-Level'!C28</f>
        <v>Cookie Pin (Year 2)</v>
      </c>
      <c r="R81" s="537"/>
      <c r="S81" s="276" t="str">
        <f>IF('Age-Level'!E28="A","A"," ")</f>
        <v xml:space="preserve"> </v>
      </c>
    </row>
    <row r="82" spans="1:22" x14ac:dyDescent="0.2">
      <c r="A82" s="538" t="str">
        <f>Summary!A31</f>
        <v>Buying Power</v>
      </c>
      <c r="B82" s="539"/>
      <c r="C82" s="271" t="str">
        <f>IF(Badges!E561="C","C",IF(Badges!E561="P","P",""))</f>
        <v/>
      </c>
      <c r="E82" s="266"/>
      <c r="F82" s="267" t="str">
        <f>Badges!C392</f>
        <v>Circuit train.</v>
      </c>
      <c r="G82" s="269" t="str">
        <f>IF(Badges!E392="A","A"," ")</f>
        <v xml:space="preserve"> </v>
      </c>
      <c r="I82" s="266"/>
      <c r="J82" s="267" t="str">
        <f>Badges!C461</f>
        <v>Interview a doctor or nurse about the</v>
      </c>
      <c r="K82" s="269" t="str">
        <f>IF(Badges!E461="A","A"," ")</f>
        <v xml:space="preserve"> </v>
      </c>
      <c r="M82" s="266"/>
      <c r="N82" s="267" t="str">
        <f>Badges!C531</f>
        <v>Scholarship research</v>
      </c>
      <c r="O82" s="269" t="str">
        <f>IF(Badges!E531="A","A"," ")</f>
        <v xml:space="preserve"> </v>
      </c>
      <c r="Q82" s="537" t="str">
        <f>'Age-Level'!C30</f>
        <v>Fall Sales (Year 1)</v>
      </c>
      <c r="R82" s="537"/>
      <c r="S82" s="276" t="str">
        <f>IF('Age-Level'!E30="A","A"," ")</f>
        <v xml:space="preserve"> </v>
      </c>
    </row>
    <row r="83" spans="1:22" x14ac:dyDescent="0.2">
      <c r="A83" s="521" t="str">
        <f>Summary!A32</f>
        <v>Cookie Business</v>
      </c>
      <c r="B83" s="522"/>
      <c r="C83" s="523"/>
      <c r="D83" s="260"/>
      <c r="E83" s="266"/>
      <c r="F83" s="267" t="str">
        <f>Badges!C393</f>
        <v>Set up free-weight plan.</v>
      </c>
      <c r="G83" s="269" t="str">
        <f>IF(Badges!E393="A","A"," ")</f>
        <v xml:space="preserve"> </v>
      </c>
      <c r="I83" s="266"/>
      <c r="J83" s="267" t="str">
        <f>Badges!C462</f>
        <v>Ask an EMT or first responder to</v>
      </c>
      <c r="K83" s="269" t="str">
        <f>IF(Badges!E462="A","A"," ")</f>
        <v xml:space="preserve"> </v>
      </c>
      <c r="M83" s="266"/>
      <c r="N83" s="267" t="str">
        <f>Badges!C532</f>
        <v>Expert advice</v>
      </c>
      <c r="O83" s="269" t="str">
        <f>IF(Badges!E532="A","A"," ")</f>
        <v xml:space="preserve"> </v>
      </c>
      <c r="Q83" s="537" t="str">
        <f>'Age-Level'!C31</f>
        <v>Fall Sales (Year 2)</v>
      </c>
      <c r="R83" s="537"/>
      <c r="S83" s="276" t="str">
        <f>IF('Age-Level'!E31="A","A","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IF('Age-Level'!E33="A","A"," ")</f>
        <v xml:space="preserve"> </v>
      </c>
    </row>
    <row r="85" spans="1:22" x14ac:dyDescent="0.2">
      <c r="A85" s="538" t="str">
        <f>Summary!A34</f>
        <v>Customer Loyalty</v>
      </c>
      <c r="B85" s="539"/>
      <c r="C85" s="271" t="e">
        <f>IF(Badges!#REF!="C","C",IF(Badges!#REF!="P","P",""))</f>
        <v>#REF!</v>
      </c>
      <c r="E85" s="266"/>
      <c r="F85" s="267" t="str">
        <f>Badges!C395</f>
        <v>My Before and After.</v>
      </c>
      <c r="G85" s="269" t="str">
        <f>IF(Badges!E395="A","A"," ")</f>
        <v xml:space="preserve"> </v>
      </c>
      <c r="I85" s="266"/>
      <c r="J85" s="267" t="str">
        <f>Badges!C464</f>
        <v>Take a first aid course</v>
      </c>
      <c r="K85" s="269" t="str">
        <f>IF(Badges!E464="A","A"," ")</f>
        <v xml:space="preserve"> </v>
      </c>
      <c r="M85" s="266"/>
      <c r="N85" s="267" t="str">
        <f>Badges!C534</f>
        <v>Create a giant timeline</v>
      </c>
      <c r="O85" s="269" t="str">
        <f>IF(Badges!E534="A","A"," ")</f>
        <v xml:space="preserve"> </v>
      </c>
      <c r="Q85" s="537" t="str">
        <f>'Age-Level'!C34</f>
        <v>Thinking Day (Year 2)</v>
      </c>
      <c r="R85" s="537"/>
      <c r="S85" s="271" t="str">
        <f>IF('Age-Level'!E34="A","A","")</f>
        <v/>
      </c>
    </row>
    <row r="86" spans="1:22" x14ac:dyDescent="0.2">
      <c r="A86" s="412"/>
      <c r="B86" s="412"/>
      <c r="C86" s="278"/>
      <c r="E86" s="266"/>
      <c r="F86" s="267" t="str">
        <f>Badges!C396</f>
        <v>Find inspiration in numbers!</v>
      </c>
      <c r="G86" s="269" t="str">
        <f>IF(Badges!E396="A","A"," ")</f>
        <v xml:space="preserve"> </v>
      </c>
      <c r="I86" s="266"/>
      <c r="J86" s="267" t="str">
        <f>Badges!C465</f>
        <v>Ask a park ranger, lifeguard, or ski</v>
      </c>
      <c r="K86" s="269" t="str">
        <f>IF(Badges!E465="A","A"," ")</f>
        <v xml:space="preserve"> </v>
      </c>
      <c r="M86" s="266"/>
      <c r="N86" s="267" t="str">
        <f>Badges!C535</f>
        <v>Write an inspiring essay</v>
      </c>
      <c r="O86" s="269" t="str">
        <f>IF(Badges!E535="A","A"," ")</f>
        <v xml:space="preserve"> </v>
      </c>
      <c r="Q86" s="537" t="str">
        <f>'Age-Level'!C36</f>
        <v>Global Action Award</v>
      </c>
      <c r="R86" s="537"/>
      <c r="S86" s="271" t="str">
        <f>IF('Age-Level'!E36="A","A","")</f>
        <v/>
      </c>
    </row>
    <row r="87" spans="1:22" x14ac:dyDescent="0.2">
      <c r="A87" s="517" t="s">
        <v>124</v>
      </c>
      <c r="B87" s="518"/>
      <c r="C87" s="518"/>
      <c r="E87" s="266"/>
      <c r="F87" s="267" t="str">
        <f>Badges!C397</f>
        <v>Learn it to teach it.</v>
      </c>
      <c r="G87" s="269" t="str">
        <f>IF(Badges!E397="A","A"," ")</f>
        <v xml:space="preserve"> </v>
      </c>
      <c r="I87" s="266"/>
      <c r="J87" s="267" t="str">
        <f>Badges!C466</f>
        <v xml:space="preserve">Interview a doctor or nurse  </v>
      </c>
      <c r="K87" s="269" t="str">
        <f>IF(Badges!E466="A","A"," ")</f>
        <v xml:space="preserve"> </v>
      </c>
      <c r="M87" s="266"/>
      <c r="N87" s="267" t="str">
        <f>Badges!C536</f>
        <v>Go to your guidance counselor</v>
      </c>
      <c r="O87" s="269" t="str">
        <f>IF(Badges!E536="A","A"," ")</f>
        <v xml:space="preserve"> </v>
      </c>
      <c r="Q87" s="537" t="str">
        <f>'Age-Level'!C38</f>
        <v>International Friendship Recognition</v>
      </c>
      <c r="R87" s="537"/>
      <c r="S87" s="271" t="str">
        <f>IF('Age-Level'!E38="A","A","")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IF('Age-Level'!E40="A","A","")</f>
        <v/>
      </c>
    </row>
    <row r="89" spans="1:22" x14ac:dyDescent="0.2">
      <c r="B89" s="279" t="str">
        <f>Journey!B7</f>
        <v>The Senior Visionary Award</v>
      </c>
      <c r="C89" s="270" t="str">
        <f>IF(Journey!E11="C","C",IF(Journey!E11="P","P",""))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IF('Age-Level'!E41="A","A","")</f>
        <v/>
      </c>
    </row>
    <row r="90" spans="1:22" x14ac:dyDescent="0.2">
      <c r="B90" s="384" t="str">
        <f>Journey!C8</f>
        <v>Create It</v>
      </c>
      <c r="C90" s="269" t="str">
        <f>IF(Journey!E8="A","A"," ")</f>
        <v xml:space="preserve"> </v>
      </c>
      <c r="E90" s="266"/>
      <c r="F90" s="267" t="str">
        <f>Badges!C402</f>
        <v>Compare political platforms.</v>
      </c>
      <c r="G90" s="269" t="str">
        <f>IF(Badges!E402="A","A"," ")</f>
        <v xml:space="preserve"> </v>
      </c>
      <c r="I90" s="266"/>
      <c r="J90" s="267" t="str">
        <f>Badges!C471</f>
        <v>Organize a songfest</v>
      </c>
      <c r="K90" s="269" t="str">
        <f>IF(Badges!E471="A","A"," ")</f>
        <v xml:space="preserve"> </v>
      </c>
      <c r="M90" s="266"/>
      <c r="N90" s="267" t="str">
        <f>Badges!C541</f>
        <v>Track an item for a week</v>
      </c>
      <c r="O90" s="269" t="str">
        <f>IF(Badges!E541="A","A"," ")</f>
        <v xml:space="preserve"> </v>
      </c>
      <c r="Q90" s="537" t="str">
        <f>'Age-Level'!C42</f>
        <v>2nd year Rededication</v>
      </c>
      <c r="R90" s="537"/>
      <c r="S90" s="271" t="str">
        <f>IF('Age-Level'!E42="A","A","")</f>
        <v/>
      </c>
    </row>
    <row r="91" spans="1:22" x14ac:dyDescent="0.2">
      <c r="B91" s="384" t="str">
        <f>Journey!C9</f>
        <v>Guide It</v>
      </c>
      <c r="C91" s="269" t="str">
        <f>IF(Journey!E9="A","A"," ")</f>
        <v xml:space="preserve"> </v>
      </c>
      <c r="E91" s="266"/>
      <c r="F91" s="267" t="str">
        <f>Badges!C403</f>
        <v>Create an election flow chart.</v>
      </c>
      <c r="G91" s="269" t="str">
        <f>IF(Badges!E403="A","A"," ")</f>
        <v xml:space="preserve"> </v>
      </c>
      <c r="I91" s="266"/>
      <c r="J91" s="267" t="str">
        <f>Badges!C472</f>
        <v>Teach an international song</v>
      </c>
      <c r="K91" s="269" t="str">
        <f>IF(Badges!E472="A","A"," ")</f>
        <v xml:space="preserve"> </v>
      </c>
      <c r="M91" s="266"/>
      <c r="N91" s="267" t="str">
        <f>Badges!C542</f>
        <v>Make it a family affair</v>
      </c>
      <c r="O91" s="269" t="str">
        <f>IF(Badges!E542="A","A"," ")</f>
        <v xml:space="preserve"> </v>
      </c>
      <c r="Q91" s="537" t="str">
        <f>'Age-Level'!C43</f>
        <v>3rd year Rededication</v>
      </c>
      <c r="R91" s="537"/>
      <c r="S91" s="271" t="str">
        <f>IF('Age-Level'!E43="A","A","")</f>
        <v/>
      </c>
    </row>
    <row r="92" spans="1:22" x14ac:dyDescent="0.2">
      <c r="B92" s="384" t="str">
        <f>Journey!C10</f>
        <v>Change It</v>
      </c>
      <c r="C92" s="269" t="str">
        <f>IF(Journey!E10="A","A"," ")</f>
        <v xml:space="preserve"> </v>
      </c>
      <c r="E92" s="266"/>
      <c r="F92" s="267" t="str">
        <f>Badges!C404</f>
        <v>Compare local, state, and national</v>
      </c>
      <c r="G92" s="269" t="str">
        <f>IF(Badges!E404="A","A"," ")</f>
        <v xml:space="preserve"> </v>
      </c>
      <c r="I92" s="266"/>
      <c r="J92" s="267" t="str">
        <f>Badges!C473</f>
        <v>Help Brownies complete their Girl</v>
      </c>
      <c r="K92" s="269" t="str">
        <f>IF(Badges!E473="A","A"," ")</f>
        <v xml:space="preserve"> </v>
      </c>
      <c r="M92" s="266"/>
      <c r="N92" s="267" t="str">
        <f>Badges!C543</f>
        <v>Use group intelligence</v>
      </c>
      <c r="O92" s="269" t="str">
        <f>IF(Badges!E543="A","A"," ")</f>
        <v xml:space="preserve"> </v>
      </c>
      <c r="Q92" s="537" t="str">
        <f>'Age-Level'!C44</f>
        <v>4th year Rededication</v>
      </c>
      <c r="R92" s="537"/>
      <c r="S92" s="271" t="str">
        <f>IF('Age-Level'!E44="A","A","")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IF('Age-Level'!E45="A","A","")</f>
        <v/>
      </c>
    </row>
    <row r="94" spans="1:22" x14ac:dyDescent="0.2">
      <c r="A94" s="280"/>
      <c r="B94" s="381" t="str">
        <f>Journey!B15</f>
        <v>Harvest Award</v>
      </c>
      <c r="C94" s="270" t="str">
        <f>IF(Journey!E19="C","C",IF(Journey!E19="P","P",""))</f>
        <v/>
      </c>
      <c r="E94" s="266"/>
      <c r="F94" s="267" t="str">
        <f>Badges!C406</f>
        <v>Visit a voter-registration office.</v>
      </c>
      <c r="G94" s="269" t="str">
        <f>IF(Badges!E406="A","A"," ")</f>
        <v xml:space="preserve"> </v>
      </c>
      <c r="I94" s="266"/>
      <c r="J94" s="267" t="str">
        <f>Badges!C475</f>
        <v>Focus on "be courageous and</v>
      </c>
      <c r="K94" s="269" t="str">
        <f>IF(Badges!E475="A","A"," ")</f>
        <v xml:space="preserve"> </v>
      </c>
      <c r="M94" s="266"/>
      <c r="N94" s="267" t="str">
        <f>Badges!C545</f>
        <v>Review reviews on your own</v>
      </c>
      <c r="O94" s="269" t="str">
        <f>IF(Badges!E545="A","A"," ")</f>
        <v xml:space="preserve"> </v>
      </c>
      <c r="Q94" s="537" t="str">
        <f>'Age-Level'!C46</f>
        <v>6th year Rededication</v>
      </c>
      <c r="R94" s="537"/>
      <c r="S94" s="271" t="str">
        <f>IF('Age-Level'!E46="A","A","")</f>
        <v/>
      </c>
    </row>
    <row r="95" spans="1:22" x14ac:dyDescent="0.2">
      <c r="A95" s="280"/>
      <c r="B95" s="385" t="str">
        <f>Journey!C16</f>
        <v>Get your leader print going!</v>
      </c>
      <c r="C95" s="269" t="str">
        <f>IF(Journey!E16="A","A"," ")</f>
        <v xml:space="preserve"> </v>
      </c>
      <c r="E95" s="266"/>
      <c r="F95" s="267" t="str">
        <f>Badges!C407</f>
        <v>Visit a polling place.</v>
      </c>
      <c r="G95" s="269" t="str">
        <f>IF(Badges!E407="A","A"," ")</f>
        <v xml:space="preserve"> </v>
      </c>
      <c r="I95" s="266"/>
      <c r="J95" s="267" t="str">
        <f>Badges!C476</f>
        <v>Be confident and courageous</v>
      </c>
      <c r="K95" s="269" t="str">
        <f>IF(Badges!E476="A","A"," ")</f>
        <v xml:space="preserve"> </v>
      </c>
      <c r="M95" s="266"/>
      <c r="N95" s="267" t="str">
        <f>Badges!C546</f>
        <v>Hold a review debate</v>
      </c>
      <c r="O95" s="269" t="str">
        <f>IF(Badges!E546="A","A"," ")</f>
        <v xml:space="preserve"> </v>
      </c>
      <c r="Q95" s="537" t="str">
        <f>'Age-Level'!C47</f>
        <v>7th year Rededication</v>
      </c>
      <c r="R95" s="537"/>
      <c r="S95" s="271" t="str">
        <f>IF('Age-Level'!E47="A","A","")</f>
        <v/>
      </c>
      <c r="U95" s="264"/>
      <c r="V95" s="264"/>
    </row>
    <row r="96" spans="1:22" x14ac:dyDescent="0.2">
      <c r="A96" s="280"/>
      <c r="B96" s="385" t="str">
        <f>Journey!C17</f>
        <v>Capture your vision for change</v>
      </c>
      <c r="C96" s="269" t="str">
        <f>IF(Journey!E17="A","A"," ")</f>
        <v xml:space="preserve"> </v>
      </c>
      <c r="E96" s="266"/>
      <c r="F96" s="267" t="str">
        <f>Badges!C408</f>
        <v>Explore voter technology.</v>
      </c>
      <c r="G96" s="269" t="str">
        <f>IF(Badges!E408="A","A"," ")</f>
        <v xml:space="preserve"> </v>
      </c>
      <c r="I96" s="266"/>
      <c r="J96" s="267" t="str">
        <f>Badges!C477</f>
        <v>Create a project honoring the</v>
      </c>
      <c r="K96" s="269" t="str">
        <f>IF(Badges!E477="A","A"," ")</f>
        <v xml:space="preserve"> </v>
      </c>
      <c r="M96" s="266"/>
      <c r="N96" s="267" t="str">
        <f>Badges!C547</f>
        <v>Compare reviews to your own</v>
      </c>
      <c r="O96" s="269" t="str">
        <f>IF(Badges!E547="A","A"," ")</f>
        <v xml:space="preserve"> </v>
      </c>
      <c r="Q96" s="537" t="str">
        <f>'Age-Level'!C48</f>
        <v>8th year Rededication</v>
      </c>
      <c r="R96" s="537"/>
      <c r="S96" s="271" t="str">
        <f>IF('Age-Level'!E48="A","A","")</f>
        <v/>
      </c>
      <c r="U96" s="264"/>
      <c r="V96" s="264"/>
    </row>
    <row r="97" spans="1:23" x14ac:dyDescent="0.2">
      <c r="A97" s="273"/>
      <c r="B97" s="385" t="str">
        <f>Journey!C18</f>
        <v>Now, create change--</v>
      </c>
      <c r="C97" s="269" t="str">
        <f>IF(Journey!E18="A","A","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IF('Age-Level'!E49="A","A","")</f>
        <v/>
      </c>
      <c r="U97" s="264"/>
      <c r="V97" s="264"/>
    </row>
    <row r="98" spans="1:23" ht="14.25" customHeight="1" x14ac:dyDescent="0.2">
      <c r="B98" s="350" t="str">
        <f>Journey!A22</f>
        <v>MISSION: SISTERHOOD!</v>
      </c>
      <c r="C98" s="351"/>
      <c r="E98" s="266"/>
      <c r="F98" s="267" t="str">
        <f>Badges!C410</f>
        <v>Research and create a poster.</v>
      </c>
      <c r="G98" s="269" t="str">
        <f>IF(Badges!E410="A","A"," ")</f>
        <v xml:space="preserve"> </v>
      </c>
      <c r="I98" s="266"/>
      <c r="J98" s="267" t="str">
        <f>Badges!C479</f>
        <v>Throw a community sisterhood</v>
      </c>
      <c r="K98" s="269" t="str">
        <f>IF(Badges!E479="A","A"," ")</f>
        <v xml:space="preserve"> </v>
      </c>
      <c r="M98" s="266"/>
      <c r="N98" s="267" t="str">
        <f>Badges!C549</f>
        <v>Compare and contrast</v>
      </c>
      <c r="O98" s="269" t="str">
        <f>IF(Badges!E549="A","A"," ")</f>
        <v xml:space="preserve"> </v>
      </c>
      <c r="Q98" s="537" t="str">
        <f>'Age-Level'!C50</f>
        <v>10th year Rededication</v>
      </c>
      <c r="R98" s="537"/>
      <c r="S98" s="271" t="str">
        <f>IF('Age-Level'!E50="A","A","")</f>
        <v/>
      </c>
      <c r="U98" s="264"/>
      <c r="V98" s="264"/>
    </row>
    <row r="99" spans="1:23" x14ac:dyDescent="0.2">
      <c r="B99" s="279" t="str">
        <f>Journey!B23</f>
        <v>The Sisterhood Award</v>
      </c>
      <c r="C99" s="270" t="str">
        <f>IF(Journey!E29="C","C",IF(Journey!E29="P","P",""))</f>
        <v/>
      </c>
      <c r="E99" s="266"/>
      <c r="F99" s="267" t="str">
        <f>Badges!C411</f>
        <v>Make a voter reminder calendar</v>
      </c>
      <c r="G99" s="269" t="str">
        <f>IF(Badges!E411="A","A"," ")</f>
        <v xml:space="preserve"> </v>
      </c>
      <c r="I99" s="266"/>
      <c r="J99" s="267" t="str">
        <f>Badges!C480</f>
        <v>Spotlight a hidden heroine</v>
      </c>
      <c r="K99" s="269" t="str">
        <f>IF(Badges!E480="A","A"," ")</f>
        <v xml:space="preserve"> </v>
      </c>
      <c r="M99" s="266"/>
      <c r="N99" s="267" t="str">
        <f>Badges!C550</f>
        <v>Share your knowledge</v>
      </c>
      <c r="O99" s="269" t="str">
        <f>IF(Badges!E550="A","A","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IF(Journey!E24="A","A"," ")</f>
        <v xml:space="preserve"> </v>
      </c>
      <c r="E100" s="266"/>
      <c r="F100" s="267" t="str">
        <f>Badges!C412</f>
        <v>Educate!</v>
      </c>
      <c r="G100" s="269" t="str">
        <f>IF(Badges!E412="A","A"," ")</f>
        <v xml:space="preserve"> </v>
      </c>
      <c r="I100" s="266"/>
      <c r="J100" s="267" t="str">
        <f>Badges!C481</f>
        <v>Team up for sisterhood</v>
      </c>
      <c r="K100" s="269" t="str">
        <f>IF(Badges!E481="A","A"," ")</f>
        <v xml:space="preserve"> </v>
      </c>
      <c r="M100" s="266"/>
      <c r="N100" s="267" t="str">
        <f>Badges!C551</f>
        <v>Create a master chart</v>
      </c>
      <c r="O100" s="269" t="str">
        <f>IF(Badges!E551="A","A"," ")</f>
        <v xml:space="preserve"> </v>
      </c>
      <c r="Q100" s="406">
        <v>1</v>
      </c>
      <c r="R100" s="411" t="str">
        <f>'Age-Level'!C52</f>
        <v>Pick a line from the Girl Scout Law</v>
      </c>
      <c r="S100" s="282" t="str">
        <f>IF('Age-Level'!E52="A","A","")</f>
        <v/>
      </c>
      <c r="U100" s="264"/>
      <c r="V100" s="264"/>
    </row>
    <row r="101" spans="1:23" x14ac:dyDescent="0.2">
      <c r="B101" s="384" t="str">
        <f>Journey!C25</f>
        <v>Develop Your Mission!</v>
      </c>
      <c r="C101" s="269" t="str">
        <f>IF(Journey!E25="A","A","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IF('Age-Level'!E53="A","A","")</f>
        <v/>
      </c>
      <c r="U101" s="264"/>
      <c r="V101" s="264"/>
    </row>
    <row r="102" spans="1:23" x14ac:dyDescent="0.2">
      <c r="B102" s="384" t="str">
        <f>Journey!C26</f>
        <v>Make the Big Decisions!</v>
      </c>
      <c r="C102" s="269" t="str">
        <f>IF(Journey!E26="A","A"," ")</f>
        <v xml:space="preserve"> </v>
      </c>
      <c r="E102" s="266"/>
      <c r="F102" s="267" t="str">
        <f>Badges!C414</f>
        <v>Make a sample campaign budget.</v>
      </c>
      <c r="G102" s="269" t="str">
        <f>IF(Badges!E414="A","A"," ")</f>
        <v xml:space="preserve"> </v>
      </c>
      <c r="I102" s="266"/>
      <c r="J102" s="267" t="str">
        <f>Badges!C483</f>
        <v>Clean up a hiking trail-or clear a new</v>
      </c>
      <c r="K102" s="269" t="str">
        <f>IF(Badges!E483="A","A"," ")</f>
        <v xml:space="preserve"> </v>
      </c>
      <c r="M102" s="266"/>
      <c r="N102" s="267" t="str">
        <f>Badges!C553</f>
        <v>Do your own research</v>
      </c>
      <c r="O102" s="269" t="str">
        <f>IF(Badges!E553="A","A"," ")</f>
        <v xml:space="preserve"> </v>
      </c>
      <c r="Q102" s="405">
        <v>3</v>
      </c>
      <c r="R102" s="411" t="str">
        <f>'Age-Level'!C54</f>
        <v>Find three inspirational quotes by</v>
      </c>
      <c r="S102" s="282" t="str">
        <f>IF('Age-Level'!E54="A","A","")</f>
        <v/>
      </c>
      <c r="U102" s="264"/>
      <c r="V102" s="264"/>
    </row>
    <row r="103" spans="1:23" x14ac:dyDescent="0.2">
      <c r="B103" s="384" t="str">
        <f>Journey!C27</f>
        <v>Logistics Time!</v>
      </c>
      <c r="C103" s="269" t="str">
        <f>IF(Journey!E27="A","A"," ")</f>
        <v xml:space="preserve"> </v>
      </c>
      <c r="E103" s="266"/>
      <c r="F103" s="267" t="str">
        <f>Badges!C415</f>
        <v>Create a campaign ad.</v>
      </c>
      <c r="G103" s="269" t="str">
        <f>IF(Badges!E415="A","A"," ")</f>
        <v xml:space="preserve"> </v>
      </c>
      <c r="I103" s="266"/>
      <c r="J103" s="267" t="str">
        <f>Badges!C484</f>
        <v>Help clear an invasive species from</v>
      </c>
      <c r="K103" s="269" t="str">
        <f>IF(Badges!E484="A","A"," ")</f>
        <v xml:space="preserve"> </v>
      </c>
      <c r="M103" s="266"/>
      <c r="N103" s="267" t="str">
        <f>Badges!C554</f>
        <v>Learn from the stories of others</v>
      </c>
      <c r="O103" s="269" t="str">
        <f>IF(Badges!E554="A","A"," ")</f>
        <v xml:space="preserve"> </v>
      </c>
      <c r="Q103" s="405">
        <v>4</v>
      </c>
      <c r="R103" s="411" t="str">
        <f>'Age-Level'!C55</f>
        <v>Make something, like a drawing</v>
      </c>
      <c r="S103" s="282" t="str">
        <f>IF('Age-Level'!E55="A","A","")</f>
        <v/>
      </c>
      <c r="U103" s="264"/>
      <c r="V103" s="264"/>
    </row>
    <row r="104" spans="1:23" x14ac:dyDescent="0.2">
      <c r="B104" s="288"/>
      <c r="C104" s="288"/>
      <c r="E104" s="266"/>
      <c r="F104" s="267" t="str">
        <f>Badges!C416</f>
        <v>Find a platform and write a speech.</v>
      </c>
      <c r="G104" s="269" t="str">
        <f>IF(Badges!E416="A","A"," ")</f>
        <v xml:space="preserve"> </v>
      </c>
      <c r="I104" s="266"/>
      <c r="J104" s="267" t="str">
        <f>Badges!C485</f>
        <v>Help with three general-maintenance</v>
      </c>
      <c r="K104" s="269" t="str">
        <f>IF(Badges!E485="A","A"," ")</f>
        <v xml:space="preserve"> </v>
      </c>
      <c r="M104" s="266"/>
      <c r="N104" s="267" t="str">
        <f>Badges!C555</f>
        <v>Invite an expert guest speaker</v>
      </c>
      <c r="O104" s="269" t="str">
        <f>IF(Badges!E555="A","A"," ")</f>
        <v xml:space="preserve"> </v>
      </c>
      <c r="Q104" s="405">
        <v>5</v>
      </c>
      <c r="R104" s="411" t="str">
        <f>'Age-Level'!C56</f>
        <v xml:space="preserve">Make a commitment to live what </v>
      </c>
      <c r="S104" s="282" t="str">
        <f>IF('Age-Level'!E56="A","A","")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IF(Bridging!E7="C","C",IF(Bridging!E7="P","P",""))</f>
        <v/>
      </c>
      <c r="E106" s="266"/>
      <c r="F106" s="267" t="str">
        <f>Badges!C418</f>
        <v>Explore voting procedures abroad.</v>
      </c>
      <c r="G106" s="269" t="str">
        <f>IF(Badges!E418="A","A"," ")</f>
        <v xml:space="preserve"> </v>
      </c>
      <c r="I106" s="266"/>
      <c r="J106" s="267" t="str">
        <f>Badges!C487</f>
        <v>Make a tradition "to do" list</v>
      </c>
      <c r="K106" s="269" t="str">
        <f>IF(Badges!E487="A","A"," ")</f>
        <v xml:space="preserve"> </v>
      </c>
      <c r="M106" s="266"/>
      <c r="N106" s="267" t="str">
        <f>Badges!C557</f>
        <v>Fantasy shopping</v>
      </c>
      <c r="O106" s="269" t="str">
        <f>IF(Badges!E557="A","A"," ")</f>
        <v xml:space="preserve"> </v>
      </c>
      <c r="Q106" s="406">
        <v>1</v>
      </c>
      <c r="R106" s="411" t="str">
        <f>'Age-Level'!C59</f>
        <v>Pick a line from the Girl Scout Law</v>
      </c>
      <c r="S106" s="282" t="str">
        <f>IF('Age-Level'!E59="A","A","")</f>
        <v/>
      </c>
      <c r="U106" s="264"/>
      <c r="V106" s="264"/>
    </row>
    <row r="107" spans="1:23" x14ac:dyDescent="0.2">
      <c r="A107" s="289"/>
      <c r="B107" s="413" t="str">
        <f>Bridging!C8</f>
        <v>Look Ahead</v>
      </c>
      <c r="C107" s="270" t="str">
        <f>IF(Bridging!E8="C","C",IF(Bridging!E8="P","P",""))</f>
        <v/>
      </c>
      <c r="E107" s="266"/>
      <c r="F107" s="267" t="str">
        <f>Badges!C419</f>
        <v>Follow a foreign election.</v>
      </c>
      <c r="G107" s="269" t="str">
        <f>IF(Badges!E419="A","A"," ")</f>
        <v xml:space="preserve"> </v>
      </c>
      <c r="I107" s="266"/>
      <c r="J107" s="267" t="str">
        <f>Badges!C488</f>
        <v>Go global</v>
      </c>
      <c r="K107" s="269" t="str">
        <f>IF(Badges!E488="A","A"," ")</f>
        <v xml:space="preserve"> </v>
      </c>
      <c r="M107" s="266"/>
      <c r="N107" s="267" t="str">
        <f>Badges!C558</f>
        <v>Learn from others</v>
      </c>
      <c r="O107" s="269" t="str">
        <f>IF(Badges!E558="A","A"," ")</f>
        <v xml:space="preserve"> </v>
      </c>
      <c r="Q107" s="405">
        <v>2</v>
      </c>
      <c r="R107" s="411" t="str">
        <f>'Age-Level'!C60</f>
        <v>Interview a woman in your own or</v>
      </c>
      <c r="S107" s="282" t="str">
        <f>IF('Age-Level'!E60="A","A","")</f>
        <v/>
      </c>
      <c r="U107" s="264"/>
      <c r="V107" s="264"/>
    </row>
    <row r="108" spans="1:23" x14ac:dyDescent="0.2">
      <c r="A108" s="289"/>
      <c r="B108" s="413" t="str">
        <f>Bridging!C9</f>
        <v>Plan a ceremony</v>
      </c>
      <c r="C108" s="270" t="str">
        <f>IF(Bridging!E9="C","C",IF(Bridging!E9="P","P",""))</f>
        <v/>
      </c>
      <c r="E108" s="266"/>
      <c r="F108" s="267" t="str">
        <f>Badges!C420</f>
        <v>Explore women voting or female</v>
      </c>
      <c r="G108" s="269" t="str">
        <f>IF(Badges!E420="A","A"," ")</f>
        <v xml:space="preserve"> </v>
      </c>
      <c r="I108" s="266"/>
      <c r="J108" s="267" t="str">
        <f>Badges!C489</f>
        <v>Learn the history of your Girl Scout</v>
      </c>
      <c r="K108" s="269" t="str">
        <f>IF(Badges!E489="A","A"," ")</f>
        <v xml:space="preserve"> </v>
      </c>
      <c r="M108" s="266"/>
      <c r="N108" s="267" t="str">
        <f>Badges!C559</f>
        <v>Speak with an expert</v>
      </c>
      <c r="O108" s="269" t="str">
        <f>IF(Badges!E559="A","A"," ")</f>
        <v xml:space="preserve"> </v>
      </c>
      <c r="Q108" s="405">
        <v>3</v>
      </c>
      <c r="R108" s="411" t="str">
        <f>'Age-Level'!C61</f>
        <v>Find three inspirational quotes by</v>
      </c>
      <c r="S108" s="282" t="str">
        <f>IF('Age-Level'!E61="A","A","")</f>
        <v/>
      </c>
      <c r="U108" s="264"/>
      <c r="V108" s="264"/>
    </row>
    <row r="109" spans="1:23" x14ac:dyDescent="0.2">
      <c r="B109" s="291" t="s">
        <v>650</v>
      </c>
      <c r="C109" s="270" t="str">
        <f>IF(Bridging!E10="C","C",IF(Bridging!E10="P","P",""))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IF('Age-Level'!E62="A","A","")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IF('Age-Level'!E63="A","A","")</f>
        <v/>
      </c>
      <c r="U110" s="410"/>
      <c r="V110" s="410"/>
      <c r="W110" s="404"/>
    </row>
    <row r="111" spans="1:23" x14ac:dyDescent="0.2">
      <c r="A111" s="533" t="str">
        <f>Badges!B354</f>
        <v>Collage</v>
      </c>
      <c r="B111" s="534"/>
      <c r="C111" s="534"/>
      <c r="E111" s="266"/>
      <c r="F111" s="267" t="str">
        <f>Badges!C425</f>
        <v>Cook something from an area of the</v>
      </c>
      <c r="G111" s="269" t="str">
        <f>IF(Badges!E425="A","A"," ")</f>
        <v xml:space="preserve"> </v>
      </c>
      <c r="I111" s="266"/>
      <c r="J111" s="267" t="str">
        <f>Badges!C494</f>
        <v>Take a tree trip</v>
      </c>
      <c r="K111" s="269" t="str">
        <f>IF(Badges!E494="A","A"," ")</f>
        <v xml:space="preserve"> </v>
      </c>
      <c r="M111" s="266"/>
      <c r="N111" s="267" t="str">
        <f>Badges!C565</f>
        <v>Read at least five job descriptions</v>
      </c>
      <c r="O111" s="269" t="str">
        <f>IF(Badges!E565="A","A","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IF(Badges!E426="A","A"," ")</f>
        <v xml:space="preserve"> </v>
      </c>
      <c r="I112" s="266"/>
      <c r="J112" s="267" t="str">
        <f>Badges!C495</f>
        <v>Design a tree house</v>
      </c>
      <c r="K112" s="269" t="str">
        <f>IF(Badges!E495="A","A"," ")</f>
        <v xml:space="preserve"> </v>
      </c>
      <c r="M112" s="266">
        <v>2</v>
      </c>
      <c r="N112" s="267" t="str">
        <f>Badges!C566</f>
        <v>Put together a cookie portfolio</v>
      </c>
      <c r="O112" s="268"/>
      <c r="Q112" s="406">
        <v>1</v>
      </c>
      <c r="R112" s="411" t="str">
        <f>'Age-Level'!C66</f>
        <v xml:space="preserve">Take a self-defense class or ask a </v>
      </c>
      <c r="S112" s="282" t="str">
        <f>IF('Age-Level'!E66="A","A","")</f>
        <v/>
      </c>
      <c r="U112" s="264"/>
      <c r="V112" s="264"/>
    </row>
    <row r="113" spans="1:22" x14ac:dyDescent="0.2">
      <c r="A113" s="266"/>
      <c r="B113" s="267" t="str">
        <f>Badges!C356</f>
        <v>Read about three collage time</v>
      </c>
      <c r="C113" s="269" t="str">
        <f>IF(Badges!E356="A","A"," ")</f>
        <v xml:space="preserve"> </v>
      </c>
      <c r="E113" s="266"/>
      <c r="F113" s="267" t="str">
        <f>Badges!C427</f>
        <v>Let a particular ingredient be your</v>
      </c>
      <c r="G113" s="269" t="str">
        <f>IF(Badges!E427="A","A"," ")</f>
        <v xml:space="preserve"> </v>
      </c>
      <c r="I113" s="266"/>
      <c r="J113" s="267" t="str">
        <f>Badges!C496</f>
        <v>Cook a tree dish</v>
      </c>
      <c r="K113" s="269" t="str">
        <f>IF(Badges!E496="A","A"," ")</f>
        <v xml:space="preserve"> </v>
      </c>
      <c r="M113" s="266"/>
      <c r="N113" s="267" t="str">
        <f>Badges!C567</f>
        <v xml:space="preserve"> A portfolio shows examples of your</v>
      </c>
      <c r="O113" s="269" t="str">
        <f>IF(Badges!E567="A","A"," ")</f>
        <v xml:space="preserve"> </v>
      </c>
      <c r="Q113" s="405">
        <v>2</v>
      </c>
      <c r="R113" s="411" t="str">
        <f>'Age-Level'!C67</f>
        <v>Teach younger Girl Scouts about fire</v>
      </c>
      <c r="S113" s="282" t="str">
        <f>IF('Age-Level'!E67="A","A","")</f>
        <v/>
      </c>
      <c r="U113" s="264"/>
      <c r="V113" s="264"/>
    </row>
    <row r="114" spans="1:22" x14ac:dyDescent="0.2">
      <c r="A114" s="266"/>
      <c r="B114" s="267" t="str">
        <f>Badges!C357</f>
        <v>Visit a musem or exhibit featuring</v>
      </c>
      <c r="C114" s="269" t="str">
        <f>IF(Badges!E357="A","A","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IF('Age-Level'!E68="A","A","")</f>
        <v/>
      </c>
      <c r="U114" s="264"/>
      <c r="V114" s="264"/>
    </row>
    <row r="115" spans="1:22" x14ac:dyDescent="0.2">
      <c r="A115" s="266"/>
      <c r="B115" s="267" t="str">
        <f>Badges!C358</f>
        <v>Find out how far back you can trace</v>
      </c>
      <c r="C115" s="269" t="str">
        <f>IF(Badges!E358="A","A"," ")</f>
        <v xml:space="preserve"> </v>
      </c>
      <c r="E115" s="266"/>
      <c r="F115" s="267" t="str">
        <f>Badges!C429</f>
        <v>Put together a meal based on a food</v>
      </c>
      <c r="G115" s="269" t="str">
        <f>IF(Badges!E429="A","A"," ")</f>
        <v xml:space="preserve"> </v>
      </c>
      <c r="I115" s="266"/>
      <c r="J115" s="267" t="str">
        <f>Badges!C498</f>
        <v>Be a naturalist in your neighborhood</v>
      </c>
      <c r="K115" s="269" t="str">
        <f>IF(Badges!E498="A","A"," ")</f>
        <v xml:space="preserve"> </v>
      </c>
      <c r="M115" s="266"/>
      <c r="N115" s="267" t="str">
        <f>Badges!C569</f>
        <v>Share your cookie resume and</v>
      </c>
      <c r="O115" s="269" t="str">
        <f>IF(Badges!E569="A","A"," ")</f>
        <v xml:space="preserve"> </v>
      </c>
      <c r="Q115" s="405">
        <v>4</v>
      </c>
      <c r="R115" s="411" t="str">
        <f>'Age-Level'!C69</f>
        <v>Help two people to resolve a</v>
      </c>
      <c r="S115" s="282" t="str">
        <f>IF('Age-Level'!E69="A","A","")</f>
        <v/>
      </c>
      <c r="U115" s="264"/>
      <c r="V115" s="264"/>
    </row>
    <row r="116" spans="1:22" x14ac:dyDescent="0.2">
      <c r="A116" s="266">
        <v>2</v>
      </c>
      <c r="B116" s="267" t="str">
        <f>Badges!C359</f>
        <v>Focus on composition</v>
      </c>
      <c r="C116" s="268"/>
      <c r="E116" s="266"/>
      <c r="F116" s="267" t="str">
        <f>Badges!C430</f>
        <v>Research and cook a regional</v>
      </c>
      <c r="G116" s="269" t="str">
        <f>IF(Badges!E430="A","A"," ")</f>
        <v xml:space="preserve"> </v>
      </c>
      <c r="I116" s="266"/>
      <c r="J116" s="267" t="str">
        <f>Badges!C499</f>
        <v>Sketch and label the parts of a tree</v>
      </c>
      <c r="K116" s="269" t="str">
        <f>IF(Badges!E499="A","A"," ")</f>
        <v xml:space="preserve"> </v>
      </c>
      <c r="M116" s="266">
        <v>4</v>
      </c>
      <c r="N116" s="267" t="str">
        <f>Badges!C570</f>
        <v>Write an essay about what you</v>
      </c>
      <c r="O116" s="268"/>
      <c r="Q116" s="379">
        <v>5</v>
      </c>
      <c r="R116" s="411" t="str">
        <f>'Age-Level'!C70</f>
        <v>Discuss the dangers of alcohol and</v>
      </c>
      <c r="S116" s="282" t="str">
        <f>IF('Age-Level'!E70="A","A","")</f>
        <v/>
      </c>
    </row>
    <row r="117" spans="1:22" x14ac:dyDescent="0.2">
      <c r="A117" s="266"/>
      <c r="B117" s="267" t="str">
        <f>Badges!C360</f>
        <v>Compose a collage using cubomania</v>
      </c>
      <c r="C117" s="269" t="str">
        <f>IF(Badges!E360="A","A"," ")</f>
        <v xml:space="preserve"> </v>
      </c>
      <c r="E117" s="266"/>
      <c r="F117" s="267" t="str">
        <f>Badges!C431</f>
        <v>Find out how well you know your</v>
      </c>
      <c r="G117" s="269" t="str">
        <f>IF(Badges!E431="A","A"," ")</f>
        <v xml:space="preserve"> </v>
      </c>
      <c r="I117" s="266"/>
      <c r="J117" s="267" t="str">
        <f>Badges!C500</f>
        <v>Delve into the forest life cycle</v>
      </c>
      <c r="K117" s="269" t="str">
        <f>IF(Badges!E500="A","A"," ")</f>
        <v xml:space="preserve"> </v>
      </c>
      <c r="M117" s="266"/>
      <c r="N117" s="267" t="str">
        <f>Badges!C571</f>
        <v>You can use this for a college</v>
      </c>
      <c r="O117" s="269" t="str">
        <f>IF(Badges!E571="A","A"," ")</f>
        <v xml:space="preserve"> </v>
      </c>
      <c r="Q117" s="531"/>
      <c r="R117" s="532"/>
      <c r="S117" s="315"/>
    </row>
    <row r="118" spans="1:22" x14ac:dyDescent="0.2">
      <c r="A118" s="266"/>
      <c r="B118" s="267" t="str">
        <f>Badges!C361</f>
        <v>Create a collage diary</v>
      </c>
      <c r="C118" s="269" t="str">
        <f>IF(Badges!E361="A","A","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IF(Badges!E362="A","A"," ")</f>
        <v xml:space="preserve"> </v>
      </c>
      <c r="E119" s="266"/>
      <c r="F119" s="267" t="str">
        <f>Badges!C433</f>
        <v>Try a recipe inspired by a historical</v>
      </c>
      <c r="G119" s="269" t="str">
        <f>IF(Badges!E433="A","A"," ")</f>
        <v xml:space="preserve"> </v>
      </c>
      <c r="I119" s="266"/>
      <c r="J119" s="267" t="str">
        <f>Badges!C502</f>
        <v>Get tree crafty</v>
      </c>
      <c r="K119" s="269" t="str">
        <f>IF(Badges!E502="A","A"," ")</f>
        <v xml:space="preserve"> </v>
      </c>
      <c r="M119" s="266"/>
      <c r="N119" s="267" t="str">
        <f>Badges!C573</f>
        <v>Whether you're applying for college</v>
      </c>
      <c r="O119" s="269" t="str">
        <f>IF(Badges!E573="A","A","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IF(Badges!E434="A","A"," ")</f>
        <v xml:space="preserve"> </v>
      </c>
      <c r="I120" s="266"/>
      <c r="J120" s="267" t="str">
        <f>Badges!C503</f>
        <v>Capture a tree on your convas or the</v>
      </c>
      <c r="K120" s="269" t="str">
        <f>IF(Badges!E503="A","A","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IF(Badges!E364="A","A"," ")</f>
        <v xml:space="preserve"> </v>
      </c>
      <c r="E121" s="266"/>
      <c r="F121" s="267" t="str">
        <f>Badges!C435</f>
        <v>Pick a piece of the past that excites</v>
      </c>
      <c r="G121" s="269" t="str">
        <f>IF(Badges!E435="A","A"," ")</f>
        <v xml:space="preserve"> </v>
      </c>
      <c r="I121" s="266"/>
      <c r="J121" s="267" t="str">
        <f>Badges!C504</f>
        <v>Create your own tree legend</v>
      </c>
      <c r="K121" s="269" t="str">
        <f>IF(Badges!E504="A","A","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IF(Badges!E365="A","A","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IF(Badges!E577="A","A"," ")</f>
        <v xml:space="preserve"> </v>
      </c>
      <c r="Q122" s="405"/>
      <c r="R122" s="405"/>
      <c r="S122" s="392"/>
    </row>
    <row r="123" spans="1:22" x14ac:dyDescent="0.2">
      <c r="A123" s="266"/>
      <c r="B123" s="267" t="str">
        <f>Badges!C366</f>
        <v>Create a collage that's a study in</v>
      </c>
      <c r="C123" s="269" t="str">
        <f>IF(Badges!E366="A","A"," ")</f>
        <v xml:space="preserve"> </v>
      </c>
      <c r="E123" s="266"/>
      <c r="F123" s="267" t="str">
        <f>Badges!C437</f>
        <v>Take a processed food you love and</v>
      </c>
      <c r="G123" s="269" t="str">
        <f>IF(Badges!E437="A","A"," ")</f>
        <v xml:space="preserve"> </v>
      </c>
      <c r="I123" s="266"/>
      <c r="J123" s="267" t="str">
        <f>Badges!C506</f>
        <v>Debate logging, clear-cutting, and</v>
      </c>
      <c r="K123" s="269" t="str">
        <f>IF(Badges!E506="A","A","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IF(Badges!E438="A","A"," ")</f>
        <v xml:space="preserve"> </v>
      </c>
      <c r="I124" s="266"/>
      <c r="J124" s="267" t="str">
        <f>Badges!C507</f>
        <v>Chart how wood travels</v>
      </c>
      <c r="K124" s="269" t="str">
        <f>IF(Badges!E507="A","A"," ")</f>
        <v xml:space="preserve"> </v>
      </c>
      <c r="M124" s="266"/>
      <c r="N124" s="267" t="str">
        <f>Badges!C579</f>
        <v>Making a personal connection with</v>
      </c>
      <c r="O124" s="269" t="str">
        <f>IF(Badges!E579="A","A"," ")</f>
        <v xml:space="preserve"> </v>
      </c>
      <c r="Q124" s="535"/>
      <c r="R124" s="536"/>
      <c r="S124" s="536"/>
    </row>
    <row r="125" spans="1:22" x14ac:dyDescent="0.2">
      <c r="A125" s="266"/>
      <c r="B125" s="267" t="str">
        <f>Badges!C368</f>
        <v>Create a collage using 3-D materials</v>
      </c>
      <c r="C125" s="269" t="str">
        <f>IF(Badges!E368="A","A"," ")</f>
        <v xml:space="preserve"> </v>
      </c>
      <c r="E125" s="266"/>
      <c r="F125" s="267" t="str">
        <f>Badges!C439</f>
        <v>Try a recipe for a special diet</v>
      </c>
      <c r="G125" s="269" t="str">
        <f>IF(Badges!E439="A","A"," ")</f>
        <v xml:space="preserve"> </v>
      </c>
      <c r="I125" s="266"/>
      <c r="J125" s="267" t="str">
        <f>Badges!C508</f>
        <v>Create a dream tree garden</v>
      </c>
      <c r="K125" s="269" t="str">
        <f>IF(Badges!E508="A","A"," ")</f>
        <v xml:space="preserve"> </v>
      </c>
      <c r="M125" s="266">
        <v>3</v>
      </c>
      <c r="N125" s="267" t="str">
        <f>Badges!C580</f>
        <v>Build your customer list</v>
      </c>
      <c r="O125" s="268"/>
    </row>
    <row r="126" spans="1:22" x14ac:dyDescent="0.2">
      <c r="A126" s="266"/>
      <c r="B126" s="267" t="str">
        <f>Badges!C369</f>
        <v>Create a collage on a found surface</v>
      </c>
      <c r="C126" s="269" t="str">
        <f>IF(Badges!E369="A","A","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IF(Badges!E581="A","A"," ")</f>
        <v xml:space="preserve"> </v>
      </c>
    </row>
    <row r="127" spans="1:22" x14ac:dyDescent="0.2">
      <c r="A127" s="266"/>
      <c r="B127" s="267" t="str">
        <f>Badges!C370</f>
        <v xml:space="preserve">Createa  collage from everyday </v>
      </c>
      <c r="C127" s="269" t="str">
        <f>IF(Badges!E370="A","A"," ")</f>
        <v xml:space="preserve"> </v>
      </c>
      <c r="E127" s="266"/>
      <c r="F127" s="267" t="str">
        <f>Badges!C441</f>
        <v>Throw a potluck party</v>
      </c>
      <c r="G127" s="269" t="str">
        <f>IF(Badges!E441="A","A"," ")</f>
        <v xml:space="preserve"> </v>
      </c>
      <c r="I127" s="266"/>
      <c r="J127" s="267" t="str">
        <f>Badges!C510</f>
        <v>Plant a tree</v>
      </c>
      <c r="K127" s="269" t="str">
        <f>IF(Badges!E510="A","A","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IF(Badges!E442="A","A"," ")</f>
        <v xml:space="preserve"> </v>
      </c>
      <c r="I128" s="266"/>
      <c r="J128" s="267" t="str">
        <f>Badges!C511</f>
        <v>Tend to a tree somewhere in your</v>
      </c>
      <c r="K128" s="269" t="str">
        <f>IF(Badges!E511="A","A"," ")</f>
        <v xml:space="preserve"> </v>
      </c>
      <c r="M128" s="266"/>
      <c r="N128" s="267" t="str">
        <f>Badges!C583</f>
        <v>Think about ways that you can thank</v>
      </c>
      <c r="O128" s="269" t="str">
        <f>IF(Badges!E583="A","A"," ")</f>
        <v xml:space="preserve"> </v>
      </c>
    </row>
    <row r="129" spans="1:19" x14ac:dyDescent="0.2">
      <c r="A129" s="266"/>
      <c r="B129" s="267" t="str">
        <f>Badges!C372</f>
        <v>Create a self-portrait collage</v>
      </c>
      <c r="C129" s="269" t="str">
        <f>IF(Badges!E372="A","A"," ")</f>
        <v xml:space="preserve"> </v>
      </c>
      <c r="E129" s="266"/>
      <c r="F129" s="267" t="str">
        <f>Badges!C443</f>
        <v>Hold a progressive dinner with</v>
      </c>
      <c r="G129" s="269" t="str">
        <f>IF(Badges!E443="A","A"," ")</f>
        <v xml:space="preserve"> </v>
      </c>
      <c r="I129" s="266"/>
      <c r="J129" s="267" t="str">
        <f>Badges!C512</f>
        <v>Shadow one of the tree caretakers</v>
      </c>
      <c r="K129" s="269" t="str">
        <f>IF(Badges!E512="A","A"," ")</f>
        <v xml:space="preserve"> </v>
      </c>
      <c r="M129" s="266">
        <v>5</v>
      </c>
      <c r="N129" s="267" t="str">
        <f>Badges!C584</f>
        <v>Keep your customer connection</v>
      </c>
      <c r="O129" s="268"/>
    </row>
    <row r="130" spans="1:19" x14ac:dyDescent="0.2">
      <c r="A130" s="266"/>
      <c r="B130" s="267" t="str">
        <f>Badges!C373</f>
        <v>Create a collage with an advocacy</v>
      </c>
      <c r="C130" s="269" t="str">
        <f>IF(Badges!E373="A","A","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IF(Badges!E585="A","A"," ")</f>
        <v xml:space="preserve"> </v>
      </c>
    </row>
    <row r="131" spans="1:19" x14ac:dyDescent="0.2">
      <c r="A131" s="266"/>
      <c r="B131" s="267" t="str">
        <f>Badges!C374</f>
        <v>Create a collage advertisement</v>
      </c>
      <c r="C131" s="269" t="str">
        <f>IF(Badges!E374="A","A","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IF(Badges!E448="A","A"," ")</f>
        <v xml:space="preserve"> </v>
      </c>
      <c r="I132" s="266"/>
      <c r="J132" s="267" t="str">
        <f>Badges!C518</f>
        <v>Research role models</v>
      </c>
      <c r="K132" s="269" t="str">
        <f>IF(Badges!E518="A","A","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IF(Badges!E449="A","A"," ")</f>
        <v xml:space="preserve"> </v>
      </c>
      <c r="I133" s="266"/>
      <c r="J133" s="267" t="str">
        <f>Badges!C519</f>
        <v>Get guidance</v>
      </c>
      <c r="K133" s="269" t="str">
        <f>IF(Badges!E519="A","A"," ")</f>
        <v xml:space="preserve"> </v>
      </c>
      <c r="M133" s="280"/>
      <c r="N133" s="292"/>
      <c r="O133" s="404"/>
    </row>
    <row r="134" spans="1:19" x14ac:dyDescent="0.2">
      <c r="A134" s="266"/>
      <c r="B134" s="267" t="str">
        <f>Badges!C379</f>
        <v>Get advice from a professional.</v>
      </c>
      <c r="C134" s="269" t="str">
        <f>IF(Badges!E379="A","A"," ")</f>
        <v xml:space="preserve"> </v>
      </c>
      <c r="E134" s="266"/>
      <c r="F134" s="267" t="str">
        <f>Badges!C450</f>
        <v>Talk to child care professionals</v>
      </c>
      <c r="G134" s="269" t="str">
        <f>IF(Badges!E450="A","A"," ")</f>
        <v xml:space="preserve"> </v>
      </c>
      <c r="I134" s="266"/>
      <c r="J134" s="267" t="str">
        <f>Badges!C520</f>
        <v>Pool your knowledge</v>
      </c>
      <c r="K134" s="269" t="str">
        <f>IF(Badges!E520="A","A"," ")</f>
        <v xml:space="preserve"> </v>
      </c>
      <c r="M134" s="280"/>
      <c r="N134" s="292"/>
      <c r="O134" s="404"/>
    </row>
    <row r="135" spans="1:19" x14ac:dyDescent="0.2">
      <c r="A135" s="266"/>
      <c r="B135" s="267" t="str">
        <f>Badges!C380</f>
        <v>Get evaluated.</v>
      </c>
      <c r="C135" s="269" t="str">
        <f>IF(Badges!E380="A","A"," ")</f>
        <v xml:space="preserve"> </v>
      </c>
      <c r="M135" s="280"/>
      <c r="N135" s="292"/>
      <c r="O135" s="404"/>
    </row>
    <row r="136" spans="1:19" x14ac:dyDescent="0.2">
      <c r="A136" s="266"/>
      <c r="B136" s="267" t="str">
        <f>Badges!C381</f>
        <v>Create a fitness statement.</v>
      </c>
      <c r="C136" s="269" t="str">
        <f>IF(Badges!E381="A","A"," ")</f>
        <v xml:space="preserve"> </v>
      </c>
      <c r="M136" s="280"/>
      <c r="N136" s="292"/>
      <c r="O136" s="404"/>
    </row>
    <row r="137" spans="1:19" ht="23.25" x14ac:dyDescent="0.35">
      <c r="A137" s="524" t="str">
        <f ca="1">MID(CELL("filename",A78),FIND(IF(ISERROR(FIND("]",CELL("filename",A78))),"$","]"),CELL("filename",A78))+1,256)</f>
        <v>Senior2</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Patches'!E5="A","A","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Patches'!E6="A","A"," ")</f>
        <v xml:space="preserve"> </v>
      </c>
      <c r="I139" s="266">
        <v>1</v>
      </c>
      <c r="J139" s="403" t="str">
        <f>'Council Own'!C7</f>
        <v>&lt;List Requirement Here&gt;</v>
      </c>
      <c r="K139" s="268" t="str">
        <f>IF('Council Own'!E7="A","A"," ")</f>
        <v xml:space="preserve"> </v>
      </c>
      <c r="M139" s="266">
        <v>1</v>
      </c>
      <c r="N139" s="403" t="str">
        <f>'Council Own'!C55</f>
        <v>&lt;List Requirement Here&gt;</v>
      </c>
      <c r="O139" s="268" t="str">
        <f>IF('Council Own'!E55="A","A"," ")</f>
        <v xml:space="preserve"> </v>
      </c>
      <c r="Q139" s="266">
        <v>1</v>
      </c>
      <c r="R139" s="403" t="str">
        <f>'Council Own'!C103</f>
        <v>&lt;List Requirement Here&gt;</v>
      </c>
      <c r="S139" s="268" t="str">
        <f>IF('Council Own'!E103="A","A"," ")</f>
        <v xml:space="preserve"> </v>
      </c>
    </row>
    <row r="140" spans="1:19" x14ac:dyDescent="0.2">
      <c r="A140" s="519" t="str">
        <f>'Council Own'!B6</f>
        <v>&lt;&lt;List Badge Here&gt;&gt;</v>
      </c>
      <c r="B140" s="520"/>
      <c r="C140" s="271" t="str">
        <f>IF('Council Own'!E28="C","C",IF('Council Own'!E28="P","P",""))</f>
        <v/>
      </c>
      <c r="E140" s="510" t="str">
        <f>'Fun Patches'!C7</f>
        <v>&lt;LIST PATCH HERE&gt;</v>
      </c>
      <c r="F140" s="511"/>
      <c r="G140" s="276" t="str">
        <f>IF('Fun Patches'!E7="A","A"," ")</f>
        <v xml:space="preserve"> </v>
      </c>
      <c r="H140" s="273"/>
      <c r="I140" s="266"/>
      <c r="J140" s="411" t="str">
        <f>'Council Own'!C8</f>
        <v>&lt;List Requirement Here&gt;</v>
      </c>
      <c r="K140" s="276" t="str">
        <f>IF('Council Own'!E8="A","A"," ")</f>
        <v xml:space="preserve"> </v>
      </c>
      <c r="L140" s="273"/>
      <c r="M140" s="266"/>
      <c r="N140" s="411" t="str">
        <f>'Council Own'!C56</f>
        <v>&lt;List Requirement Here&gt;</v>
      </c>
      <c r="O140" s="276" t="str">
        <f>IF('Council Own'!E56="A","A"," ")</f>
        <v xml:space="preserve"> </v>
      </c>
      <c r="Q140" s="266"/>
      <c r="R140" s="411" t="str">
        <f>'Council Own'!C104</f>
        <v>&lt;List Requirement Here&gt;</v>
      </c>
      <c r="S140" s="276" t="str">
        <f>IF('Council Own'!E104="A","A"," ")</f>
        <v xml:space="preserve"> </v>
      </c>
    </row>
    <row r="141" spans="1:19" x14ac:dyDescent="0.2">
      <c r="A141" s="519" t="str">
        <f>'Council Own'!B30</f>
        <v>&lt;&lt;List Badge Here&gt;&gt;</v>
      </c>
      <c r="B141" s="520"/>
      <c r="C141" s="271" t="str">
        <f>IF('Council Own'!E52="C","C",IF('Council Own'!E52="P","P",""))</f>
        <v/>
      </c>
      <c r="E141" s="510" t="str">
        <f>'Fun Patches'!C8</f>
        <v>&lt;LIST PATCH HERE&gt;</v>
      </c>
      <c r="F141" s="511"/>
      <c r="G141" s="276" t="str">
        <f>IF('Fun Patches'!E8="A","A"," ")</f>
        <v xml:space="preserve"> </v>
      </c>
      <c r="H141" s="273"/>
      <c r="I141" s="266"/>
      <c r="J141" s="411" t="str">
        <f>'Council Own'!C9</f>
        <v>&lt;List Requirement Here&gt;</v>
      </c>
      <c r="K141" s="276" t="str">
        <f>IF('Council Own'!E9="A","A"," ")</f>
        <v xml:space="preserve"> </v>
      </c>
      <c r="L141" s="273"/>
      <c r="M141" s="266"/>
      <c r="N141" s="411" t="str">
        <f>'Council Own'!C57</f>
        <v>&lt;List Requirement Here&gt;</v>
      </c>
      <c r="O141" s="276" t="str">
        <f>IF('Council Own'!E57="A","A"," ")</f>
        <v xml:space="preserve"> </v>
      </c>
      <c r="Q141" s="266"/>
      <c r="R141" s="411" t="str">
        <f>'Council Own'!C105</f>
        <v>&lt;List Requirement Here&gt;</v>
      </c>
      <c r="S141" s="276" t="str">
        <f>IF('Council Own'!E105="A","A"," ")</f>
        <v xml:space="preserve"> </v>
      </c>
    </row>
    <row r="142" spans="1:19" x14ac:dyDescent="0.2">
      <c r="A142" s="519" t="str">
        <f>'Council Own'!B54</f>
        <v>&lt;&lt;List Badge Here&gt;&gt;</v>
      </c>
      <c r="B142" s="520"/>
      <c r="C142" s="271" t="str">
        <f>IF('Council Own'!E76="C","C",IF('Council Own'!E76="P","P",""))</f>
        <v/>
      </c>
      <c r="E142" s="510" t="str">
        <f>'Fun Patches'!C9</f>
        <v>&lt;LIST PATCH HERE&gt;</v>
      </c>
      <c r="F142" s="511"/>
      <c r="G142" s="276" t="str">
        <f>IF('Fun Patches'!E9="A","A"," ")</f>
        <v xml:space="preserve"> </v>
      </c>
      <c r="H142" s="273"/>
      <c r="I142" s="266"/>
      <c r="J142" s="411" t="str">
        <f>'Council Own'!C10</f>
        <v>&lt;List Requirement Here&gt;</v>
      </c>
      <c r="K142" s="276" t="str">
        <f>IF('Council Own'!E10="A","A"," ")</f>
        <v xml:space="preserve"> </v>
      </c>
      <c r="L142" s="273"/>
      <c r="M142" s="266"/>
      <c r="N142" s="411" t="str">
        <f>'Council Own'!C58</f>
        <v>&lt;List Requirement Here&gt;</v>
      </c>
      <c r="O142" s="276" t="str">
        <f>IF('Council Own'!E58="A","A"," ")</f>
        <v xml:space="preserve"> </v>
      </c>
      <c r="Q142" s="266"/>
      <c r="R142" s="411" t="str">
        <f>'Council Own'!C106</f>
        <v>&lt;List Requirement Here&gt;</v>
      </c>
      <c r="S142" s="276" t="str">
        <f>IF('Council Own'!E106="A","A"," ")</f>
        <v xml:space="preserve"> </v>
      </c>
    </row>
    <row r="143" spans="1:19" x14ac:dyDescent="0.2">
      <c r="A143" s="519" t="str">
        <f>'Council Own'!B78</f>
        <v>&lt;&lt;List Badge Here&gt;&gt;</v>
      </c>
      <c r="B143" s="520"/>
      <c r="C143" s="271" t="str">
        <f>IF('Council Own'!E100="C","C",IF('Council Own'!E100="P","P",""))</f>
        <v/>
      </c>
      <c r="E143" s="510" t="str">
        <f>'Fun Patches'!C10</f>
        <v>&lt;LIST PATCH HERE&gt;</v>
      </c>
      <c r="F143" s="511"/>
      <c r="G143" s="276" t="str">
        <f>IF('Fun Patches'!E10="A","A"," ")</f>
        <v xml:space="preserve"> </v>
      </c>
      <c r="H143" s="273"/>
      <c r="I143" s="266">
        <v>2</v>
      </c>
      <c r="J143" s="403" t="str">
        <f>'Council Own'!C11</f>
        <v>&lt;List Requirement Here&gt;</v>
      </c>
      <c r="K143" s="268" t="str">
        <f>IF('Council Own'!E11="A","A"," ")</f>
        <v xml:space="preserve"> </v>
      </c>
      <c r="L143" s="273"/>
      <c r="M143" s="266">
        <v>2</v>
      </c>
      <c r="N143" s="403" t="str">
        <f>'Council Own'!C59</f>
        <v>&lt;List Requirement Here&gt;</v>
      </c>
      <c r="O143" s="268" t="str">
        <f>IF('Council Own'!E59="A","A"," ")</f>
        <v xml:space="preserve"> </v>
      </c>
      <c r="Q143" s="266">
        <v>2</v>
      </c>
      <c r="R143" s="403" t="str">
        <f>'Council Own'!C107</f>
        <v>&lt;List Requirement Here&gt;</v>
      </c>
      <c r="S143" s="268" t="str">
        <f>IF('Council Own'!E107="A","A"," ")</f>
        <v xml:space="preserve"> </v>
      </c>
    </row>
    <row r="144" spans="1:19" x14ac:dyDescent="0.2">
      <c r="A144" s="519" t="str">
        <f>'Council Own'!B102</f>
        <v>&lt;&lt;List Badge Here&gt;&gt;</v>
      </c>
      <c r="B144" s="520"/>
      <c r="C144" s="271" t="str">
        <f>IF('Council Own'!E124="C","C",IF('Council Own'!E124="P","P",""))</f>
        <v/>
      </c>
      <c r="E144" s="510" t="str">
        <f>'Fun Patches'!C11</f>
        <v>&lt;LIST PATCH HERE&gt;</v>
      </c>
      <c r="F144" s="511"/>
      <c r="G144" s="276" t="str">
        <f>IF('Fun Patches'!E11="A","A"," ")</f>
        <v xml:space="preserve"> </v>
      </c>
      <c r="H144" s="273"/>
      <c r="I144" s="266"/>
      <c r="J144" s="411" t="str">
        <f>'Council Own'!C12</f>
        <v>&lt;List Requirement Here&gt;</v>
      </c>
      <c r="K144" s="276" t="str">
        <f>IF('Council Own'!E12="A","A"," ")</f>
        <v xml:space="preserve"> </v>
      </c>
      <c r="L144" s="273"/>
      <c r="M144" s="266"/>
      <c r="N144" s="411" t="str">
        <f>'Council Own'!C60</f>
        <v>&lt;List Requirement Here&gt;</v>
      </c>
      <c r="O144" s="276" t="str">
        <f>IF('Council Own'!E60="A","A"," ")</f>
        <v xml:space="preserve"> </v>
      </c>
      <c r="Q144" s="266"/>
      <c r="R144" s="411" t="str">
        <f>'Council Own'!C108</f>
        <v>&lt;List Requirement Here&gt;</v>
      </c>
      <c r="S144" s="276" t="str">
        <f>IF('Council Own'!E108="A","A"," ")</f>
        <v xml:space="preserve"> </v>
      </c>
    </row>
    <row r="145" spans="1:19" x14ac:dyDescent="0.2">
      <c r="A145" s="519" t="str">
        <f>'Council Own'!B126</f>
        <v>&lt;&lt;List Badge Here&gt;&gt;</v>
      </c>
      <c r="B145" s="520"/>
      <c r="C145" s="271" t="str">
        <f>IF('Council Own'!E148="C","C",IF('Council Own'!E148="P","P",""))</f>
        <v/>
      </c>
      <c r="E145" s="510" t="str">
        <f>'Fun Patches'!C12</f>
        <v>&lt;LIST PATCH HERE&gt;</v>
      </c>
      <c r="F145" s="511"/>
      <c r="G145" s="276" t="str">
        <f>IF('Fun Patches'!E12="A","A"," ")</f>
        <v xml:space="preserve"> </v>
      </c>
      <c r="H145" s="273"/>
      <c r="I145" s="266"/>
      <c r="J145" s="411" t="str">
        <f>'Council Own'!C13</f>
        <v>&lt;List Requirement Here&gt;</v>
      </c>
      <c r="K145" s="276" t="str">
        <f>IF('Council Own'!E13="A","A"," ")</f>
        <v xml:space="preserve"> </v>
      </c>
      <c r="L145" s="273"/>
      <c r="M145" s="266"/>
      <c r="N145" s="411" t="str">
        <f>'Council Own'!C61</f>
        <v>&lt;List Requirement Here&gt;</v>
      </c>
      <c r="O145" s="276" t="str">
        <f>IF('Council Own'!E61="A","A"," ")</f>
        <v xml:space="preserve"> </v>
      </c>
      <c r="Q145" s="266"/>
      <c r="R145" s="411" t="str">
        <f>'Council Own'!C109</f>
        <v>&lt;List Requirement Here&gt;</v>
      </c>
      <c r="S145" s="276" t="str">
        <f>IF('Council Own'!E109="A","A"," ")</f>
        <v xml:space="preserve"> </v>
      </c>
    </row>
    <row r="146" spans="1:19" x14ac:dyDescent="0.2">
      <c r="E146" s="510" t="str">
        <f>'Fun Patches'!C13</f>
        <v>&lt;LIST PATCH HERE&gt;</v>
      </c>
      <c r="F146" s="511"/>
      <c r="G146" s="276" t="str">
        <f>IF('Fun Patches'!E13="A","A"," ")</f>
        <v xml:space="preserve"> </v>
      </c>
      <c r="H146" s="273"/>
      <c r="I146" s="266"/>
      <c r="J146" s="411" t="str">
        <f>'Council Own'!C14</f>
        <v>&lt;List Requirement Here&gt;</v>
      </c>
      <c r="K146" s="276" t="str">
        <f>IF('Council Own'!E14="A","A"," ")</f>
        <v xml:space="preserve"> </v>
      </c>
      <c r="L146" s="273"/>
      <c r="M146" s="266"/>
      <c r="N146" s="411" t="str">
        <f>'Council Own'!C62</f>
        <v>&lt;List Requirement Here&gt;</v>
      </c>
      <c r="O146" s="276" t="str">
        <f>IF('Council Own'!E62="A","A"," ")</f>
        <v xml:space="preserve"> </v>
      </c>
      <c r="Q146" s="266"/>
      <c r="R146" s="411" t="str">
        <f>'Council Own'!C110</f>
        <v>&lt;List Requirement Here&gt;</v>
      </c>
      <c r="S146" s="276" t="str">
        <f>IF('Council Own'!E110="A","A"," ")</f>
        <v xml:space="preserve"> </v>
      </c>
    </row>
    <row r="147" spans="1:19" ht="12.75" customHeight="1" x14ac:dyDescent="0.2">
      <c r="E147" s="510" t="str">
        <f>'Fun Patches'!C14</f>
        <v>&lt;LIST PATCH HERE&gt;</v>
      </c>
      <c r="F147" s="511"/>
      <c r="G147" s="276" t="str">
        <f>IF('Fun Patches'!E14="A","A"," ")</f>
        <v xml:space="preserve"> </v>
      </c>
      <c r="I147" s="266">
        <v>3</v>
      </c>
      <c r="J147" s="403" t="str">
        <f>'Council Own'!C15</f>
        <v>&lt;List Requirement Here&gt;</v>
      </c>
      <c r="K147" s="268" t="str">
        <f>IF('Council Own'!E15="A","A"," ")</f>
        <v xml:space="preserve"> </v>
      </c>
      <c r="M147" s="266">
        <v>3</v>
      </c>
      <c r="N147" s="403" t="str">
        <f>'Council Own'!C63</f>
        <v>&lt;List Requirement Here&gt;</v>
      </c>
      <c r="O147" s="268" t="str">
        <f>IF('Council Own'!E63="A","A"," ")</f>
        <v xml:space="preserve"> </v>
      </c>
      <c r="Q147" s="266">
        <v>3</v>
      </c>
      <c r="R147" s="403" t="str">
        <f>'Council Own'!C111</f>
        <v>&lt;List Requirement Here&gt;</v>
      </c>
      <c r="S147" s="268" t="str">
        <f>IF('Council Own'!E111="A","A"," ")</f>
        <v xml:space="preserve"> </v>
      </c>
    </row>
    <row r="148" spans="1:19" ht="12.75" customHeight="1" x14ac:dyDescent="0.2">
      <c r="E148" s="510" t="str">
        <f>'Fun Patches'!C15</f>
        <v>&lt;LIST PATCH HERE&gt;</v>
      </c>
      <c r="F148" s="511"/>
      <c r="G148" s="276" t="str">
        <f>IF('Fun Patches'!E15="A","A"," ")</f>
        <v xml:space="preserve"> </v>
      </c>
      <c r="I148" s="266"/>
      <c r="J148" s="411" t="str">
        <f>'Council Own'!C16</f>
        <v>&lt;List Requirement Here&gt;</v>
      </c>
      <c r="K148" s="276" t="str">
        <f>IF('Council Own'!E16="A","A"," ")</f>
        <v xml:space="preserve"> </v>
      </c>
      <c r="M148" s="266"/>
      <c r="N148" s="411" t="str">
        <f>'Council Own'!C64</f>
        <v>&lt;List Requirement Here&gt;</v>
      </c>
      <c r="O148" s="276" t="str">
        <f>IF('Council Own'!E64="A","A"," ")</f>
        <v xml:space="preserve"> </v>
      </c>
      <c r="Q148" s="266"/>
      <c r="R148" s="411" t="str">
        <f>'Council Own'!C112</f>
        <v>&lt;List Requirement Here&gt;</v>
      </c>
      <c r="S148" s="276" t="str">
        <f>IF('Council Own'!E112="A","A"," ")</f>
        <v xml:space="preserve"> </v>
      </c>
    </row>
    <row r="149" spans="1:19" x14ac:dyDescent="0.2">
      <c r="E149" s="510" t="str">
        <f>'Fun Patches'!C16</f>
        <v>&lt;LIST PATCH HERE&gt;</v>
      </c>
      <c r="F149" s="511"/>
      <c r="G149" s="276" t="str">
        <f>IF('Fun Patches'!E16="A","A"," ")</f>
        <v xml:space="preserve"> </v>
      </c>
      <c r="I149" s="266"/>
      <c r="J149" s="411" t="str">
        <f>'Council Own'!C17</f>
        <v>&lt;List Requirement Here&gt;</v>
      </c>
      <c r="K149" s="276" t="str">
        <f>IF('Council Own'!E17="A","A"," ")</f>
        <v xml:space="preserve"> </v>
      </c>
      <c r="M149" s="266"/>
      <c r="N149" s="411" t="str">
        <f>'Council Own'!C65</f>
        <v>&lt;List Requirement Here&gt;</v>
      </c>
      <c r="O149" s="276" t="str">
        <f>IF('Council Own'!E65="A","A"," ")</f>
        <v xml:space="preserve"> </v>
      </c>
      <c r="Q149" s="266"/>
      <c r="R149" s="411" t="str">
        <f>'Council Own'!C113</f>
        <v>&lt;List Requirement Here&gt;</v>
      </c>
      <c r="S149" s="276" t="str">
        <f>IF('Council Own'!E113="A","A"," ")</f>
        <v xml:space="preserve"> </v>
      </c>
    </row>
    <row r="150" spans="1:19" x14ac:dyDescent="0.2">
      <c r="E150" s="515" t="str">
        <f>'Fun Patches'!C17</f>
        <v>&lt;LIST PATCH HERE&gt;</v>
      </c>
      <c r="F150" s="516"/>
      <c r="G150" s="269" t="str">
        <f>IF('Fun Patches'!E17="A","A"," ")</f>
        <v xml:space="preserve"> </v>
      </c>
      <c r="I150" s="266"/>
      <c r="J150" s="411" t="str">
        <f>'Council Own'!C18</f>
        <v>&lt;List Requirement Here&gt;</v>
      </c>
      <c r="K150" s="276" t="str">
        <f>IF('Council Own'!E18="A","A"," ")</f>
        <v xml:space="preserve"> </v>
      </c>
      <c r="M150" s="266"/>
      <c r="N150" s="411" t="str">
        <f>'Council Own'!C66</f>
        <v>&lt;List Requirement Here&gt;</v>
      </c>
      <c r="O150" s="276" t="str">
        <f>IF('Council Own'!E66="A","A"," ")</f>
        <v xml:space="preserve"> </v>
      </c>
      <c r="Q150" s="266"/>
      <c r="R150" s="411" t="str">
        <f>'Council Own'!C114</f>
        <v>&lt;List Requirement Here&gt;</v>
      </c>
      <c r="S150" s="276" t="str">
        <f>IF('Council Own'!E114="A","A"," ")</f>
        <v xml:space="preserve"> </v>
      </c>
    </row>
    <row r="151" spans="1:19" x14ac:dyDescent="0.2">
      <c r="E151" s="510" t="str">
        <f>'Fun Patches'!C18</f>
        <v>&lt;LIST PATCH HERE&gt;</v>
      </c>
      <c r="F151" s="511"/>
      <c r="G151" s="276" t="str">
        <f>IF('Fun Patches'!E18="A","A"," ")</f>
        <v xml:space="preserve"> </v>
      </c>
      <c r="I151" s="266">
        <v>4</v>
      </c>
      <c r="J151" s="403" t="str">
        <f>'Council Own'!C19</f>
        <v>&lt;List Requirement Here&gt;</v>
      </c>
      <c r="K151" s="268" t="str">
        <f>IF('Council Own'!E19="A","A"," ")</f>
        <v xml:space="preserve"> </v>
      </c>
      <c r="M151" s="266">
        <v>4</v>
      </c>
      <c r="N151" s="403" t="str">
        <f>'Council Own'!C67</f>
        <v>&lt;List Requirement Here&gt;</v>
      </c>
      <c r="O151" s="268" t="str">
        <f>IF('Council Own'!E67="A","A"," ")</f>
        <v xml:space="preserve"> </v>
      </c>
      <c r="Q151" s="266">
        <v>4</v>
      </c>
      <c r="R151" s="403" t="str">
        <f>'Council Own'!C115</f>
        <v>&lt;List Requirement Here&gt;</v>
      </c>
      <c r="S151" s="268" t="str">
        <f>IF('Council Own'!E115="A","A"," ")</f>
        <v xml:space="preserve"> </v>
      </c>
    </row>
    <row r="152" spans="1:19" x14ac:dyDescent="0.2">
      <c r="E152" s="510" t="str">
        <f>'Fun Patches'!C19</f>
        <v>&lt;LIST PATCH HERE&gt;</v>
      </c>
      <c r="F152" s="511"/>
      <c r="G152" s="276" t="str">
        <f>IF('Fun Patches'!E19="A","A"," ")</f>
        <v xml:space="preserve"> </v>
      </c>
      <c r="I152" s="266"/>
      <c r="J152" s="411" t="str">
        <f>'Council Own'!C20</f>
        <v>&lt;List Requirement Here&gt;</v>
      </c>
      <c r="K152" s="276" t="str">
        <f>IF('Council Own'!E20="A","A"," ")</f>
        <v xml:space="preserve"> </v>
      </c>
      <c r="M152" s="266"/>
      <c r="N152" s="411" t="str">
        <f>'Council Own'!C68</f>
        <v>&lt;List Requirement Here&gt;</v>
      </c>
      <c r="O152" s="276" t="str">
        <f>IF('Council Own'!E68="A","A"," ")</f>
        <v xml:space="preserve"> </v>
      </c>
      <c r="Q152" s="266"/>
      <c r="R152" s="411" t="str">
        <f>'Council Own'!C116</f>
        <v>&lt;List Requirement Here&gt;</v>
      </c>
      <c r="S152" s="276" t="str">
        <f>IF('Council Own'!E116="A","A"," ")</f>
        <v xml:space="preserve"> </v>
      </c>
    </row>
    <row r="153" spans="1:19" x14ac:dyDescent="0.2">
      <c r="E153" s="510" t="str">
        <f>'Fun Patches'!C20</f>
        <v>&lt;LIST PATCH HERE&gt;</v>
      </c>
      <c r="F153" s="511"/>
      <c r="G153" s="276" t="str">
        <f>IF('Fun Patches'!E20="A","A"," ")</f>
        <v xml:space="preserve"> </v>
      </c>
      <c r="I153" s="266"/>
      <c r="J153" s="411" t="str">
        <f>'Council Own'!C21</f>
        <v>&lt;List Requirement Here&gt;</v>
      </c>
      <c r="K153" s="276" t="str">
        <f>IF('Council Own'!E21="A","A"," ")</f>
        <v xml:space="preserve"> </v>
      </c>
      <c r="M153" s="266"/>
      <c r="N153" s="411" t="str">
        <f>'Council Own'!C69</f>
        <v>&lt;List Requirement Here&gt;</v>
      </c>
      <c r="O153" s="276" t="str">
        <f>IF('Council Own'!E69="A","A"," ")</f>
        <v xml:space="preserve"> </v>
      </c>
      <c r="Q153" s="266"/>
      <c r="R153" s="411" t="str">
        <f>'Council Own'!C117</f>
        <v>&lt;List Requirement Here&gt;</v>
      </c>
      <c r="S153" s="276" t="str">
        <f>IF('Council Own'!E117="A","A"," ")</f>
        <v xml:space="preserve"> </v>
      </c>
    </row>
    <row r="154" spans="1:19" x14ac:dyDescent="0.2">
      <c r="E154" s="510" t="str">
        <f>'Fun Patches'!C21</f>
        <v>&lt;LIST PATCH HERE&gt;</v>
      </c>
      <c r="F154" s="511"/>
      <c r="G154" s="276" t="str">
        <f>IF('Fun Patches'!E21="A","A"," ")</f>
        <v xml:space="preserve"> </v>
      </c>
      <c r="I154" s="266"/>
      <c r="J154" s="411" t="str">
        <f>'Council Own'!C22</f>
        <v>&lt;List Requirement Here&gt;</v>
      </c>
      <c r="K154" s="276" t="str">
        <f>IF('Council Own'!E22="A","A"," ")</f>
        <v xml:space="preserve"> </v>
      </c>
      <c r="M154" s="266"/>
      <c r="N154" s="411" t="str">
        <f>'Council Own'!C70</f>
        <v>&lt;List Requirement Here&gt;</v>
      </c>
      <c r="O154" s="276" t="str">
        <f>IF('Council Own'!E70="A","A"," ")</f>
        <v xml:space="preserve"> </v>
      </c>
      <c r="Q154" s="266"/>
      <c r="R154" s="411" t="str">
        <f>'Council Own'!C118</f>
        <v>&lt;List Requirement Here&gt;</v>
      </c>
      <c r="S154" s="276" t="str">
        <f>IF('Council Own'!E118="A","A"," ")</f>
        <v xml:space="preserve"> </v>
      </c>
    </row>
    <row r="155" spans="1:19" x14ac:dyDescent="0.2">
      <c r="E155" s="510" t="str">
        <f>'Fun Patches'!C22</f>
        <v>&lt;LIST PATCH HERE&gt;</v>
      </c>
      <c r="F155" s="511"/>
      <c r="G155" s="276" t="str">
        <f>IF('Fun Patches'!E22="A","A"," ")</f>
        <v xml:space="preserve"> </v>
      </c>
      <c r="I155" s="266">
        <v>5</v>
      </c>
      <c r="J155" s="403" t="str">
        <f>'Council Own'!C23</f>
        <v>&lt;List Requirement Here&gt;</v>
      </c>
      <c r="K155" s="268" t="str">
        <f>IF('Council Own'!E23="A","A"," ")</f>
        <v xml:space="preserve"> </v>
      </c>
      <c r="M155" s="266">
        <v>5</v>
      </c>
      <c r="N155" s="403" t="str">
        <f>'Council Own'!C71</f>
        <v>&lt;List Requirement Here&gt;</v>
      </c>
      <c r="O155" s="268" t="str">
        <f>IF('Council Own'!E71="A","A"," ")</f>
        <v xml:space="preserve"> </v>
      </c>
      <c r="Q155" s="266">
        <v>5</v>
      </c>
      <c r="R155" s="403" t="str">
        <f>'Council Own'!C119</f>
        <v>&lt;List Requirement Here&gt;</v>
      </c>
      <c r="S155" s="268" t="str">
        <f>IF('Council Own'!E119="A","A"," ")</f>
        <v xml:space="preserve"> </v>
      </c>
    </row>
    <row r="156" spans="1:19" x14ac:dyDescent="0.2">
      <c r="E156" s="510" t="str">
        <f>'Fun Patches'!C23</f>
        <v>&lt;LIST PATCH HERE&gt;</v>
      </c>
      <c r="F156" s="511"/>
      <c r="G156" s="276" t="str">
        <f>IF('Fun Patches'!E23="A","A"," ")</f>
        <v xml:space="preserve"> </v>
      </c>
      <c r="I156" s="266"/>
      <c r="J156" s="411" t="str">
        <f>'Council Own'!C24</f>
        <v>&lt;List Requirement Here&gt;</v>
      </c>
      <c r="K156" s="276" t="str">
        <f>IF('Council Own'!E24="A","A"," ")</f>
        <v xml:space="preserve"> </v>
      </c>
      <c r="M156" s="266"/>
      <c r="N156" s="411" t="str">
        <f>'Council Own'!C72</f>
        <v>&lt;List Requirement Here&gt;</v>
      </c>
      <c r="O156" s="276" t="str">
        <f>IF('Council Own'!E72="A","A"," ")</f>
        <v xml:space="preserve"> </v>
      </c>
      <c r="Q156" s="266"/>
      <c r="R156" s="411" t="str">
        <f>'Council Own'!C120</f>
        <v>&lt;List Requirement Here&gt;</v>
      </c>
      <c r="S156" s="276" t="str">
        <f>IF('Council Own'!E120="A","A"," ")</f>
        <v xml:space="preserve"> </v>
      </c>
    </row>
    <row r="157" spans="1:19" x14ac:dyDescent="0.2">
      <c r="E157" s="510" t="str">
        <f>'Fun Patches'!C24</f>
        <v>&lt;LIST PATCH HERE&gt;</v>
      </c>
      <c r="F157" s="511"/>
      <c r="G157" s="276" t="str">
        <f>IF('Fun Patches'!E24="A","A"," ")</f>
        <v xml:space="preserve"> </v>
      </c>
      <c r="I157" s="266"/>
      <c r="J157" s="411" t="str">
        <f>'Council Own'!C25</f>
        <v>&lt;List Requirement Here&gt;</v>
      </c>
      <c r="K157" s="276" t="str">
        <f>IF('Council Own'!E25="A","A"," ")</f>
        <v xml:space="preserve"> </v>
      </c>
      <c r="M157" s="266"/>
      <c r="N157" s="411" t="str">
        <f>'Council Own'!C73</f>
        <v>&lt;List Requirement Here&gt;</v>
      </c>
      <c r="O157" s="276" t="str">
        <f>IF('Council Own'!E73="A","A"," ")</f>
        <v xml:space="preserve"> </v>
      </c>
      <c r="Q157" s="266"/>
      <c r="R157" s="411" t="str">
        <f>'Council Own'!C121</f>
        <v>&lt;List Requirement Here&gt;</v>
      </c>
      <c r="S157" s="276" t="str">
        <f>IF('Council Own'!E121="A","A"," ")</f>
        <v xml:space="preserve"> </v>
      </c>
    </row>
    <row r="158" spans="1:19" x14ac:dyDescent="0.2">
      <c r="E158" s="510" t="str">
        <f>'Fun Patches'!C25</f>
        <v>&lt;LIST PATCH HERE&gt;</v>
      </c>
      <c r="F158" s="511"/>
      <c r="G158" s="276" t="str">
        <f>IF('Fun Patches'!E25="A","A"," ")</f>
        <v xml:space="preserve"> </v>
      </c>
      <c r="I158" s="266"/>
      <c r="J158" s="411" t="str">
        <f>'Council Own'!C26</f>
        <v>&lt;List Requirement Here&gt;</v>
      </c>
      <c r="K158" s="276" t="str">
        <f>IF('Council Own'!E26="A","A"," ")</f>
        <v xml:space="preserve"> </v>
      </c>
      <c r="M158" s="266"/>
      <c r="N158" s="411" t="str">
        <f>'Council Own'!C74</f>
        <v>&lt;List Requirement Here&gt;</v>
      </c>
      <c r="O158" s="276" t="str">
        <f>IF('Council Own'!E68="A","A"," ")</f>
        <v xml:space="preserve"> </v>
      </c>
      <c r="Q158" s="266"/>
      <c r="R158" s="411" t="str">
        <f>'Council Own'!C122</f>
        <v>&lt;List Requirement Here&gt;</v>
      </c>
      <c r="S158" s="276" t="str">
        <f>IF('Council Own'!E122="A","A"," ")</f>
        <v xml:space="preserve"> </v>
      </c>
    </row>
    <row r="159" spans="1:19" x14ac:dyDescent="0.2">
      <c r="E159" s="510" t="str">
        <f>'Fun Patches'!C26</f>
        <v>&lt;LIST PATCH HERE&gt;</v>
      </c>
      <c r="F159" s="511"/>
      <c r="G159" s="276" t="str">
        <f>IF('Fun Patches'!E26="A","A","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Patches'!E27="A","A"," ")</f>
        <v xml:space="preserve"> </v>
      </c>
      <c r="I160" s="266">
        <v>1</v>
      </c>
      <c r="J160" s="403" t="str">
        <f>'Council Own'!C31</f>
        <v>&lt;List Requirement Here&gt;</v>
      </c>
      <c r="K160" s="268" t="str">
        <f>IF('Council Own'!E31="A","A"," ")</f>
        <v xml:space="preserve"> </v>
      </c>
      <c r="M160" s="266">
        <v>1</v>
      </c>
      <c r="N160" s="403" t="str">
        <f>'Council Own'!C79</f>
        <v>&lt;List Requirement Here&gt;</v>
      </c>
      <c r="O160" s="268" t="str">
        <f>IF('Council Own'!E79="A","A"," ")</f>
        <v xml:space="preserve"> </v>
      </c>
      <c r="Q160" s="266">
        <v>1</v>
      </c>
      <c r="R160" s="403" t="str">
        <f>'Council Own'!C127</f>
        <v>&lt;List Requirement Here&gt;</v>
      </c>
      <c r="S160" s="268" t="str">
        <f>IF('Council Own'!E127="A","A"," ")</f>
        <v xml:space="preserve"> </v>
      </c>
    </row>
    <row r="161" spans="5:19" x14ac:dyDescent="0.2">
      <c r="E161" s="510" t="str">
        <f>'Fun Patches'!C28</f>
        <v>&lt;LIST PATCH HERE&gt;</v>
      </c>
      <c r="F161" s="511"/>
      <c r="G161" s="276" t="str">
        <f>IF('Fun Patches'!E28="A","A"," ")</f>
        <v xml:space="preserve"> </v>
      </c>
      <c r="I161" s="266"/>
      <c r="J161" s="411" t="str">
        <f>'Council Own'!C32</f>
        <v>&lt;List Requirement Here&gt;</v>
      </c>
      <c r="K161" s="276" t="str">
        <f>IF('Council Own'!E32="A","A"," ")</f>
        <v xml:space="preserve"> </v>
      </c>
      <c r="M161" s="266"/>
      <c r="N161" s="411" t="str">
        <f>'Council Own'!C80</f>
        <v>&lt;List Requirement Here&gt;</v>
      </c>
      <c r="O161" s="276" t="str">
        <f>IF('Council Own'!E80="A","A"," ")</f>
        <v xml:space="preserve"> </v>
      </c>
      <c r="Q161" s="266"/>
      <c r="R161" s="411" t="str">
        <f>'Council Own'!C128</f>
        <v>&lt;List Requirement Here&gt;</v>
      </c>
      <c r="S161" s="276" t="str">
        <f>IF('Council Own'!E128="A","A"," ")</f>
        <v xml:space="preserve"> </v>
      </c>
    </row>
    <row r="162" spans="5:19" x14ac:dyDescent="0.2">
      <c r="E162" s="510" t="str">
        <f>'Fun Patches'!C29</f>
        <v>&lt;LIST PATCH HERE&gt;</v>
      </c>
      <c r="F162" s="511"/>
      <c r="G162" s="276" t="str">
        <f>IF('Fun Patches'!E29="A","A"," ")</f>
        <v xml:space="preserve"> </v>
      </c>
      <c r="I162" s="266"/>
      <c r="J162" s="411" t="str">
        <f>'Council Own'!C33</f>
        <v>&lt;List Requirement Here&gt;</v>
      </c>
      <c r="K162" s="276" t="str">
        <f>IF('Council Own'!E33="A","A"," ")</f>
        <v xml:space="preserve"> </v>
      </c>
      <c r="M162" s="266"/>
      <c r="N162" s="411" t="str">
        <f>'Council Own'!C81</f>
        <v>&lt;List Requirement Here&gt;</v>
      </c>
      <c r="O162" s="276" t="str">
        <f>IF('Council Own'!E81="A","A"," ")</f>
        <v xml:space="preserve"> </v>
      </c>
      <c r="Q162" s="266"/>
      <c r="R162" s="411" t="str">
        <f>'Council Own'!C129</f>
        <v>&lt;List Requirement Here&gt;</v>
      </c>
      <c r="S162" s="276" t="str">
        <f>IF('Council Own'!E129="A","A"," ")</f>
        <v xml:space="preserve"> </v>
      </c>
    </row>
    <row r="163" spans="5:19" x14ac:dyDescent="0.2">
      <c r="E163" s="510" t="str">
        <f>'Fun Patches'!C30</f>
        <v>&lt;LIST PATCH HERE&gt;</v>
      </c>
      <c r="F163" s="511"/>
      <c r="G163" s="276" t="str">
        <f>IF('Fun Patches'!E30="A","A"," ")</f>
        <v xml:space="preserve"> </v>
      </c>
      <c r="I163" s="266"/>
      <c r="J163" s="411" t="str">
        <f>'Council Own'!C34</f>
        <v>&lt;List Requirement Here&gt;</v>
      </c>
      <c r="K163" s="276" t="str">
        <f>IF('Council Own'!E34="A","A"," ")</f>
        <v xml:space="preserve"> </v>
      </c>
      <c r="M163" s="266"/>
      <c r="N163" s="411" t="str">
        <f>'Council Own'!C82</f>
        <v>&lt;List Requirement Here&gt;</v>
      </c>
      <c r="O163" s="276" t="str">
        <f>IF('Council Own'!E82="A","A"," ")</f>
        <v xml:space="preserve"> </v>
      </c>
      <c r="Q163" s="266"/>
      <c r="R163" s="411" t="str">
        <f>'Council Own'!C130</f>
        <v>&lt;List Requirement Here&gt;</v>
      </c>
      <c r="S163" s="276" t="str">
        <f>IF('Council Own'!E130="A","A"," ")</f>
        <v xml:space="preserve"> </v>
      </c>
    </row>
    <row r="164" spans="5:19" x14ac:dyDescent="0.2">
      <c r="E164" s="510" t="str">
        <f>'Fun Patches'!C31</f>
        <v>&lt;LIST PATCH HERE&gt;</v>
      </c>
      <c r="F164" s="511"/>
      <c r="G164" s="276" t="str">
        <f>IF('Fun Patches'!E31="A","A"," ")</f>
        <v xml:space="preserve"> </v>
      </c>
      <c r="I164" s="266">
        <v>2</v>
      </c>
      <c r="J164" s="403" t="str">
        <f>'Council Own'!C35</f>
        <v>&lt;List Requirement Here&gt;</v>
      </c>
      <c r="K164" s="268" t="str">
        <f>IF('Council Own'!E35="A","A"," ")</f>
        <v xml:space="preserve"> </v>
      </c>
      <c r="M164" s="266">
        <v>2</v>
      </c>
      <c r="N164" s="403" t="str">
        <f>'Council Own'!C83</f>
        <v>&lt;List Requirement Here&gt;</v>
      </c>
      <c r="O164" s="268" t="str">
        <f>IF('Council Own'!E83="A","A"," ")</f>
        <v xml:space="preserve"> </v>
      </c>
      <c r="Q164" s="266">
        <v>2</v>
      </c>
      <c r="R164" s="403" t="str">
        <f>'Council Own'!C131</f>
        <v>&lt;List Requirement Here&gt;</v>
      </c>
      <c r="S164" s="268" t="str">
        <f>IF('Council Own'!E131="A","A"," ")</f>
        <v xml:space="preserve"> </v>
      </c>
    </row>
    <row r="165" spans="5:19" x14ac:dyDescent="0.2">
      <c r="E165" s="510" t="str">
        <f>'Fun Patches'!C32</f>
        <v>&lt;LIST PATCH HERE&gt;</v>
      </c>
      <c r="F165" s="511"/>
      <c r="G165" s="276" t="str">
        <f>IF('Fun Patches'!E32="A","A"," ")</f>
        <v xml:space="preserve"> </v>
      </c>
      <c r="I165" s="266"/>
      <c r="J165" s="411" t="str">
        <f>'Council Own'!C36</f>
        <v>&lt;List Requirement Here&gt;</v>
      </c>
      <c r="K165" s="276" t="str">
        <f>IF('Council Own'!E36="A","A"," ")</f>
        <v xml:space="preserve"> </v>
      </c>
      <c r="M165" s="266"/>
      <c r="N165" s="411" t="str">
        <f>'Council Own'!C84</f>
        <v>&lt;List Requirement Here&gt;</v>
      </c>
      <c r="O165" s="276" t="str">
        <f>IF('Council Own'!E84="A","A"," ")</f>
        <v xml:space="preserve"> </v>
      </c>
      <c r="Q165" s="266"/>
      <c r="R165" s="411" t="str">
        <f>'Council Own'!C132</f>
        <v>&lt;List Requirement Here&gt;</v>
      </c>
      <c r="S165" s="276" t="str">
        <f>IF('Council Own'!E132="A","A"," ")</f>
        <v xml:space="preserve"> </v>
      </c>
    </row>
    <row r="166" spans="5:19" x14ac:dyDescent="0.2">
      <c r="E166" s="510" t="str">
        <f>'Fun Patches'!C33</f>
        <v>&lt;LIST PATCH HERE&gt;</v>
      </c>
      <c r="F166" s="511"/>
      <c r="G166" s="276" t="str">
        <f>IF('Fun Patches'!E33="A","A"," ")</f>
        <v xml:space="preserve"> </v>
      </c>
      <c r="I166" s="266"/>
      <c r="J166" s="411" t="str">
        <f>'Council Own'!C37</f>
        <v>&lt;List Requirement Here&gt;</v>
      </c>
      <c r="K166" s="276" t="str">
        <f>IF('Council Own'!E37="A","A"," ")</f>
        <v xml:space="preserve"> </v>
      </c>
      <c r="M166" s="266"/>
      <c r="N166" s="411" t="str">
        <f>'Council Own'!C85</f>
        <v>&lt;List Requirement Here&gt;</v>
      </c>
      <c r="O166" s="276" t="str">
        <f>IF('Council Own'!E85="A","A"," ")</f>
        <v xml:space="preserve"> </v>
      </c>
      <c r="Q166" s="266"/>
      <c r="R166" s="411" t="str">
        <f>'Council Own'!C133</f>
        <v>&lt;List Requirement Here&gt;</v>
      </c>
      <c r="S166" s="276" t="str">
        <f>IF('Council Own'!E133="A","A"," ")</f>
        <v xml:space="preserve"> </v>
      </c>
    </row>
    <row r="167" spans="5:19" x14ac:dyDescent="0.2">
      <c r="E167" s="510" t="str">
        <f>'Fun Patches'!C34</f>
        <v>&lt;LIST PATCH HERE&gt;</v>
      </c>
      <c r="F167" s="511"/>
      <c r="G167" s="276" t="str">
        <f>IF('Fun Patches'!E34="A","A"," ")</f>
        <v xml:space="preserve"> </v>
      </c>
      <c r="I167" s="266"/>
      <c r="J167" s="411" t="str">
        <f>'Council Own'!C38</f>
        <v>&lt;List Requirement Here&gt;</v>
      </c>
      <c r="K167" s="276" t="str">
        <f>IF('Council Own'!E38="A","A"," ")</f>
        <v xml:space="preserve"> </v>
      </c>
      <c r="M167" s="266"/>
      <c r="N167" s="411" t="str">
        <f>'Council Own'!C86</f>
        <v>&lt;List Requirement Here&gt;</v>
      </c>
      <c r="O167" s="276" t="str">
        <f>IF('Council Own'!E86="A","A"," ")</f>
        <v xml:space="preserve"> </v>
      </c>
      <c r="Q167" s="266"/>
      <c r="R167" s="411" t="str">
        <f>'Council Own'!C134</f>
        <v>&lt;List Requirement Here&gt;</v>
      </c>
      <c r="S167" s="276" t="str">
        <f>IF('Council Own'!E134="A","A"," ")</f>
        <v xml:space="preserve"> </v>
      </c>
    </row>
    <row r="168" spans="5:19" x14ac:dyDescent="0.2">
      <c r="E168" s="510" t="str">
        <f>'Fun Patches'!C35</f>
        <v>&lt;LIST PATCH HERE&gt;</v>
      </c>
      <c r="F168" s="511"/>
      <c r="G168" s="276" t="str">
        <f>IF('Fun Patches'!E35="A","A"," ")</f>
        <v xml:space="preserve"> </v>
      </c>
      <c r="I168" s="266">
        <v>3</v>
      </c>
      <c r="J168" s="403" t="str">
        <f>'Council Own'!C39</f>
        <v>&lt;List Requirement Here&gt;</v>
      </c>
      <c r="K168" s="268" t="str">
        <f>IF('Council Own'!E39="A","A"," ")</f>
        <v xml:space="preserve"> </v>
      </c>
      <c r="M168" s="266">
        <v>3</v>
      </c>
      <c r="N168" s="403" t="str">
        <f>'Council Own'!C87</f>
        <v>&lt;List Requirement Here&gt;</v>
      </c>
      <c r="O168" s="268" t="str">
        <f>IF('Council Own'!E87="A","A"," ")</f>
        <v xml:space="preserve"> </v>
      </c>
      <c r="Q168" s="266">
        <v>3</v>
      </c>
      <c r="R168" s="403" t="str">
        <f>'Council Own'!C135</f>
        <v>&lt;List Requirement Here&gt;</v>
      </c>
      <c r="S168" s="268" t="str">
        <f>IF('Council Own'!E135="A","A"," ")</f>
        <v xml:space="preserve"> </v>
      </c>
    </row>
    <row r="169" spans="5:19" x14ac:dyDescent="0.2">
      <c r="E169" s="510" t="str">
        <f>'Fun Patches'!C36</f>
        <v>&lt;LIST PATCH HERE&gt;</v>
      </c>
      <c r="F169" s="511"/>
      <c r="G169" s="276" t="str">
        <f>IF('Fun Patches'!E36="A","A"," ")</f>
        <v xml:space="preserve"> </v>
      </c>
      <c r="I169" s="266"/>
      <c r="J169" s="411" t="str">
        <f>'Council Own'!C40</f>
        <v>&lt;List Requirement Here&gt;</v>
      </c>
      <c r="K169" s="276" t="str">
        <f>IF('Council Own'!E40="A","A"," ")</f>
        <v xml:space="preserve"> </v>
      </c>
      <c r="M169" s="266"/>
      <c r="N169" s="411" t="str">
        <f>'Council Own'!C88</f>
        <v>&lt;List Requirement Here&gt;</v>
      </c>
      <c r="O169" s="276" t="str">
        <f>IF('Council Own'!E88="A","A"," ")</f>
        <v xml:space="preserve"> </v>
      </c>
      <c r="Q169" s="266"/>
      <c r="R169" s="411" t="str">
        <f>'Council Own'!C136</f>
        <v>&lt;List Requirement Here&gt;</v>
      </c>
      <c r="S169" s="276" t="str">
        <f>IF('Council Own'!E136="A","A"," ")</f>
        <v xml:space="preserve"> </v>
      </c>
    </row>
    <row r="170" spans="5:19" x14ac:dyDescent="0.2">
      <c r="E170" s="510" t="str">
        <f>'Fun Patches'!C37</f>
        <v>&lt;LIST PATCH HERE&gt;</v>
      </c>
      <c r="F170" s="511"/>
      <c r="G170" s="276" t="str">
        <f>IF('Fun Patches'!E37="A","A"," ")</f>
        <v xml:space="preserve"> </v>
      </c>
      <c r="I170" s="266"/>
      <c r="J170" s="411" t="str">
        <f>'Council Own'!C41</f>
        <v>&lt;List Requirement Here&gt;</v>
      </c>
      <c r="K170" s="276" t="str">
        <f>IF('Council Own'!E41="A","A"," ")</f>
        <v xml:space="preserve"> </v>
      </c>
      <c r="M170" s="266"/>
      <c r="N170" s="411" t="str">
        <f>'Council Own'!C89</f>
        <v>&lt;List Requirement Here&gt;</v>
      </c>
      <c r="O170" s="276" t="str">
        <f>IF('Council Own'!E89="A","A"," ")</f>
        <v xml:space="preserve"> </v>
      </c>
      <c r="Q170" s="266"/>
      <c r="R170" s="411" t="str">
        <f>'Council Own'!C137</f>
        <v>&lt;List Requirement Here&gt;</v>
      </c>
      <c r="S170" s="276" t="str">
        <f>IF('Council Own'!E137="A","A"," ")</f>
        <v xml:space="preserve"> </v>
      </c>
    </row>
    <row r="171" spans="5:19" x14ac:dyDescent="0.2">
      <c r="E171" s="510" t="str">
        <f>'Fun Patches'!C38</f>
        <v>&lt;LIST PATCH HERE&gt;</v>
      </c>
      <c r="F171" s="511"/>
      <c r="G171" s="276" t="str">
        <f>IF('Fun Patches'!E38="A","A"," ")</f>
        <v xml:space="preserve"> </v>
      </c>
      <c r="I171" s="266"/>
      <c r="J171" s="411" t="str">
        <f>'Council Own'!C42</f>
        <v>&lt;List Requirement Here&gt;</v>
      </c>
      <c r="K171" s="276" t="str">
        <f>IF('Council Own'!E42="A","A"," ")</f>
        <v xml:space="preserve"> </v>
      </c>
      <c r="M171" s="266"/>
      <c r="N171" s="411" t="str">
        <f>'Council Own'!C90</f>
        <v>&lt;List Requirement Here&gt;</v>
      </c>
      <c r="O171" s="276" t="str">
        <f>IF('Council Own'!E90="A","A"," ")</f>
        <v xml:space="preserve"> </v>
      </c>
      <c r="Q171" s="266"/>
      <c r="R171" s="411" t="str">
        <f>'Council Own'!C138</f>
        <v>&lt;List Requirement Here&gt;</v>
      </c>
      <c r="S171" s="276" t="str">
        <f>IF('Council Own'!E138="A","A"," ")</f>
        <v xml:space="preserve"> </v>
      </c>
    </row>
    <row r="172" spans="5:19" ht="12.75" customHeight="1" x14ac:dyDescent="0.2">
      <c r="E172" s="510" t="str">
        <f>'Fun Patches'!C39</f>
        <v>&lt;LIST PATCH HERE&gt;</v>
      </c>
      <c r="F172" s="511"/>
      <c r="G172" s="276" t="str">
        <f>IF('Fun Patches'!E39="A","A"," ")</f>
        <v xml:space="preserve"> </v>
      </c>
      <c r="I172" s="266">
        <v>4</v>
      </c>
      <c r="J172" s="403" t="str">
        <f>'Council Own'!C43</f>
        <v>&lt;List Requirement Here&gt;</v>
      </c>
      <c r="K172" s="268" t="str">
        <f>IF('Council Own'!E43="A","A"," ")</f>
        <v xml:space="preserve"> </v>
      </c>
      <c r="M172" s="266">
        <v>4</v>
      </c>
      <c r="N172" s="403" t="str">
        <f>'Council Own'!C91</f>
        <v>&lt;List Requirement Here&gt;</v>
      </c>
      <c r="O172" s="268" t="str">
        <f>IF('Council Own'!E91="A","A"," ")</f>
        <v xml:space="preserve"> </v>
      </c>
      <c r="Q172" s="266">
        <v>4</v>
      </c>
      <c r="R172" s="403" t="str">
        <f>'Council Own'!C139</f>
        <v>&lt;List Requirement Here&gt;</v>
      </c>
      <c r="S172" s="268" t="str">
        <f>IF('Council Own'!E139="A","A"," ")</f>
        <v xml:space="preserve"> </v>
      </c>
    </row>
    <row r="173" spans="5:19" ht="12.75" customHeight="1" x14ac:dyDescent="0.2">
      <c r="E173" s="510" t="str">
        <f>'Fun Patches'!C40</f>
        <v>&lt;LIST PATCH HERE&gt;</v>
      </c>
      <c r="F173" s="511"/>
      <c r="G173" s="276" t="str">
        <f>IF('Fun Patches'!E40="A","A"," ")</f>
        <v xml:space="preserve"> </v>
      </c>
      <c r="I173" s="266"/>
      <c r="J173" s="411" t="str">
        <f>'Council Own'!C44</f>
        <v>&lt;List Requirement Here&gt;</v>
      </c>
      <c r="K173" s="276" t="str">
        <f>IF('Council Own'!E44="A","A"," ")</f>
        <v xml:space="preserve"> </v>
      </c>
      <c r="M173" s="266"/>
      <c r="N173" s="411" t="str">
        <f>'Council Own'!C92</f>
        <v>&lt;List Requirement Here&gt;</v>
      </c>
      <c r="O173" s="276" t="str">
        <f>IF('Council Own'!E92="A","A"," ")</f>
        <v xml:space="preserve"> </v>
      </c>
      <c r="Q173" s="266"/>
      <c r="R173" s="411" t="str">
        <f>'Council Own'!C140</f>
        <v>&lt;List Requirement Here&gt;</v>
      </c>
      <c r="S173" s="276" t="str">
        <f>IF('Council Own'!E140="A","A"," ")</f>
        <v xml:space="preserve"> </v>
      </c>
    </row>
    <row r="174" spans="5:19" x14ac:dyDescent="0.2">
      <c r="E174" s="510" t="str">
        <f>'Fun Patches'!C41</f>
        <v>&lt;LIST PATCH HERE&gt;</v>
      </c>
      <c r="F174" s="511"/>
      <c r="G174" s="276" t="str">
        <f>IF('Fun Patches'!E41="A","A"," ")</f>
        <v xml:space="preserve"> </v>
      </c>
      <c r="I174" s="266"/>
      <c r="J174" s="411" t="str">
        <f>'Council Own'!C45</f>
        <v>&lt;List Requirement Here&gt;</v>
      </c>
      <c r="K174" s="276" t="str">
        <f>IF('Council Own'!E45="A","A"," ")</f>
        <v xml:space="preserve"> </v>
      </c>
      <c r="M174" s="266"/>
      <c r="N174" s="411" t="str">
        <f>'Council Own'!C93</f>
        <v>&lt;List Requirement Here&gt;</v>
      </c>
      <c r="O174" s="276" t="str">
        <f>IF('Council Own'!E93="A","A"," ")</f>
        <v xml:space="preserve"> </v>
      </c>
      <c r="Q174" s="266"/>
      <c r="R174" s="411" t="str">
        <f>'Council Own'!C141</f>
        <v>&lt;List Requirement Here&gt;</v>
      </c>
      <c r="S174" s="276" t="str">
        <f>IF('Council Own'!E141="A","A"," ")</f>
        <v xml:space="preserve"> </v>
      </c>
    </row>
    <row r="175" spans="5:19" x14ac:dyDescent="0.2">
      <c r="E175" s="510" t="str">
        <f>'Fun Patches'!C42</f>
        <v>&lt;LIST PATCH HERE&gt;</v>
      </c>
      <c r="F175" s="511"/>
      <c r="G175" s="276" t="str">
        <f>IF('Fun Patches'!E42="A","A"," ")</f>
        <v xml:space="preserve"> </v>
      </c>
      <c r="I175" s="266"/>
      <c r="J175" s="411" t="str">
        <f>'Council Own'!C46</f>
        <v>&lt;List Requirement Here&gt;</v>
      </c>
      <c r="K175" s="276" t="str">
        <f>IF('Council Own'!E46="A","A"," ")</f>
        <v xml:space="preserve"> </v>
      </c>
      <c r="M175" s="266"/>
      <c r="N175" s="411" t="str">
        <f>'Council Own'!C94</f>
        <v>&lt;List Requirement Here&gt;</v>
      </c>
      <c r="O175" s="276" t="str">
        <f>IF('Council Own'!E94="A","A"," ")</f>
        <v xml:space="preserve"> </v>
      </c>
      <c r="Q175" s="266"/>
      <c r="R175" s="411" t="str">
        <f>'Council Own'!C142</f>
        <v>&lt;List Requirement Here&gt;</v>
      </c>
      <c r="S175" s="276" t="str">
        <f>IF('Council Own'!E142="A","A"," ")</f>
        <v xml:space="preserve"> </v>
      </c>
    </row>
    <row r="176" spans="5:19" x14ac:dyDescent="0.2">
      <c r="E176" s="510" t="str">
        <f>'Fun Patches'!C43</f>
        <v>&lt;LIST PATCH HERE&gt;</v>
      </c>
      <c r="F176" s="511"/>
      <c r="G176" s="276" t="str">
        <f>IF('Fun Patches'!E43="A","A"," ")</f>
        <v xml:space="preserve"> </v>
      </c>
      <c r="I176" s="266">
        <v>5</v>
      </c>
      <c r="J176" s="403" t="str">
        <f>'Council Own'!C47</f>
        <v>&lt;List Requirement Here&gt;</v>
      </c>
      <c r="K176" s="268" t="str">
        <f>IF('Council Own'!E47="A","A"," ")</f>
        <v xml:space="preserve"> </v>
      </c>
      <c r="M176" s="266">
        <v>5</v>
      </c>
      <c r="N176" s="403" t="str">
        <f>'Council Own'!C95</f>
        <v>&lt;List Requirement Here&gt;</v>
      </c>
      <c r="O176" s="268" t="str">
        <f>IF('Council Own'!E95="A","A"," ")</f>
        <v xml:space="preserve"> </v>
      </c>
      <c r="Q176" s="266">
        <v>5</v>
      </c>
      <c r="R176" s="403" t="str">
        <f>'Council Own'!C143</f>
        <v>&lt;List Requirement Here&gt;</v>
      </c>
      <c r="S176" s="268" t="str">
        <f>IF('Council Own'!E143="A","A"," ")</f>
        <v xml:space="preserve"> </v>
      </c>
    </row>
    <row r="177" spans="1:19" x14ac:dyDescent="0.2">
      <c r="E177" s="510" t="str">
        <f>'Fun Patches'!C44</f>
        <v>&lt;LIST PATCH HERE&gt;</v>
      </c>
      <c r="F177" s="511"/>
      <c r="G177" s="276" t="str">
        <f>IF('Fun Patches'!E44="A","A"," ")</f>
        <v xml:space="preserve"> </v>
      </c>
      <c r="I177" s="266"/>
      <c r="J177" s="411" t="str">
        <f>'Council Own'!C48</f>
        <v>&lt;List Requirement Here&gt;</v>
      </c>
      <c r="K177" s="276" t="str">
        <f>IF('Council Own'!E48="A","A"," ")</f>
        <v xml:space="preserve"> </v>
      </c>
      <c r="M177" s="266"/>
      <c r="N177" s="411" t="str">
        <f>'Council Own'!C96</f>
        <v>&lt;List Requirement Here&gt;</v>
      </c>
      <c r="O177" s="276" t="str">
        <f>IF('Council Own'!E96="A","A"," ")</f>
        <v xml:space="preserve"> </v>
      </c>
      <c r="Q177" s="266"/>
      <c r="R177" s="411" t="str">
        <f>'Council Own'!C144</f>
        <v>&lt;List Requirement Here&gt;</v>
      </c>
      <c r="S177" s="276" t="str">
        <f>IF('Council Own'!E144="A","A"," ")</f>
        <v xml:space="preserve"> </v>
      </c>
    </row>
    <row r="178" spans="1:19" x14ac:dyDescent="0.2">
      <c r="E178" s="510" t="str">
        <f>'Fun Patches'!C45</f>
        <v>&lt;LIST PATCH HERE&gt;</v>
      </c>
      <c r="F178" s="511"/>
      <c r="G178" s="276" t="str">
        <f>IF('Fun Patches'!E45="A","A"," ")</f>
        <v xml:space="preserve"> </v>
      </c>
      <c r="I178" s="266"/>
      <c r="J178" s="411" t="str">
        <f>'Council Own'!C49</f>
        <v>&lt;List Requirement Here&gt;</v>
      </c>
      <c r="K178" s="276" t="str">
        <f>IF('Council Own'!E49="A","A"," ")</f>
        <v xml:space="preserve"> </v>
      </c>
      <c r="M178" s="266"/>
      <c r="N178" s="411" t="str">
        <f>'Council Own'!C97</f>
        <v>&lt;List Requirement Here&gt;</v>
      </c>
      <c r="O178" s="276" t="str">
        <f>IF('Council Own'!E97="A","A"," ")</f>
        <v xml:space="preserve"> </v>
      </c>
      <c r="Q178" s="266"/>
      <c r="R178" s="411" t="str">
        <f>'Council Own'!C145</f>
        <v>&lt;List Requirement Here&gt;</v>
      </c>
      <c r="S178" s="276" t="str">
        <f>IF('Council Own'!E145="A","A"," ")</f>
        <v xml:space="preserve"> </v>
      </c>
    </row>
    <row r="179" spans="1:19" x14ac:dyDescent="0.2">
      <c r="E179" s="510" t="str">
        <f>'Fun Patches'!C46</f>
        <v>&lt;LIST PATCH HERE&gt;</v>
      </c>
      <c r="F179" s="511"/>
      <c r="G179" s="276" t="str">
        <f>IF('Fun Patches'!E46="A","A"," ")</f>
        <v xml:space="preserve"> </v>
      </c>
      <c r="I179" s="266"/>
      <c r="J179" s="411" t="str">
        <f>'Council Own'!C50</f>
        <v>&lt;List Requirement Here&gt;</v>
      </c>
      <c r="K179" s="276" t="str">
        <f>IF('Council Own'!E50="A","A"," ")</f>
        <v xml:space="preserve"> </v>
      </c>
      <c r="M179" s="266"/>
      <c r="N179" s="411" t="str">
        <f>'Council Own'!C98</f>
        <v>&lt;List Requirement Here&gt;</v>
      </c>
      <c r="O179" s="276" t="str">
        <f>IF('Council Own'!E98="A","A"," ")</f>
        <v xml:space="preserve"> </v>
      </c>
      <c r="Q179" s="266"/>
      <c r="R179" s="411" t="str">
        <f>'Council Own'!C146</f>
        <v>&lt;List Requirement Here&gt;</v>
      </c>
      <c r="S179" s="276" t="str">
        <f>IF('Council Own'!E146="A","A"," ")</f>
        <v xml:space="preserve"> </v>
      </c>
    </row>
    <row r="180" spans="1:19" x14ac:dyDescent="0.2">
      <c r="E180" s="515" t="str">
        <f>'Fun Patches'!C47</f>
        <v>&lt;LIST PATCH HERE&gt;</v>
      </c>
      <c r="F180" s="516"/>
      <c r="G180" s="269" t="str">
        <f>IF('Fun Patches'!E47="A","A"," ")</f>
        <v xml:space="preserve"> </v>
      </c>
      <c r="I180" s="280"/>
      <c r="J180" s="292"/>
      <c r="K180" s="404"/>
    </row>
    <row r="181" spans="1:19" x14ac:dyDescent="0.2">
      <c r="E181" s="510" t="str">
        <f>'Fun Patches'!C48</f>
        <v>&lt;LIST PATCH HERE&gt;</v>
      </c>
      <c r="F181" s="511"/>
      <c r="G181" s="276" t="str">
        <f>IF('Fun Patches'!E48="A","A"," ")</f>
        <v xml:space="preserve"> </v>
      </c>
      <c r="I181" s="280"/>
      <c r="J181" s="292"/>
      <c r="K181" s="404"/>
    </row>
    <row r="182" spans="1:19" x14ac:dyDescent="0.2">
      <c r="E182" s="510" t="str">
        <f>'Fun Patches'!C49</f>
        <v>&lt;LIST PATCH HERE&gt;</v>
      </c>
      <c r="F182" s="511"/>
      <c r="G182" s="276" t="str">
        <f>IF('Fun Patches'!E49="A","A"," ")</f>
        <v xml:space="preserve"> </v>
      </c>
      <c r="I182" s="280"/>
      <c r="J182" s="292"/>
      <c r="K182" s="404"/>
    </row>
    <row r="183" spans="1:19" x14ac:dyDescent="0.2">
      <c r="A183" s="517" t="s">
        <v>60</v>
      </c>
      <c r="B183" s="518"/>
      <c r="C183" s="518"/>
      <c r="E183" s="510" t="str">
        <f>'Fun Patches'!C50</f>
        <v>&lt;LIST PATCH HERE&gt;</v>
      </c>
      <c r="F183" s="511"/>
      <c r="G183" s="276" t="str">
        <f>IF('Fun Patches'!E50="A","A"," ")</f>
        <v xml:space="preserve"> </v>
      </c>
      <c r="I183" s="280"/>
      <c r="J183" s="292"/>
      <c r="K183" s="404"/>
    </row>
    <row r="184" spans="1:19" x14ac:dyDescent="0.2">
      <c r="A184" s="507" t="s">
        <v>61</v>
      </c>
      <c r="B184" s="508"/>
      <c r="C184" s="509"/>
      <c r="E184" s="510" t="str">
        <f>'Fun Patches'!C51</f>
        <v>&lt;LIST PATCH HERE&gt;</v>
      </c>
      <c r="F184" s="511"/>
      <c r="G184" s="276" t="str">
        <f>IF('Fun Patches'!E51="A","A"," ")</f>
        <v xml:space="preserve"> </v>
      </c>
      <c r="I184" s="280"/>
      <c r="J184" s="292"/>
      <c r="K184" s="404"/>
    </row>
    <row r="185" spans="1:19" x14ac:dyDescent="0.2">
      <c r="A185" s="507" t="s">
        <v>62</v>
      </c>
      <c r="B185" s="508"/>
      <c r="C185" s="509"/>
      <c r="E185" s="510" t="str">
        <f>'Fun Patches'!C52</f>
        <v>&lt;LIST PATCH HERE&gt;</v>
      </c>
      <c r="F185" s="511"/>
      <c r="G185" s="276" t="str">
        <f>IF('Fun Patches'!E52="A","A"," ")</f>
        <v xml:space="preserve"> </v>
      </c>
      <c r="I185" s="280"/>
      <c r="J185" s="292"/>
      <c r="K185" s="404"/>
    </row>
    <row r="186" spans="1:19" x14ac:dyDescent="0.2">
      <c r="A186" s="512" t="s">
        <v>63</v>
      </c>
      <c r="B186" s="513"/>
      <c r="C186" s="514"/>
      <c r="E186" s="510" t="str">
        <f>'Fun Patches'!C53</f>
        <v>&lt;LIST PATCH HERE&gt;</v>
      </c>
      <c r="F186" s="511"/>
      <c r="G186" s="276" t="str">
        <f>IF('Fun Patches'!E53="A","A"," ")</f>
        <v xml:space="preserve"> </v>
      </c>
      <c r="J186" s="273"/>
      <c r="K186" s="273"/>
    </row>
    <row r="187" spans="1:19" x14ac:dyDescent="0.2">
      <c r="E187" s="510" t="str">
        <f>'Fun Patches'!C54</f>
        <v>&lt;LIST PATCH HERE&gt;</v>
      </c>
      <c r="F187" s="511"/>
      <c r="G187" s="276" t="str">
        <f>IF('Fun Patches'!E54="A","A","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Senior3</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IF(Badges!F58="A","A"," ")</f>
        <v xml:space="preserve"> </v>
      </c>
      <c r="I4" s="266"/>
      <c r="J4" s="267" t="str">
        <f>Badges!C132</f>
        <v>Find a mentor</v>
      </c>
      <c r="K4" s="269" t="str">
        <f>IF(Badges!F132="A","A"," ")</f>
        <v xml:space="preserve"> </v>
      </c>
      <c r="M4" s="266"/>
      <c r="N4" s="267" t="str">
        <f>Badges!C205</f>
        <v>Help  the natural environment</v>
      </c>
      <c r="O4" s="269" t="str">
        <f>IF(Badges!F205="A","A"," ")</f>
        <v xml:space="preserve"> </v>
      </c>
      <c r="Q4" s="266"/>
      <c r="R4" s="267" t="str">
        <f>Badges!C279</f>
        <v>Get a sense of different animals'</v>
      </c>
      <c r="S4" s="269" t="str">
        <f>IF(Badges!F279="A","A"," ")</f>
        <v xml:space="preserve"> </v>
      </c>
      <c r="T4" s="258"/>
      <c r="U4" s="258"/>
    </row>
    <row r="5" spans="1:21" ht="12.75" customHeight="1" x14ac:dyDescent="0.2">
      <c r="A5" s="542" t="str">
        <f>Summary!A4</f>
        <v>Website Designer</v>
      </c>
      <c r="B5" s="543"/>
      <c r="C5" s="270" t="str">
        <f>IF(Badges!F28="C","C",IF(Badges!F28="P","P",""))</f>
        <v/>
      </c>
      <c r="E5" s="266"/>
      <c r="F5" s="267" t="str">
        <f>Badges!C59</f>
        <v>Give old material a new twist!</v>
      </c>
      <c r="G5" s="269" t="str">
        <f>IF(Badges!F59="A","A"," ")</f>
        <v xml:space="preserve"> </v>
      </c>
      <c r="I5" s="266"/>
      <c r="J5" s="267" t="str">
        <f>Badges!C133</f>
        <v>Find a class</v>
      </c>
      <c r="K5" s="269" t="str">
        <f>IF(Badges!F133="A","A"," ")</f>
        <v xml:space="preserve"> </v>
      </c>
      <c r="M5" s="266"/>
      <c r="N5" s="267" t="str">
        <f>Badges!C206</f>
        <v>Be a guide for younger Girl Scouts</v>
      </c>
      <c r="O5" s="269" t="str">
        <f>IF(Badges!F206="A","A"," ")</f>
        <v xml:space="preserve"> </v>
      </c>
      <c r="Q5" s="266"/>
      <c r="R5" s="267" t="str">
        <f>Badges!C280</f>
        <v>Talk to an animal expert at a zoo</v>
      </c>
      <c r="S5" s="269" t="str">
        <f>IF(Badges!F280="A","A"," ")</f>
        <v xml:space="preserve"> </v>
      </c>
      <c r="T5" s="258"/>
      <c r="U5" s="258"/>
    </row>
    <row r="6" spans="1:21" ht="12.75" customHeight="1" x14ac:dyDescent="0.2">
      <c r="A6" s="538" t="str">
        <f>Summary!A5</f>
        <v>Women's Health</v>
      </c>
      <c r="B6" s="539"/>
      <c r="C6" s="271" t="str">
        <f>IF(Badges!F51="C","C",IF(Badges!F51="P","P",""))</f>
        <v/>
      </c>
      <c r="E6" s="266"/>
      <c r="F6" s="267" t="str">
        <f>Badges!C60</f>
        <v>Create your own</v>
      </c>
      <c r="G6" s="269" t="str">
        <f>IF(Badges!F60="A","A"," ")</f>
        <v xml:space="preserve"> </v>
      </c>
      <c r="I6" s="266"/>
      <c r="J6" s="267" t="str">
        <f>Badges!C134</f>
        <v>Learn the basics on your own</v>
      </c>
      <c r="K6" s="269" t="str">
        <f>IF(Badges!F134="A","A"," ")</f>
        <v xml:space="preserve"> </v>
      </c>
      <c r="M6" s="266"/>
      <c r="N6" s="267" t="str">
        <f>Badges!C207</f>
        <v>Teach Leave No Trace principles</v>
      </c>
      <c r="O6" s="269" t="str">
        <f>IF(Badges!F207="A","A"," ")</f>
        <v xml:space="preserve"> </v>
      </c>
      <c r="Q6" s="266"/>
      <c r="R6" s="267" t="str">
        <f>Badges!C281</f>
        <v>Practice being a scientist</v>
      </c>
      <c r="S6" s="269" t="str">
        <f>IF(Badges!F281="A","A"," ")</f>
        <v xml:space="preserve"> </v>
      </c>
      <c r="T6" s="258"/>
      <c r="U6" s="258"/>
    </row>
    <row r="7" spans="1:21" x14ac:dyDescent="0.2">
      <c r="A7" s="538" t="str">
        <f>Summary!A6</f>
        <v>Troupe Performer</v>
      </c>
      <c r="B7" s="539"/>
      <c r="C7" s="271" t="str">
        <f>IF(Badges!F74="C","C",IF(Badges!F74="P","P",""))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IF(Badges!F97="C","C",IF(Badges!F97="P","P",""))</f>
        <v/>
      </c>
      <c r="E8" s="266"/>
      <c r="F8" s="267" t="str">
        <f>Badges!C62</f>
        <v>Dig into the nitty-gritty of moving</v>
      </c>
      <c r="G8" s="269" t="str">
        <f>IF(Badges!F62="A","A"," ")</f>
        <v xml:space="preserve"> </v>
      </c>
      <c r="I8" s="266"/>
      <c r="J8" s="267" t="str">
        <f>Badges!C136</f>
        <v>Make something to wear</v>
      </c>
      <c r="K8" s="269" t="str">
        <f>IF(Badges!F136="A","A"," ")</f>
        <v xml:space="preserve"> </v>
      </c>
      <c r="M8" s="266"/>
      <c r="N8" s="267" t="str">
        <f>Badges!C209</f>
        <v>Shoot a digital photo series</v>
      </c>
      <c r="O8" s="269" t="str">
        <f>IF(Badges!F209="A","A"," ")</f>
        <v xml:space="preserve"> </v>
      </c>
      <c r="Q8" s="266">
        <v>1</v>
      </c>
      <c r="R8" s="267" t="str">
        <f>Badges!C285</f>
        <v>Team up and dress up</v>
      </c>
      <c r="S8" s="268"/>
    </row>
    <row r="9" spans="1:21" x14ac:dyDescent="0.2">
      <c r="A9" s="540" t="str">
        <f>Summary!A8</f>
        <v>Novelist</v>
      </c>
      <c r="B9" s="541"/>
      <c r="C9" s="272" t="str">
        <f>IF(Badges!F120="C","C",IF(Badges!F120="P","P",""))</f>
        <v/>
      </c>
      <c r="E9" s="266"/>
      <c r="F9" s="267" t="str">
        <f>Badges!C63</f>
        <v>Get behind the scenes</v>
      </c>
      <c r="G9" s="269" t="str">
        <f>IF(Badges!F63="A","A"," ")</f>
        <v xml:space="preserve"> </v>
      </c>
      <c r="I9" s="266"/>
      <c r="J9" s="267" t="str">
        <f>Badges!C137</f>
        <v>Create something useful for your</v>
      </c>
      <c r="K9" s="269" t="str">
        <f>IF(Badges!F137="A","A"," ")</f>
        <v xml:space="preserve"> </v>
      </c>
      <c r="M9" s="266"/>
      <c r="N9" s="267" t="str">
        <f>Badges!C210</f>
        <v>Write it down</v>
      </c>
      <c r="O9" s="269" t="str">
        <f>IF(Badges!F210="A","A"," ")</f>
        <v xml:space="preserve"> </v>
      </c>
      <c r="Q9" s="266"/>
      <c r="R9" s="267" t="str">
        <f>Badges!C286</f>
        <v>Go, Blue! Go, Red!</v>
      </c>
      <c r="S9" s="269" t="str">
        <f>IF(Badges!F286="A","A"," ")</f>
        <v xml:space="preserve"> </v>
      </c>
    </row>
    <row r="10" spans="1:21" x14ac:dyDescent="0.2">
      <c r="A10" s="526" t="str">
        <f>Summary!A9</f>
        <v>It's Your Planet -- Love It!</v>
      </c>
      <c r="B10" s="526"/>
      <c r="C10" s="526"/>
      <c r="E10" s="266"/>
      <c r="F10" s="267" t="str">
        <f>Badges!C64</f>
        <v>Get tips on team motivation</v>
      </c>
      <c r="G10" s="269" t="str">
        <f>IF(Badges!F64="A","A"," ")</f>
        <v xml:space="preserve"> </v>
      </c>
      <c r="I10" s="266"/>
      <c r="J10" s="267" t="str">
        <f>Badges!C138</f>
        <v>Make an accessory</v>
      </c>
      <c r="K10" s="269" t="str">
        <f>IF(Badges!F138="A","A"," ")</f>
        <v xml:space="preserve"> </v>
      </c>
      <c r="M10" s="266"/>
      <c r="N10" s="267" t="str">
        <f>Badges!C211</f>
        <v>Make a video</v>
      </c>
      <c r="O10" s="269" t="str">
        <f>IF(Badges!F211="A","A"," ")</f>
        <v xml:space="preserve"> </v>
      </c>
      <c r="Q10" s="266"/>
      <c r="R10" s="267" t="str">
        <f>Badges!C287</f>
        <v>Unique uniforms</v>
      </c>
      <c r="S10" s="269" t="str">
        <f>IF(Badges!F287="A","A"," ")</f>
        <v xml:space="preserve"> </v>
      </c>
    </row>
    <row r="11" spans="1:21" x14ac:dyDescent="0.2">
      <c r="A11" s="542" t="str">
        <f>Summary!A10</f>
        <v>Textile Artist</v>
      </c>
      <c r="B11" s="543"/>
      <c r="C11" s="270" t="str">
        <f>IF(Badges!F144="C","C",IF(Badges!F144="P","P",""))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IF(Badges!F288="A","A"," ")</f>
        <v xml:space="preserve"> </v>
      </c>
    </row>
    <row r="12" spans="1:21" x14ac:dyDescent="0.2">
      <c r="A12" s="538" t="str">
        <f>Summary!A11</f>
        <v>Room Makeover</v>
      </c>
      <c r="B12" s="539"/>
      <c r="C12" s="271" t="str">
        <f>IF(Badges!F167="C","C",IF(Badges!F167="P","P",""))</f>
        <v/>
      </c>
      <c r="E12" s="266"/>
      <c r="F12" s="267" t="str">
        <f>Badges!C66</f>
        <v>Create a poster to promote your</v>
      </c>
      <c r="G12" s="269" t="str">
        <f>IF(Badges!F66="A","A"," ")</f>
        <v xml:space="preserve"> </v>
      </c>
      <c r="I12" s="266"/>
      <c r="J12" s="267" t="str">
        <f>Badges!C140</f>
        <v>Make a gift for an anniversary, baby</v>
      </c>
      <c r="K12" s="269" t="str">
        <f>IF(Badges!F140="A","A","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IF(Badges!F190="C","C",IF(Badges!F190="P","P",""))</f>
        <v/>
      </c>
      <c r="E13" s="266"/>
      <c r="F13" s="267" t="str">
        <f>Badges!C67</f>
        <v>Create a press kit</v>
      </c>
      <c r="G13" s="269" t="str">
        <f>IF(Badges!F67="A","A"," ")</f>
        <v xml:space="preserve"> </v>
      </c>
      <c r="I13" s="266"/>
      <c r="J13" s="267" t="str">
        <f>Badges!C141</f>
        <v>Create something to mark a special</v>
      </c>
      <c r="K13" s="269" t="str">
        <f>IF(Badges!F141="A","A"," ")</f>
        <v xml:space="preserve"> </v>
      </c>
      <c r="M13" s="266"/>
      <c r="N13" s="267" t="str">
        <f>Badges!C216</f>
        <v xml:space="preserve"> Talk to a pro</v>
      </c>
      <c r="O13" s="269" t="str">
        <f>IF(Badges!F216="A","A"," ")</f>
        <v xml:space="preserve"> </v>
      </c>
      <c r="Q13" s="266"/>
      <c r="R13" s="267" t="str">
        <f>Badges!C290</f>
        <v>An amazing race</v>
      </c>
      <c r="S13" s="269" t="str">
        <f>IF(Badges!F290="A","A"," ")</f>
        <v xml:space="preserve"> </v>
      </c>
    </row>
    <row r="14" spans="1:21" x14ac:dyDescent="0.2">
      <c r="A14" s="538" t="str">
        <f>Summary!A13</f>
        <v>Adventurer</v>
      </c>
      <c r="B14" s="539"/>
      <c r="C14" s="271" t="str">
        <f>IF(Badges!F213="C","C",IF(Badges!F213="P","P",""))</f>
        <v/>
      </c>
      <c r="E14" s="266"/>
      <c r="F14" s="267" t="str">
        <f>Badges!C68</f>
        <v>Make a video trailer or radio</v>
      </c>
      <c r="G14" s="269" t="str">
        <f>IF(Badges!F68="A","A"," ")</f>
        <v xml:space="preserve"> </v>
      </c>
      <c r="I14" s="266"/>
      <c r="J14" s="267" t="str">
        <f>Badges!C142</f>
        <v>Make something to give to a charity</v>
      </c>
      <c r="K14" s="269" t="str">
        <f>IF(Badges!F142="A","A"," ")</f>
        <v xml:space="preserve"> </v>
      </c>
      <c r="M14" s="266"/>
      <c r="N14" s="267" t="str">
        <f>Badges!C217</f>
        <v>Spend two hours at a local car repair</v>
      </c>
      <c r="O14" s="269" t="str">
        <f>IF(Badges!F217="A","A"," ")</f>
        <v xml:space="preserve"> </v>
      </c>
      <c r="Q14" s="266"/>
      <c r="R14" s="267" t="str">
        <f>Badges!C291</f>
        <v>Target practice</v>
      </c>
      <c r="S14" s="269" t="str">
        <f>IF(Badges!F291="A","A"," ")</f>
        <v xml:space="preserve"> </v>
      </c>
    </row>
    <row r="15" spans="1:21" x14ac:dyDescent="0.2">
      <c r="A15" s="540" t="str">
        <f>Summary!A14</f>
        <v>Car Care</v>
      </c>
      <c r="B15" s="541"/>
      <c r="C15" s="272" t="str">
        <f>IF(Badges!F236="C","C",IF(Badges!F236="P","P",""))</f>
        <v/>
      </c>
      <c r="E15" s="266">
        <v>5</v>
      </c>
      <c r="F15" s="267" t="str">
        <f>Badges!C69</f>
        <v>Put on your show</v>
      </c>
      <c r="G15" s="268"/>
      <c r="I15" s="533" t="str">
        <f>Badges!B145</f>
        <v>Room Makeover</v>
      </c>
      <c r="J15" s="534"/>
      <c r="K15" s="534"/>
      <c r="M15" s="266"/>
      <c r="N15" s="267" t="str">
        <f>Badges!C218</f>
        <v>Watch instructional car care videos</v>
      </c>
      <c r="O15" s="269" t="str">
        <f>IF(Badges!F218="A","A"," ")</f>
        <v xml:space="preserve"> </v>
      </c>
      <c r="Q15" s="266"/>
      <c r="R15" s="267" t="str">
        <f>Badges!C292</f>
        <v>Tests of strength</v>
      </c>
      <c r="S15" s="269" t="str">
        <f>IF(Badges!F292="A","A"," ")</f>
        <v xml:space="preserve"> </v>
      </c>
    </row>
    <row r="16" spans="1:21" x14ac:dyDescent="0.2">
      <c r="A16" s="526" t="str">
        <f>Summary!A15</f>
        <v>It's Your Story -- Tell It!</v>
      </c>
      <c r="B16" s="526"/>
      <c r="C16" s="526"/>
      <c r="E16" s="266"/>
      <c r="F16" s="267" t="str">
        <f>Badges!C70</f>
        <v>Host a cast party or an after-party</v>
      </c>
      <c r="G16" s="269" t="str">
        <f>IF(Badges!F70="A","A","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IF(Badges!F260="C","C",IF(Badges!F260="P","P",""))</f>
        <v/>
      </c>
      <c r="E17" s="266"/>
      <c r="F17" s="267" t="str">
        <f>Badges!C71</f>
        <v>Videotape your show and screen it</v>
      </c>
      <c r="G17" s="269" t="str">
        <f>IF(Badges!F71="A","A"," ")</f>
        <v xml:space="preserve"> </v>
      </c>
      <c r="I17" s="266"/>
      <c r="J17" s="267" t="str">
        <f>Badges!C147</f>
        <v>Craft an inspiration board</v>
      </c>
      <c r="K17" s="269" t="str">
        <f>IF(Badges!F146="A","A"," ")</f>
        <v xml:space="preserve"> </v>
      </c>
      <c r="M17" s="266"/>
      <c r="N17" s="267" t="str">
        <f>Badges!C220</f>
        <v>Determine which cars are the safest</v>
      </c>
      <c r="O17" s="269" t="str">
        <f>IF(Badges!F220="A","A"," ")</f>
        <v xml:space="preserve"> </v>
      </c>
      <c r="Q17" s="266"/>
      <c r="R17" s="267" t="str">
        <f>Badges!C294</f>
        <v>Construction challenge</v>
      </c>
      <c r="S17" s="269" t="str">
        <f>IF(Badges!F294="A","A"," ")</f>
        <v xml:space="preserve"> </v>
      </c>
    </row>
    <row r="18" spans="1:19" x14ac:dyDescent="0.2">
      <c r="A18" s="538" t="str">
        <f>Summary!A17</f>
        <v>Voice for Animals</v>
      </c>
      <c r="B18" s="539"/>
      <c r="C18" s="271" t="str">
        <f>IF(Badges!F283="C","C",IF(Badges!F283="P","P",""))</f>
        <v/>
      </c>
      <c r="E18" s="266"/>
      <c r="F18" s="267" t="str">
        <f>Badges!C72</f>
        <v>Take photos and create a record</v>
      </c>
      <c r="G18" s="269" t="str">
        <f>IF(Badges!F72="A","A"," ")</f>
        <v xml:space="preserve"> </v>
      </c>
      <c r="I18" s="266"/>
      <c r="J18" s="267" t="str">
        <f>Badges!C148</f>
        <v>Shadow an interior designer or</v>
      </c>
      <c r="K18" s="269" t="str">
        <f>IF(Badges!F147="A","A"," ")</f>
        <v xml:space="preserve"> </v>
      </c>
      <c r="M18" s="266"/>
      <c r="N18" s="267" t="str">
        <f>Badges!C221</f>
        <v>Learn which factors affect insurance</v>
      </c>
      <c r="O18" s="269" t="str">
        <f>IF(Badges!F221="A","A"," ")</f>
        <v xml:space="preserve"> </v>
      </c>
      <c r="Q18" s="266"/>
      <c r="R18" s="267" t="str">
        <f>Badges!C295</f>
        <v>Soar winners</v>
      </c>
      <c r="S18" s="269" t="str">
        <f>IF(Badges!F295="A","A"," ")</f>
        <v xml:space="preserve"> </v>
      </c>
    </row>
    <row r="19" spans="1:19" x14ac:dyDescent="0.2">
      <c r="A19" s="538" t="str">
        <f>Summary!A18</f>
        <v>Game Visionary</v>
      </c>
      <c r="B19" s="539"/>
      <c r="C19" s="271" t="str">
        <f>IF(Badges!F306="C","C",IF(Badges!F306="P","P",""))</f>
        <v/>
      </c>
      <c r="E19" s="533" t="str">
        <f>Badges!B75</f>
        <v>Science of Style</v>
      </c>
      <c r="F19" s="534"/>
      <c r="G19" s="534"/>
      <c r="I19" s="266"/>
      <c r="J19" s="267" t="str">
        <f>Badges!C149</f>
        <v>Look at design around the world</v>
      </c>
      <c r="K19" s="269" t="str">
        <f>IF(Badges!F148="A","A"," ")</f>
        <v xml:space="preserve"> </v>
      </c>
      <c r="M19" s="266"/>
      <c r="N19" s="267" t="str">
        <f>Badges!C222</f>
        <v>Let crash test dummies teach you</v>
      </c>
      <c r="O19" s="269" t="str">
        <f>IF(Badges!F222="A","A"," ")</f>
        <v xml:space="preserve"> </v>
      </c>
      <c r="Q19" s="266"/>
      <c r="R19" s="267" t="str">
        <f>Badges!C296</f>
        <v>Make it "flink."</v>
      </c>
      <c r="S19" s="269" t="str">
        <f>IF(Badges!F296="A","A"," ")</f>
        <v xml:space="preserve"> </v>
      </c>
    </row>
    <row r="20" spans="1:19" x14ac:dyDescent="0.2">
      <c r="A20" s="538" t="str">
        <f>Summary!A19</f>
        <v>Social Innovator</v>
      </c>
      <c r="B20" s="539"/>
      <c r="C20" s="271" t="str">
        <f>IF(Badges!F329="C","C",IF(Badges!F329="P","P",""))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IF(Badges!F352="C","C",IF(Badges!F352="P","P",""))</f>
        <v/>
      </c>
      <c r="E21" s="266"/>
      <c r="F21" s="267" t="str">
        <f>Badges!C77</f>
        <v>Interview a dermatologist or cosmetic</v>
      </c>
      <c r="G21" s="269" t="str">
        <f>IF(Badges!F77="A","A"," ")</f>
        <v xml:space="preserve"> </v>
      </c>
      <c r="I21" s="266"/>
      <c r="J21" s="267" t="str">
        <f>Badges!C151</f>
        <v xml:space="preserve">Paint a wall </v>
      </c>
      <c r="K21" s="269" t="str">
        <f>IF(Badges!F150="A","A"," ")</f>
        <v xml:space="preserve"> </v>
      </c>
      <c r="M21" s="266"/>
      <c r="N21" s="267" t="str">
        <f>Badges!C224</f>
        <v>Create a top ten list of safe driving</v>
      </c>
      <c r="O21" s="269" t="str">
        <f>IF(Badges!F224="A","A"," ")</f>
        <v xml:space="preserve"> </v>
      </c>
      <c r="Q21" s="266"/>
      <c r="R21" s="267" t="str">
        <f>Badges!C298</f>
        <v>From read to reality</v>
      </c>
      <c r="S21" s="269" t="str">
        <f>IF(Badges!F298="A","A"," ")</f>
        <v xml:space="preserve"> </v>
      </c>
    </row>
    <row r="22" spans="1:19" x14ac:dyDescent="0.2">
      <c r="A22" s="273"/>
      <c r="B22" s="274"/>
      <c r="C22" s="401"/>
      <c r="E22" s="266"/>
      <c r="F22" s="267" t="str">
        <f>Badges!C78</f>
        <v>Evaluate and compare two similar</v>
      </c>
      <c r="G22" s="269" t="str">
        <f>IF(Badges!F78="A","A"," ")</f>
        <v xml:space="preserve"> </v>
      </c>
      <c r="I22" s="266"/>
      <c r="J22" s="267" t="str">
        <f>Badges!C152</f>
        <v>Paint furniture</v>
      </c>
      <c r="K22" s="269" t="str">
        <f>IF(Badges!F151="A","A"," ")</f>
        <v xml:space="preserve"> </v>
      </c>
      <c r="M22" s="266"/>
      <c r="N22" s="267" t="str">
        <f>Badges!C225</f>
        <v>Interview a highway patrol officer to</v>
      </c>
      <c r="O22" s="269" t="str">
        <f>IF(Badges!F225="A","A"," ")</f>
        <v xml:space="preserve"> </v>
      </c>
      <c r="Q22" s="266"/>
      <c r="R22" s="267" t="str">
        <f>Badges!C299</f>
        <v>From virtual to reality</v>
      </c>
      <c r="S22" s="269" t="str">
        <f>IF(Badges!F299="A","A"," ")</f>
        <v xml:space="preserve"> </v>
      </c>
    </row>
    <row r="23" spans="1:19" x14ac:dyDescent="0.2">
      <c r="A23" s="533" t="str">
        <f>Badges!B6</f>
        <v>Website Designer</v>
      </c>
      <c r="B23" s="534"/>
      <c r="C23" s="534"/>
      <c r="E23" s="266"/>
      <c r="F23" s="267" t="str">
        <f>Badges!C79</f>
        <v>Make and test a homemade product</v>
      </c>
      <c r="G23" s="269" t="str">
        <f>IF(Badges!F79="A","A"," ")</f>
        <v xml:space="preserve"> </v>
      </c>
      <c r="I23" s="266"/>
      <c r="J23" s="267" t="str">
        <f>Badges!C153</f>
        <v>Paint accents</v>
      </c>
      <c r="K23" s="269" t="str">
        <f>IF(Badges!F152="A","A"," ")</f>
        <v xml:space="preserve"> </v>
      </c>
      <c r="M23" s="266"/>
      <c r="N23" s="267" t="str">
        <f>Badges!C226</f>
        <v>Observe a traffic intersection</v>
      </c>
      <c r="O23" s="269" t="str">
        <f>IF(Badges!F226="A","A"," ")</f>
        <v xml:space="preserve"> </v>
      </c>
      <c r="Q23" s="266"/>
      <c r="R23" s="267" t="str">
        <f>Badges!C300</f>
        <v>From board to reality</v>
      </c>
      <c r="S23" s="269" t="str">
        <f>IF(Badges!F300="A","A","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IF(Badges!F8="A","A"," ")</f>
        <v xml:space="preserve"> </v>
      </c>
      <c r="E25" s="266"/>
      <c r="F25" s="267" t="str">
        <f>Badges!C81</f>
        <v>Test sunglasses</v>
      </c>
      <c r="G25" s="269" t="str">
        <f>IF(Badges!F81="A","A"," ")</f>
        <v xml:space="preserve"> </v>
      </c>
      <c r="I25" s="266"/>
      <c r="J25" s="267" t="str">
        <f>Badges!C155</f>
        <v>Curtains for windows or to delineate</v>
      </c>
      <c r="K25" s="269" t="str">
        <f>IF(Badges!F154="A","A"," ")</f>
        <v xml:space="preserve"> </v>
      </c>
      <c r="M25" s="266"/>
      <c r="N25" s="267" t="str">
        <f>Badges!C228</f>
        <v>Compile an emergency kit</v>
      </c>
      <c r="O25" s="269" t="str">
        <f>IF(Badges!F228="A","A"," ")</f>
        <v xml:space="preserve"> </v>
      </c>
      <c r="Q25" s="266"/>
      <c r="R25" s="267" t="str">
        <f>Badges!C302</f>
        <v>A puzzle pentathlon</v>
      </c>
      <c r="S25" s="269" t="str">
        <f>IF(Badges!F302="A","A"," ")</f>
        <v xml:space="preserve"> </v>
      </c>
    </row>
    <row r="26" spans="1:19" x14ac:dyDescent="0.2">
      <c r="A26" s="266"/>
      <c r="B26" s="267" t="str">
        <f>Badges!C9</f>
        <v>A place you volunteer at</v>
      </c>
      <c r="C26" s="269" t="str">
        <f>IF(Badges!F9="A","A"," ")</f>
        <v xml:space="preserve"> </v>
      </c>
      <c r="E26" s="266"/>
      <c r="F26" s="267" t="str">
        <f>Badges!C82</f>
        <v>Grade a gem</v>
      </c>
      <c r="G26" s="269" t="str">
        <f>IF(Badges!F82="A","A"," ")</f>
        <v xml:space="preserve"> </v>
      </c>
      <c r="I26" s="266"/>
      <c r="J26" s="267" t="str">
        <f>Badges!C156</f>
        <v>A table runner, decorative wall</v>
      </c>
      <c r="K26" s="269" t="str">
        <f>IF(Badges!F155="A","A"," ")</f>
        <v xml:space="preserve"> </v>
      </c>
      <c r="M26" s="266"/>
      <c r="N26" s="267" t="str">
        <f>Badges!C229</f>
        <v>Interview a roadside service person</v>
      </c>
      <c r="O26" s="269" t="str">
        <f>IF(Badges!F229="A","A"," ")</f>
        <v xml:space="preserve"> </v>
      </c>
      <c r="Q26" s="266"/>
      <c r="R26" s="267" t="str">
        <f>Badges!C303</f>
        <v>A relay pentathlon</v>
      </c>
      <c r="S26" s="269" t="str">
        <f>IF(Badges!F303="A","A"," ")</f>
        <v xml:space="preserve"> </v>
      </c>
    </row>
    <row r="27" spans="1:19" x14ac:dyDescent="0.2">
      <c r="A27" s="266"/>
      <c r="B27" s="267" t="str">
        <f>Badges!C10</f>
        <v>An extracurricular group or hobby</v>
      </c>
      <c r="C27" s="269" t="str">
        <f>IF(Badges!F10="A","A"," ")</f>
        <v xml:space="preserve"> </v>
      </c>
      <c r="E27" s="266"/>
      <c r="F27" s="267" t="str">
        <f>Badges!C79</f>
        <v>Make and test a homemade product</v>
      </c>
      <c r="G27" s="269" t="str">
        <f>IF(Badges!F83="A","A"," ")</f>
        <v xml:space="preserve"> </v>
      </c>
      <c r="I27" s="266"/>
      <c r="J27" s="267" t="str">
        <f>Badges!C157</f>
        <v>A pillow cover or duvet cover</v>
      </c>
      <c r="K27" s="269" t="str">
        <f>IF(Badges!F156="A","A"," ")</f>
        <v xml:space="preserve"> </v>
      </c>
      <c r="M27" s="266"/>
      <c r="N27" s="267" t="str">
        <f>Badges!C230</f>
        <v>Research how to handle five</v>
      </c>
      <c r="O27" s="269" t="str">
        <f>IF(Badges!F230="A","A"," ")</f>
        <v xml:space="preserve"> </v>
      </c>
      <c r="Q27" s="266"/>
      <c r="R27" s="267" t="str">
        <f>Badges!C304</f>
        <v>A wheel pentathlon</v>
      </c>
      <c r="S27" s="269" t="str">
        <f>IF(Badges!F304="A","A","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IF(Badges!F12="A","A"," ")</f>
        <v xml:space="preserve"> </v>
      </c>
      <c r="E29" s="266"/>
      <c r="F29" s="267" t="str">
        <f>Badges!C85</f>
        <v>Compare ingredients in three</v>
      </c>
      <c r="G29" s="269" t="str">
        <f>IF(Badges!F85="A","A"," ")</f>
        <v xml:space="preserve"> </v>
      </c>
      <c r="I29" s="266"/>
      <c r="J29" s="267" t="str">
        <f>Badges!C159</f>
        <v>Refurbish one item</v>
      </c>
      <c r="K29" s="269" t="str">
        <f>IF(Badges!F158="A","A"," ")</f>
        <v xml:space="preserve"> </v>
      </c>
      <c r="M29" s="266"/>
      <c r="N29" s="267" t="str">
        <f>Badges!C232</f>
        <v>Compare car efficiencies</v>
      </c>
      <c r="O29" s="269" t="str">
        <f>IF(Badges!F232="A","A"," ")</f>
        <v xml:space="preserve"> </v>
      </c>
      <c r="Q29" s="266">
        <v>1</v>
      </c>
      <c r="R29" s="267" t="str">
        <f>Badges!C308</f>
        <v>Brainstorm business ideas</v>
      </c>
      <c r="S29" s="268"/>
    </row>
    <row r="30" spans="1:19" x14ac:dyDescent="0.2">
      <c r="A30" s="266"/>
      <c r="B30" s="267" t="str">
        <f>Badges!C13</f>
        <v>Get opinions from bloggers/sites</v>
      </c>
      <c r="C30" s="269" t="str">
        <f>IF(Badges!F13="A","A"," ")</f>
        <v xml:space="preserve"> </v>
      </c>
      <c r="E30" s="266"/>
      <c r="F30" s="267" t="str">
        <f>Badges!C86</f>
        <v>Test hair dye</v>
      </c>
      <c r="G30" s="269" t="str">
        <f>IF(Badges!F86="A","A"," ")</f>
        <v xml:space="preserve"> </v>
      </c>
      <c r="I30" s="266"/>
      <c r="J30" s="267" t="str">
        <f>Badges!C160</f>
        <v>Repurpose one item</v>
      </c>
      <c r="K30" s="269" t="str">
        <f>IF(Badges!F159="A","A"," ")</f>
        <v xml:space="preserve"> </v>
      </c>
      <c r="M30" s="266"/>
      <c r="N30" s="267" t="str">
        <f>Badges!C233</f>
        <v>Practice energy efficient driving or</v>
      </c>
      <c r="O30" s="269" t="str">
        <f>IF(Badges!F233="A","A"," ")</f>
        <v xml:space="preserve"> </v>
      </c>
      <c r="Q30" s="266"/>
      <c r="R30" s="267" t="str">
        <f>Badges!C309</f>
        <v>Interview your client</v>
      </c>
      <c r="S30" s="269" t="str">
        <f>IF(Badges!F309="A","A"," ")</f>
        <v xml:space="preserve"> </v>
      </c>
    </row>
    <row r="31" spans="1:19" x14ac:dyDescent="0.2">
      <c r="A31" s="266"/>
      <c r="B31" s="267" t="str">
        <f>Badges!C14</f>
        <v>Teach yourself to build a site from</v>
      </c>
      <c r="C31" s="269" t="str">
        <f>IF(Badges!F14="A","A"," ")</f>
        <v xml:space="preserve"> </v>
      </c>
      <c r="E31" s="266"/>
      <c r="F31" s="267" t="str">
        <f>Badges!C83</f>
        <v>Get into outdoor-fashion fabrics</v>
      </c>
      <c r="G31" s="269" t="str">
        <f>IF(Badges!F87="A","A"," ")</f>
        <v xml:space="preserve"> </v>
      </c>
      <c r="I31" s="266"/>
      <c r="J31" s="267" t="str">
        <f>Badges!C161</f>
        <v>Repair one item</v>
      </c>
      <c r="K31" s="269" t="str">
        <f>IF(Badges!F160="A","A"," ")</f>
        <v xml:space="preserve"> </v>
      </c>
      <c r="M31" s="266"/>
      <c r="N31" s="267" t="str">
        <f>Badges!C234</f>
        <v xml:space="preserve">Drive less </v>
      </c>
      <c r="O31" s="269" t="str">
        <f>IF(Badges!F234="A","A"," ")</f>
        <v xml:space="preserve"> </v>
      </c>
      <c r="Q31" s="266"/>
      <c r="R31" s="267" t="str">
        <f>Badges!C310</f>
        <v>Become a keen observer</v>
      </c>
      <c r="S31" s="269" t="str">
        <f>IF(Badges!F310="A","A","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IF(Badges!F311="A","A"," ")</f>
        <v xml:space="preserve"> </v>
      </c>
    </row>
    <row r="33" spans="1:19" x14ac:dyDescent="0.2">
      <c r="A33" s="266"/>
      <c r="B33" s="267" t="str">
        <f>Badges!C16</f>
        <v>Find a mentor</v>
      </c>
      <c r="C33" s="269" t="str">
        <f>IF(Badges!F16="A","A"," ")</f>
        <v xml:space="preserve"> </v>
      </c>
      <c r="E33" s="266"/>
      <c r="F33" s="267" t="str">
        <f>Badges!C89</f>
        <v>Make a timeline of fashion trends</v>
      </c>
      <c r="G33" s="269" t="str">
        <f>IF(Badges!F89="A","A"," ")</f>
        <v xml:space="preserve"> </v>
      </c>
      <c r="I33" s="266"/>
      <c r="J33" s="267" t="str">
        <f>Badges!C163</f>
        <v>Build something out of wood or</v>
      </c>
      <c r="K33" s="269" t="str">
        <f>IF(Badges!F162="A","A","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IF(Badges!F17="A","A"," ")</f>
        <v xml:space="preserve"> </v>
      </c>
      <c r="E34" s="266"/>
      <c r="F34" s="267" t="str">
        <f>Badges!C90</f>
        <v>Conduct a social style experiment</v>
      </c>
      <c r="G34" s="269" t="str">
        <f>IF(Badges!F90="A","A"," ")</f>
        <v xml:space="preserve"> </v>
      </c>
      <c r="I34" s="266"/>
      <c r="J34" s="267" t="str">
        <f>Badges!C164</f>
        <v>Build something from found items</v>
      </c>
      <c r="K34" s="269" t="str">
        <f>IF(Badges!F163="A","A"," ")</f>
        <v xml:space="preserve"> </v>
      </c>
      <c r="M34" s="266"/>
      <c r="N34" s="267" t="str">
        <f>Badges!C240</f>
        <v>Share night art</v>
      </c>
      <c r="O34" s="269" t="str">
        <f>IF(Badges!F240="A","A"," ")</f>
        <v xml:space="preserve"> </v>
      </c>
      <c r="Q34" s="266"/>
      <c r="R34" s="267" t="str">
        <f>Badges!C313</f>
        <v>Divide your idea into different parts</v>
      </c>
      <c r="S34" s="269" t="str">
        <f>IF(Badges!F313="A","A"," ")</f>
        <v xml:space="preserve"> </v>
      </c>
    </row>
    <row r="35" spans="1:19" x14ac:dyDescent="0.2">
      <c r="A35" s="266"/>
      <c r="B35" s="267" t="str">
        <f>Badges!C18</f>
        <v>Meet up</v>
      </c>
      <c r="C35" s="269" t="str">
        <f>IF(Badges!F18="A","A"," ")</f>
        <v xml:space="preserve"> </v>
      </c>
      <c r="E35" s="266"/>
      <c r="F35" s="267" t="str">
        <f>Badges!C87</f>
        <v>Create a scent</v>
      </c>
      <c r="G35" s="269" t="str">
        <f>IF(Badges!F91="A","A"," ")</f>
        <v xml:space="preserve"> </v>
      </c>
      <c r="I35" s="266"/>
      <c r="J35" s="267" t="str">
        <f>Badges!C165</f>
        <v>Build an art piece</v>
      </c>
      <c r="K35" s="269" t="str">
        <f>IF(Badges!F164="A","A"," ")</f>
        <v xml:space="preserve"> </v>
      </c>
      <c r="M35" s="266"/>
      <c r="N35" s="267" t="str">
        <f>Badges!C241</f>
        <v>Get into nightlife</v>
      </c>
      <c r="O35" s="269" t="str">
        <f>IF(Badges!F241="A","A"," ")</f>
        <v xml:space="preserve"> </v>
      </c>
      <c r="Q35" s="266"/>
      <c r="R35" s="267" t="str">
        <f>Badges!C314</f>
        <v>Beat your competitors</v>
      </c>
      <c r="S35" s="269" t="str">
        <f>IF(Badges!F314="A","A","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IF(Badges!F242="A","A"," ")</f>
        <v xml:space="preserve"> </v>
      </c>
      <c r="Q36" s="266"/>
      <c r="R36" s="267" t="str">
        <f>Badges!C315</f>
        <v>Use a "guideline."</v>
      </c>
      <c r="S36" s="269" t="str">
        <f>IF(Badges!F315="A","A"," ")</f>
        <v xml:space="preserve"> </v>
      </c>
    </row>
    <row r="37" spans="1:19" ht="12.75" customHeight="1" x14ac:dyDescent="0.2">
      <c r="A37" s="266"/>
      <c r="B37" s="267" t="str">
        <f>Badges!C20</f>
        <v>Blog posts</v>
      </c>
      <c r="C37" s="269" t="str">
        <f>IF(Badges!F20="A","A"," ")</f>
        <v xml:space="preserve"> </v>
      </c>
      <c r="E37" s="266"/>
      <c r="F37" s="267" t="str">
        <f>Badges!C93</f>
        <v>Make something eco friendly</v>
      </c>
      <c r="G37" s="269" t="str">
        <f>IF(Badges!F93="A","A","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IF(Badges!F21="A","A"," ")</f>
        <v xml:space="preserve"> </v>
      </c>
      <c r="E38" s="266"/>
      <c r="F38" s="267" t="str">
        <f>Badges!C94</f>
        <v>Create your own science-of-style</v>
      </c>
      <c r="G38" s="269" t="str">
        <f>IF(Badges!F94="A","A"," ")</f>
        <v xml:space="preserve"> </v>
      </c>
      <c r="I38" s="266"/>
      <c r="J38" s="267" t="str">
        <f>Badges!C170</f>
        <v>Monitor the news</v>
      </c>
      <c r="K38" s="269" t="str">
        <f>IF(Badges!F170="A","A"," ")</f>
        <v xml:space="preserve"> </v>
      </c>
      <c r="M38" s="266"/>
      <c r="N38" s="267" t="str">
        <f>Badges!C244</f>
        <v>Tour your neighborhood at night</v>
      </c>
      <c r="O38" s="269" t="str">
        <f>IF(Badges!F244="A","A"," ")</f>
        <v xml:space="preserve"> </v>
      </c>
      <c r="Q38" s="266"/>
      <c r="R38" s="267" t="str">
        <f>Badges!C317</f>
        <v>Seed money</v>
      </c>
      <c r="S38" s="269" t="str">
        <f>IF(Badges!F317="A","A"," ")</f>
        <v xml:space="preserve"> </v>
      </c>
    </row>
    <row r="39" spans="1:19" x14ac:dyDescent="0.2">
      <c r="A39" s="266"/>
      <c r="B39" s="267" t="str">
        <f>Badges!C22</f>
        <v>Start with a compelling photo gallery</v>
      </c>
      <c r="C39" s="269" t="str">
        <f>IF(Badges!F22="A","A"," ")</f>
        <v xml:space="preserve"> </v>
      </c>
      <c r="E39" s="266"/>
      <c r="F39" s="267" t="str">
        <f>Badges!C91</f>
        <v>Host a wear-a-thon</v>
      </c>
      <c r="G39" s="269" t="str">
        <f>IF(Badges!F95="A","A"," ")</f>
        <v xml:space="preserve"> </v>
      </c>
      <c r="I39" s="266"/>
      <c r="J39" s="267" t="str">
        <f>Badges!C171</f>
        <v>Evaluate the same story on three</v>
      </c>
      <c r="K39" s="269" t="str">
        <f>IF(Badges!F171="A","A"," ")</f>
        <v xml:space="preserve"> </v>
      </c>
      <c r="M39" s="266"/>
      <c r="N39" s="267" t="str">
        <f>Badges!C245</f>
        <v>Visit a park, trail, lake, stream, or</v>
      </c>
      <c r="O39" s="269" t="str">
        <f>IF(Badges!F245="A","A"," ")</f>
        <v xml:space="preserve"> </v>
      </c>
      <c r="Q39" s="266"/>
      <c r="R39" s="267" t="str">
        <f>Badges!C318</f>
        <v>Business models</v>
      </c>
      <c r="S39" s="269" t="str">
        <f>IF(Badges!F318="A","A","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IF(Badges!F172="A","A"," ")</f>
        <v xml:space="preserve"> </v>
      </c>
      <c r="M40" s="266"/>
      <c r="N40" s="267" t="str">
        <f>Badges!C246</f>
        <v>Visit a place that's open 24 hours</v>
      </c>
      <c r="O40" s="269" t="str">
        <f>IF(Badges!F246="A","A"," ")</f>
        <v xml:space="preserve"> </v>
      </c>
      <c r="Q40" s="266"/>
      <c r="R40" s="267" t="str">
        <f>Badges!C319</f>
        <v>Merchandising</v>
      </c>
      <c r="S40" s="269" t="str">
        <f>IF(Badges!F319="A","A"," ")</f>
        <v xml:space="preserve"> </v>
      </c>
    </row>
    <row r="41" spans="1:19" x14ac:dyDescent="0.2">
      <c r="A41" s="266"/>
      <c r="B41" s="267" t="str">
        <f>Badges!C24</f>
        <v>Go social</v>
      </c>
      <c r="C41" s="269" t="str">
        <f>IF(Badges!F24="A","A","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IF(Badges!F25="A","A"," ")</f>
        <v xml:space="preserve"> </v>
      </c>
      <c r="E42" s="266"/>
      <c r="F42" s="267" t="str">
        <f>Badges!C100</f>
        <v>Review the novel</v>
      </c>
      <c r="G42" s="269" t="str">
        <f>IF(Badges!F100="A","A"," ")</f>
        <v xml:space="preserve"> </v>
      </c>
      <c r="I42" s="266"/>
      <c r="J42" s="267" t="str">
        <f>Badges!C174</f>
        <v>Choose an article from a political</v>
      </c>
      <c r="K42" s="269" t="str">
        <f>IF(Badges!F174="A","A"," ")</f>
        <v xml:space="preserve"> </v>
      </c>
      <c r="M42" s="266"/>
      <c r="N42" s="267" t="str">
        <f>Badges!C248</f>
        <v>Be an investigative reporter</v>
      </c>
      <c r="O42" s="269" t="str">
        <f>IF(Badges!F248="A","A"," ")</f>
        <v xml:space="preserve"> </v>
      </c>
      <c r="Q42" s="266"/>
      <c r="R42" s="267" t="str">
        <f>Badges!C321</f>
        <v>Write up a five-point business plan</v>
      </c>
      <c r="S42" s="269" t="str">
        <f>IF(Badges!F321="A","A"," ")</f>
        <v xml:space="preserve"> </v>
      </c>
    </row>
    <row r="43" spans="1:19" ht="12.75" customHeight="1" x14ac:dyDescent="0.2">
      <c r="A43" s="266"/>
      <c r="B43" s="267" t="str">
        <f>Badges!C26</f>
        <v>Link up</v>
      </c>
      <c r="C43" s="269" t="str">
        <f>IF(Badges!F26="A","A"," ")</f>
        <v xml:space="preserve"> </v>
      </c>
      <c r="E43" s="266"/>
      <c r="F43" s="267" t="str">
        <f>Badges!C101</f>
        <v>Chart the plot</v>
      </c>
      <c r="G43" s="269" t="str">
        <f>IF(Badges!F101="A","A"," ")</f>
        <v xml:space="preserve"> </v>
      </c>
      <c r="I43" s="266"/>
      <c r="J43" s="267" t="str">
        <f>Badges!C175</f>
        <v>Monitor a news-based or political</v>
      </c>
      <c r="K43" s="269" t="str">
        <f>IF(Badges!F175="A","A"," ")</f>
        <v xml:space="preserve"> </v>
      </c>
      <c r="M43" s="266"/>
      <c r="N43" s="267" t="str">
        <f>Badges!C249</f>
        <v>Take part in the night shift</v>
      </c>
      <c r="O43" s="269" t="str">
        <f>IF(Badges!F249="A","A"," ")</f>
        <v xml:space="preserve"> </v>
      </c>
      <c r="Q43" s="266"/>
      <c r="R43" s="267" t="str">
        <f>Badges!C322</f>
        <v>Develop your "pitch."</v>
      </c>
      <c r="S43" s="269" t="str">
        <f>IF(Badges!F322="A","A"," ")</f>
        <v xml:space="preserve"> </v>
      </c>
    </row>
    <row r="44" spans="1:19" x14ac:dyDescent="0.2">
      <c r="A44" s="533" t="str">
        <f>Badges!B29</f>
        <v>Women's Health</v>
      </c>
      <c r="B44" s="534"/>
      <c r="C44" s="534"/>
      <c r="E44" s="266"/>
      <c r="F44" s="267" t="str">
        <f>Badges!C102</f>
        <v>Read like an editor</v>
      </c>
      <c r="G44" s="269" t="str">
        <f>IF(Badges!F102="A","A"," ")</f>
        <v xml:space="preserve"> </v>
      </c>
      <c r="I44" s="266"/>
      <c r="J44" s="267" t="str">
        <f>Badges!C176</f>
        <v>Analyze a speech given by a public</v>
      </c>
      <c r="K44" s="269" t="str">
        <f>IF(Badges!F176="A","A"," ")</f>
        <v xml:space="preserve"> </v>
      </c>
      <c r="M44" s="266"/>
      <c r="N44" s="267" t="str">
        <f>Badges!C250</f>
        <v>Create a photo essay</v>
      </c>
      <c r="O44" s="269" t="str">
        <f>IF(Badges!F250="A","A"," ")</f>
        <v xml:space="preserve"> </v>
      </c>
      <c r="Q44" s="266"/>
      <c r="R44" s="267" t="str">
        <f>Badges!C323</f>
        <v>Make a mock up of an</v>
      </c>
      <c r="S44" s="269" t="str">
        <f>IF(Badges!F323="A","A","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IF(Badges!F31="A","A"," ")</f>
        <v xml:space="preserve"> </v>
      </c>
      <c r="E46" s="266"/>
      <c r="F46" s="267" t="str">
        <f>Badges!C104</f>
        <v>Let real people inspire your</v>
      </c>
      <c r="G46" s="269" t="str">
        <f>IF(Badges!F104="A","A"," ")</f>
        <v xml:space="preserve"> </v>
      </c>
      <c r="I46" s="266"/>
      <c r="J46" s="267" t="str">
        <f>Badges!C178</f>
        <v>Know before you buy</v>
      </c>
      <c r="K46" s="269" t="str">
        <f>IF(Badges!F178="A","A"," ")</f>
        <v xml:space="preserve"> </v>
      </c>
      <c r="M46" s="266"/>
      <c r="N46" s="267" t="str">
        <f>Badges!C252</f>
        <v>Examine the night sky</v>
      </c>
      <c r="O46" s="269" t="str">
        <f>IF(Badges!F252="A","A"," ")</f>
        <v xml:space="preserve"> </v>
      </c>
      <c r="Q46" s="266"/>
      <c r="R46" s="267" t="str">
        <f>Badges!C325</f>
        <v>Present your idea to someone who</v>
      </c>
      <c r="S46" s="269" t="str">
        <f>IF(Badges!F325="A","A"," ")</f>
        <v xml:space="preserve"> </v>
      </c>
    </row>
    <row r="47" spans="1:19" x14ac:dyDescent="0.2">
      <c r="A47" s="266"/>
      <c r="B47" s="267" t="str">
        <f>Badges!C32</f>
        <v>Speak with a health professional</v>
      </c>
      <c r="C47" s="269" t="str">
        <f>IF(Badges!F32="A","A"," ")</f>
        <v xml:space="preserve"> </v>
      </c>
      <c r="E47" s="266"/>
      <c r="F47" s="267" t="str">
        <f>Badges!C105</f>
        <v>Use your favorite novels for</v>
      </c>
      <c r="G47" s="269" t="str">
        <f>IF(Badges!F105="A","A"," ")</f>
        <v xml:space="preserve"> </v>
      </c>
      <c r="I47" s="266"/>
      <c r="J47" s="267" t="str">
        <f>Badges!C179</f>
        <v>Find a vintage ad in a magazine or</v>
      </c>
      <c r="K47" s="269" t="str">
        <f>IF(Badges!F179="A","A"," ")</f>
        <v xml:space="preserve"> </v>
      </c>
      <c r="M47" s="266"/>
      <c r="N47" s="267" t="str">
        <f>Badges!C253</f>
        <v>Create a nocturnal animal</v>
      </c>
      <c r="O47" s="269" t="str">
        <f>IF(Badges!F253="A","A"," ")</f>
        <v xml:space="preserve"> </v>
      </c>
      <c r="Q47" s="266"/>
      <c r="R47" s="267" t="str">
        <f>Badges!C326</f>
        <v>Present to an expert</v>
      </c>
      <c r="S47" s="269" t="str">
        <f>IF(Badges!F326="A","A"," ")</f>
        <v xml:space="preserve"> </v>
      </c>
    </row>
    <row r="48" spans="1:19" x14ac:dyDescent="0.2">
      <c r="A48" s="266"/>
      <c r="B48" s="267" t="str">
        <f>Badges!C33</f>
        <v>Create a women's health poster or</v>
      </c>
      <c r="C48" s="269" t="str">
        <f>IF(Badges!F33="A","A"," ")</f>
        <v xml:space="preserve"> </v>
      </c>
      <c r="E48" s="266"/>
      <c r="F48" s="267" t="str">
        <f>Badges!C106</f>
        <v>Use character profiles to create a</v>
      </c>
      <c r="G48" s="269" t="str">
        <f>IF(Badges!F106="A","A"," ")</f>
        <v xml:space="preserve"> </v>
      </c>
      <c r="I48" s="266"/>
      <c r="J48" s="267" t="str">
        <f>Badges!C180</f>
        <v>Evaluate a disclaimer from an ad</v>
      </c>
      <c r="K48" s="269" t="str">
        <f>IF(Badges!F180="A","A"," ")</f>
        <v xml:space="preserve"> </v>
      </c>
      <c r="M48" s="266"/>
      <c r="N48" s="267" t="str">
        <f>Badges!C254</f>
        <v>Sketch a landscape plan for your</v>
      </c>
      <c r="O48" s="269" t="str">
        <f>IF(Badges!F254="A","A"," ")</f>
        <v xml:space="preserve"> </v>
      </c>
      <c r="Q48" s="266"/>
      <c r="R48" s="267" t="str">
        <f>Badges!C327</f>
        <v>Gather a group of clients</v>
      </c>
      <c r="S48" s="269" t="str">
        <f>IF(Badges!F327="A","A","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IF(Badges!F35="A","A"," ")</f>
        <v xml:space="preserve"> </v>
      </c>
      <c r="E50" s="266"/>
      <c r="F50" s="267" t="str">
        <f>Badges!C108</f>
        <v>Explore character-driven and action-</v>
      </c>
      <c r="G50" s="269" t="str">
        <f>IF(Badges!F108="A","A"," ")</f>
        <v xml:space="preserve"> </v>
      </c>
      <c r="I50" s="266"/>
      <c r="J50" s="267" t="str">
        <f>Badges!C182</f>
        <v>Become an investigative reporter</v>
      </c>
      <c r="K50" s="269" t="str">
        <f>IF(Badges!F182="A","A"," ")</f>
        <v xml:space="preserve"> </v>
      </c>
      <c r="M50" s="266"/>
      <c r="N50" s="267" t="str">
        <f>Badges!C256</f>
        <v>A "night" activity for younger Girl</v>
      </c>
      <c r="O50" s="269" t="str">
        <f>IF(Badges!F256="A","A"," ")</f>
        <v xml:space="preserve"> </v>
      </c>
      <c r="Q50" s="266">
        <v>1</v>
      </c>
      <c r="R50" s="267" t="str">
        <f>Badges!C331</f>
        <v>Explore "oops!" and "wow!"</v>
      </c>
      <c r="S50" s="268"/>
    </row>
    <row r="51" spans="1:19" x14ac:dyDescent="0.2">
      <c r="A51" s="266"/>
      <c r="B51" s="267" t="str">
        <f>Badges!C36</f>
        <v>Follow a fad through time</v>
      </c>
      <c r="C51" s="269" t="str">
        <f>IF(Badges!F36="A","A"," ")</f>
        <v xml:space="preserve"> </v>
      </c>
      <c r="E51" s="266"/>
      <c r="F51" s="267" t="str">
        <f>Badges!C109</f>
        <v>Interview a novelist or writing teacher</v>
      </c>
      <c r="G51" s="269" t="str">
        <f>IF(Badges!F109="A","A"," ")</f>
        <v xml:space="preserve"> </v>
      </c>
      <c r="I51" s="266"/>
      <c r="J51" s="267" t="str">
        <f>Badges!C183</f>
        <v>Be a Super Searcher</v>
      </c>
      <c r="K51" s="269" t="str">
        <f>IF(Badges!F183="A","A"," ")</f>
        <v xml:space="preserve"> </v>
      </c>
      <c r="M51" s="266"/>
      <c r="N51" s="267" t="str">
        <f>Badges!C257</f>
        <v>A "Power Down!" night</v>
      </c>
      <c r="O51" s="269" t="str">
        <f>IF(Badges!F257="A","A"," ")</f>
        <v xml:space="preserve"> </v>
      </c>
      <c r="Q51" s="266"/>
      <c r="R51" s="267" t="str">
        <f>Badges!C332</f>
        <v>Brainstorm some "oops" and "wow"</v>
      </c>
      <c r="S51" s="269" t="str">
        <f>IF(Badges!F332="A","A"," ")</f>
        <v xml:space="preserve"> </v>
      </c>
    </row>
    <row r="52" spans="1:19" x14ac:dyDescent="0.2">
      <c r="A52" s="266"/>
      <c r="B52" s="267" t="str">
        <f>Badges!C37</f>
        <v>Explore fads and beauty in other</v>
      </c>
      <c r="C52" s="269" t="str">
        <f>IF(Badges!F37="A","A"," ")</f>
        <v xml:space="preserve"> </v>
      </c>
      <c r="E52" s="266"/>
      <c r="F52" s="267" t="str">
        <f>Badges!C110</f>
        <v>Read five interviews with novelists</v>
      </c>
      <c r="G52" s="269" t="str">
        <f>IF(Badges!F110="A","A"," ")</f>
        <v xml:space="preserve"> </v>
      </c>
      <c r="I52" s="266"/>
      <c r="J52" s="267" t="str">
        <f>Badges!C184</f>
        <v>Review the review</v>
      </c>
      <c r="K52" s="269" t="str">
        <f>IF(Badges!F184="A","A"," ")</f>
        <v xml:space="preserve"> </v>
      </c>
      <c r="M52" s="266"/>
      <c r="N52" s="267" t="str">
        <f>Badges!C258</f>
        <v>A nighttime legend</v>
      </c>
      <c r="O52" s="269" t="str">
        <f>IF(Badges!F258="A","A"," ")</f>
        <v xml:space="preserve"> </v>
      </c>
      <c r="Q52" s="266"/>
      <c r="R52" s="267" t="str">
        <f>Badges!C333</f>
        <v>Interview someone with a job that</v>
      </c>
      <c r="S52" s="269" t="str">
        <f>IF(Badges!F333="A","A","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IF(Badges!F334="A","A"," ")</f>
        <v xml:space="preserve"> </v>
      </c>
    </row>
    <row r="54" spans="1:19" x14ac:dyDescent="0.2">
      <c r="A54" s="266"/>
      <c r="B54" s="267" t="str">
        <f>Badges!C39</f>
        <v>Get to know your moods</v>
      </c>
      <c r="C54" s="269" t="str">
        <f>IF(Badges!F39="A","A"," ")</f>
        <v xml:space="preserve"> </v>
      </c>
      <c r="E54" s="266"/>
      <c r="F54" s="267" t="str">
        <f>Badges!C112</f>
        <v>Write the first 20 pages</v>
      </c>
      <c r="G54" s="269" t="str">
        <f>IF(Badges!F112="A","A"," ")</f>
        <v xml:space="preserve"> </v>
      </c>
      <c r="I54" s="266"/>
      <c r="J54" s="267" t="str">
        <f>Badges!C186</f>
        <v>Send a letter to the editor</v>
      </c>
      <c r="K54" s="269" t="str">
        <f>IF(Badges!F186="A","A","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IF(Badges!F40="A","A"," ")</f>
        <v xml:space="preserve"> </v>
      </c>
      <c r="E55" s="266"/>
      <c r="F55" s="267" t="str">
        <f>Badges!C113</f>
        <v>Write important scenes</v>
      </c>
      <c r="G55" s="269" t="str">
        <f>IF(Badges!F113="A","A"," ")</f>
        <v xml:space="preserve"> </v>
      </c>
      <c r="I55" s="266"/>
      <c r="J55" s="267" t="str">
        <f>Badges!C187</f>
        <v>Research and write an article</v>
      </c>
      <c r="K55" s="269" t="str">
        <f>IF(Badges!F187="A","A"," ")</f>
        <v xml:space="preserve"> </v>
      </c>
      <c r="M55" s="266"/>
      <c r="N55" s="267" t="str">
        <f>Badges!C263</f>
        <v>Find out how views of animals have</v>
      </c>
      <c r="O55" s="269" t="str">
        <f>IF(Badges!F263="A","A"," ")</f>
        <v xml:space="preserve"> </v>
      </c>
      <c r="Q55" s="266"/>
      <c r="R55" s="267" t="str">
        <f>Badges!C336</f>
        <v>Go through your last 50 texts</v>
      </c>
      <c r="S55" s="269" t="str">
        <f>IF(Badges!F336="A","A"," ")</f>
        <v xml:space="preserve"> </v>
      </c>
    </row>
    <row r="56" spans="1:19" x14ac:dyDescent="0.2">
      <c r="A56" s="266"/>
      <c r="B56" s="267" t="str">
        <f>Badges!C41</f>
        <v>Explore a psychological topic</v>
      </c>
      <c r="C56" s="269" t="str">
        <f>IF(Badges!F41="A","A"," ")</f>
        <v xml:space="preserve"> </v>
      </c>
      <c r="E56" s="266"/>
      <c r="F56" s="267" t="str">
        <f>Badges!C114</f>
        <v>Write the last 20 pages</v>
      </c>
      <c r="G56" s="269" t="str">
        <f>IF(Badges!F114="A","A"," ")</f>
        <v xml:space="preserve"> </v>
      </c>
      <c r="I56" s="266"/>
      <c r="J56" s="267" t="str">
        <f>Badges!C188</f>
        <v>Make a video or photo slide show</v>
      </c>
      <c r="K56" s="269" t="str">
        <f>IF(Badges!F188="A","A"," ")</f>
        <v xml:space="preserve"> </v>
      </c>
      <c r="M56" s="266"/>
      <c r="N56" s="267" t="str">
        <f>Badges!C264</f>
        <v>Watch a documentary series on the</v>
      </c>
      <c r="O56" s="269" t="str">
        <f>IF(Badges!F264="A","A"," ")</f>
        <v xml:space="preserve"> </v>
      </c>
      <c r="Q56" s="266"/>
      <c r="R56" s="267" t="str">
        <f>Badges!C337</f>
        <v>Interview a psychologist, guidance</v>
      </c>
      <c r="S56" s="269" t="str">
        <f>IF(Badges!F337="A","A","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IF(Badges!F265="A","A"," ")</f>
        <v xml:space="preserve"> </v>
      </c>
      <c r="Q57" s="266"/>
      <c r="R57" s="267" t="str">
        <f>Badges!C338</f>
        <v>Start a kindness practice</v>
      </c>
      <c r="S57" s="269" t="str">
        <f>IF(Badges!F338="A","A"," ")</f>
        <v xml:space="preserve"> </v>
      </c>
    </row>
    <row r="58" spans="1:19" x14ac:dyDescent="0.2">
      <c r="A58" s="266"/>
      <c r="B58" s="267" t="str">
        <f>Badges!C43</f>
        <v>Take a global look at the issue</v>
      </c>
      <c r="C58" s="269" t="str">
        <f>IF(Badges!F43="A","A"," ")</f>
        <v xml:space="preserve"> </v>
      </c>
      <c r="E58" s="266"/>
      <c r="F58" s="267" t="str">
        <f>Badges!C116</f>
        <v>Share your pages with two people</v>
      </c>
      <c r="G58" s="269" t="str">
        <f>IF(Badges!F116="A","A","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IF(Badges!F44="A","A"," ")</f>
        <v xml:space="preserve"> </v>
      </c>
      <c r="E59" s="266"/>
      <c r="F59" s="267" t="str">
        <f>Badges!C117</f>
        <v>Use a critique group</v>
      </c>
      <c r="G59" s="269" t="str">
        <f>IF(Badges!F117="A","A"," ")</f>
        <v xml:space="preserve"> </v>
      </c>
      <c r="I59" s="266"/>
      <c r="J59" s="267" t="str">
        <f>Badges!C193</f>
        <v>Find out the background of your</v>
      </c>
      <c r="K59" s="269" t="str">
        <f>IF(Badges!F193="A","A"," ")</f>
        <v xml:space="preserve"> </v>
      </c>
      <c r="M59" s="266"/>
      <c r="N59" s="267" t="str">
        <f>Badges!C267</f>
        <v>Check out a safety team that uses</v>
      </c>
      <c r="O59" s="269" t="str">
        <f>IF(Badges!F267="A","A"," ")</f>
        <v xml:space="preserve"> </v>
      </c>
      <c r="Q59" s="266"/>
      <c r="R59" s="267" t="str">
        <f>Badges!C340</f>
        <v>Get into e-mail etiquette</v>
      </c>
      <c r="S59" s="269" t="str">
        <f>IF(Badges!F340="A","A"," ")</f>
        <v xml:space="preserve"> </v>
      </c>
    </row>
    <row r="60" spans="1:19" x14ac:dyDescent="0.2">
      <c r="A60" s="266"/>
      <c r="B60" s="267" t="str">
        <f>Badges!C45</f>
        <v>Take a close-up look at the issue</v>
      </c>
      <c r="C60" s="269" t="str">
        <f>IF(Badges!F45="A","A"," ")</f>
        <v xml:space="preserve"> </v>
      </c>
      <c r="E60" s="266"/>
      <c r="F60" s="267" t="str">
        <f>Badges!C118</f>
        <v>Ask a mentor to write you an</v>
      </c>
      <c r="G60" s="269" t="str">
        <f>IF(Badges!F118="A","A"," ")</f>
        <v xml:space="preserve"> </v>
      </c>
      <c r="I60" s="266"/>
      <c r="J60" s="267" t="str">
        <f>Badges!C194</f>
        <v>Get to know the ecology of your</v>
      </c>
      <c r="K60" s="269" t="str">
        <f>IF(Badges!F194="A","A"," ")</f>
        <v xml:space="preserve"> </v>
      </c>
      <c r="M60" s="266"/>
      <c r="N60" s="267" t="str">
        <f>Badges!C268</f>
        <v>Talk to a trainer</v>
      </c>
      <c r="O60" s="269" t="str">
        <f>IF(Badges!F268="A","A"," ")</f>
        <v xml:space="preserve"> </v>
      </c>
      <c r="Q60" s="266"/>
      <c r="R60" s="267" t="str">
        <f>Badges!C341</f>
        <v>Find your best commenting voice</v>
      </c>
      <c r="S60" s="269" t="str">
        <f>IF(Badges!F341="A","A","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IF(Badges!F195="A","A"," ")</f>
        <v xml:space="preserve"> </v>
      </c>
      <c r="M61" s="266"/>
      <c r="N61" s="267" t="str">
        <f>Badges!C269</f>
        <v>Read stories about animal heroes</v>
      </c>
      <c r="O61" s="269" t="str">
        <f>IF(Badges!F269="A","A"," ")</f>
        <v xml:space="preserve"> </v>
      </c>
      <c r="Q61" s="266"/>
      <c r="R61" s="267" t="str">
        <f>Badges!C342</f>
        <v>Good net sportsmanship</v>
      </c>
      <c r="S61" s="269" t="str">
        <f>IF(Badges!F342="A","A"," ")</f>
        <v xml:space="preserve"> </v>
      </c>
    </row>
    <row r="62" spans="1:19" ht="12.75" customHeight="1" x14ac:dyDescent="0.2">
      <c r="A62" s="266"/>
      <c r="B62" s="267" t="str">
        <f>Badges!C47</f>
        <v>Design a public service</v>
      </c>
      <c r="C62" s="269" t="str">
        <f>IF(Badges!F47="A","A","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IF(Badges!F48="A","A"," ")</f>
        <v xml:space="preserve"> </v>
      </c>
      <c r="E63" s="266"/>
      <c r="F63" s="267" t="str">
        <f>Badges!C124</f>
        <v>Look into two different textile arts</v>
      </c>
      <c r="G63" s="269" t="str">
        <f>IF(Badges!F124="A","A"," ")</f>
        <v xml:space="preserve"> </v>
      </c>
      <c r="I63" s="266"/>
      <c r="J63" s="267" t="str">
        <f>Badges!C197</f>
        <v>If your adventure involves a new skill</v>
      </c>
      <c r="K63" s="269" t="str">
        <f>IF(Badges!F197="A","A"," ")</f>
        <v xml:space="preserve"> </v>
      </c>
      <c r="M63" s="266"/>
      <c r="N63" s="267" t="str">
        <f>Badges!C271</f>
        <v>Talk to a vet or psychologist</v>
      </c>
      <c r="O63" s="269" t="str">
        <f>IF(Badges!F271="A","A"," ")</f>
        <v xml:space="preserve"> </v>
      </c>
      <c r="Q63" s="266"/>
      <c r="R63" s="267" t="str">
        <f>Badges!C344</f>
        <v>Discuss some character profiles</v>
      </c>
      <c r="S63" s="269" t="str">
        <f>IF(Badges!F344="A","A"," ")</f>
        <v xml:space="preserve"> </v>
      </c>
    </row>
    <row r="64" spans="1:19" x14ac:dyDescent="0.2">
      <c r="A64" s="266"/>
      <c r="B64" s="267" t="str">
        <f>Badges!C49</f>
        <v>Design a prevention program</v>
      </c>
      <c r="C64" s="269" t="str">
        <f>IF(Badges!F49="A","A"," ")</f>
        <v xml:space="preserve"> </v>
      </c>
      <c r="E64" s="266"/>
      <c r="F64" s="267" t="str">
        <f>Badges!C125</f>
        <v>Interview an artist who works with</v>
      </c>
      <c r="G64" s="269" t="str">
        <f>IF(Badges!F125="A","A"," ")</f>
        <v xml:space="preserve"> </v>
      </c>
      <c r="I64" s="266"/>
      <c r="J64" s="267" t="str">
        <f>Badges!C198</f>
        <v>Attend a one day high adventure</v>
      </c>
      <c r="K64" s="269" t="str">
        <f>IF(Badges!F198="A","A"," ")</f>
        <v xml:space="preserve"> </v>
      </c>
      <c r="M64" s="266"/>
      <c r="N64" s="267" t="str">
        <f>Badges!C272</f>
        <v>Visit an organization that uses</v>
      </c>
      <c r="O64" s="269" t="str">
        <f>IF(Badges!F272="A","A"," ")</f>
        <v xml:space="preserve"> </v>
      </c>
      <c r="Q64" s="266"/>
      <c r="R64" s="267" t="str">
        <f>Badges!C345</f>
        <v>Get feedback on a profile of your</v>
      </c>
      <c r="S64" s="269" t="str">
        <f>IF(Badges!F345="A","A"," ")</f>
        <v xml:space="preserve"> </v>
      </c>
    </row>
    <row r="65" spans="1:19" x14ac:dyDescent="0.2">
      <c r="A65" s="533" t="str">
        <f>Badges!B52</f>
        <v>Troupe Performer</v>
      </c>
      <c r="B65" s="534"/>
      <c r="C65" s="534"/>
      <c r="E65" s="266"/>
      <c r="F65" s="267" t="str">
        <f>Badges!C126</f>
        <v>Visit an art gallery or museum with a</v>
      </c>
      <c r="G65" s="269" t="str">
        <f>IF(Badges!F126="A","A"," ")</f>
        <v xml:space="preserve"> </v>
      </c>
      <c r="I65" s="266"/>
      <c r="J65" s="267" t="str">
        <f>Badges!C199</f>
        <v>Spend a day practicing cooperative</v>
      </c>
      <c r="K65" s="269" t="str">
        <f>IF(Badges!F199="A","A"," ")</f>
        <v xml:space="preserve"> </v>
      </c>
      <c r="M65" s="266"/>
      <c r="N65" s="267" t="str">
        <f>Badges!C273</f>
        <v>Interview at least five pet owners</v>
      </c>
      <c r="O65" s="269" t="str">
        <f>IF(Badges!F273="A","A"," ")</f>
        <v xml:space="preserve"> </v>
      </c>
      <c r="Q65" s="266"/>
      <c r="R65" s="267" t="str">
        <f>Badges!C346</f>
        <v>Read three stories that discuss</v>
      </c>
      <c r="S65" s="269" t="str">
        <f>IF(Badges!F346="A","A","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IF(Badges!F54="A","A"," ")</f>
        <v xml:space="preserve"> </v>
      </c>
      <c r="E67" s="266"/>
      <c r="F67" s="267" t="str">
        <f>Badges!C128</f>
        <v>Thread based craft</v>
      </c>
      <c r="G67" s="269" t="str">
        <f>IF(Badges!F128="A","A"," ")</f>
        <v xml:space="preserve"> </v>
      </c>
      <c r="I67" s="266"/>
      <c r="J67" s="267" t="str">
        <f>Badges!C201</f>
        <v>Talk to an expert in your adventure</v>
      </c>
      <c r="K67" s="269" t="str">
        <f>IF(Badges!F201="A","A"," ")</f>
        <v xml:space="preserve"> </v>
      </c>
      <c r="M67" s="266"/>
      <c r="N67" s="267" t="str">
        <f>Badges!C275</f>
        <v>Talk to someone who trains</v>
      </c>
      <c r="O67" s="269" t="str">
        <f>IF(Badges!F275="A","A"," ")</f>
        <v xml:space="preserve"> </v>
      </c>
      <c r="Q67" s="266"/>
      <c r="R67" s="267" t="str">
        <f>Badges!C348</f>
        <v>Make it a pledge</v>
      </c>
      <c r="S67" s="269" t="str">
        <f>IF(Badges!F348="A","A"," ")</f>
        <v xml:space="preserve"> </v>
      </c>
    </row>
    <row r="68" spans="1:19" x14ac:dyDescent="0.2">
      <c r="A68" s="266"/>
      <c r="B68" s="267" t="str">
        <f>Badges!C55</f>
        <v>Interview a producer, director</v>
      </c>
      <c r="C68" s="269" t="str">
        <f>IF(Badges!F55="A","A"," ")</f>
        <v xml:space="preserve"> </v>
      </c>
      <c r="E68" s="266"/>
      <c r="F68" s="267" t="str">
        <f>Badges!C129</f>
        <v>Yarn based craft</v>
      </c>
      <c r="G68" s="269" t="str">
        <f>IF(Badges!F129="A","A"," ")</f>
        <v xml:space="preserve"> </v>
      </c>
      <c r="I68" s="266"/>
      <c r="J68" s="267" t="str">
        <f>Badges!C202</f>
        <v>Go to a sporting goods store</v>
      </c>
      <c r="K68" s="269" t="str">
        <f>IF(Badges!F202="A","A"," ")</f>
        <v xml:space="preserve"> </v>
      </c>
      <c r="M68" s="266"/>
      <c r="N68" s="267" t="str">
        <f>Badges!C276</f>
        <v>Speak to someone who has an</v>
      </c>
      <c r="O68" s="269" t="str">
        <f>IF(Badges!F276="A","A"," ")</f>
        <v xml:space="preserve"> </v>
      </c>
      <c r="Q68" s="266"/>
      <c r="R68" s="267" t="str">
        <f>Badges!C349</f>
        <v>Edit into a top 10</v>
      </c>
      <c r="S68" s="269" t="str">
        <f>IF(Badges!F349="A","A"," ")</f>
        <v xml:space="preserve"> </v>
      </c>
    </row>
    <row r="69" spans="1:19" x14ac:dyDescent="0.2">
      <c r="A69" s="266"/>
      <c r="B69" s="267" t="str">
        <f>Badges!C56</f>
        <v>Watch three shows and be the critic</v>
      </c>
      <c r="C69" s="269" t="str">
        <f>IF(Badges!F56="A","A"," ")</f>
        <v xml:space="preserve"> </v>
      </c>
      <c r="E69" s="266"/>
      <c r="F69" s="267" t="str">
        <f>Badges!C130</f>
        <v>Quilting Project</v>
      </c>
      <c r="G69" s="269" t="str">
        <f>IF(Badges!F130="A","A"," ")</f>
        <v xml:space="preserve"> </v>
      </c>
      <c r="I69" s="266"/>
      <c r="J69" s="267" t="str">
        <f>Badges!C203</f>
        <v>Talk to a Girl Scout</v>
      </c>
      <c r="K69" s="269" t="str">
        <f>IF(Badges!F203="A","A"," ")</f>
        <v xml:space="preserve"> </v>
      </c>
      <c r="M69" s="266"/>
      <c r="N69" s="267" t="str">
        <f>Badges!C277</f>
        <v xml:space="preserve">Research the pros and cons of </v>
      </c>
      <c r="O69" s="269" t="str">
        <f>IF(Badges!F277="A","A"," ")</f>
        <v xml:space="preserve"> </v>
      </c>
      <c r="Q69" s="266"/>
      <c r="R69" s="267" t="str">
        <f>Badges!C350</f>
        <v>Present it</v>
      </c>
      <c r="S69" s="269" t="str">
        <f>IF(Badges!F350="A","A"," ")</f>
        <v xml:space="preserve"> </v>
      </c>
    </row>
    <row r="70" spans="1:19" ht="23.25" x14ac:dyDescent="0.35">
      <c r="A70" s="524" t="str">
        <f ca="1">MID(CELL("filename",A8),FIND(IF(ISERROR(FIND("]",CELL("filename",A8))),"$","]"),CELL("filename",A8))+1,256)</f>
        <v>Senior3</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IF('Age-Level'!F8="C","C",IF('Age-Level'!F8="P","P",""))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IF('Age-Level'!F10="C","C",IF('Age-Level'!F10="P","P",""))</f>
        <v/>
      </c>
    </row>
    <row r="73" spans="1:19" x14ac:dyDescent="0.2">
      <c r="A73" s="542" t="str">
        <f>Summary!A22</f>
        <v>Collage</v>
      </c>
      <c r="B73" s="543"/>
      <c r="C73" s="270" t="str">
        <f>IF(Badges!F376="C","C",IF(Badges!F376="P","P",""))</f>
        <v/>
      </c>
      <c r="E73" s="266"/>
      <c r="F73" s="267" t="str">
        <f>Badges!C383</f>
        <v>Ask an expert.</v>
      </c>
      <c r="G73" s="269" t="str">
        <f>IF(Badges!F383="A","A"," ")</f>
        <v xml:space="preserve"> </v>
      </c>
      <c r="I73" s="266"/>
      <c r="J73" s="267" t="str">
        <f>Badges!C452</f>
        <v>Talk to a medical professional</v>
      </c>
      <c r="K73" s="269" t="str">
        <f>IF(Badges!F452="A","A"," ")</f>
        <v xml:space="preserve"> </v>
      </c>
      <c r="M73" s="266"/>
      <c r="N73" s="267" t="str">
        <f>Badges!C522</f>
        <v>Do this with a friend</v>
      </c>
      <c r="O73" s="269" t="str">
        <f>IF(Badges!F522="A","A"," ")</f>
        <v xml:space="preserve"> </v>
      </c>
      <c r="Q73" s="544" t="str">
        <f>'Age-Level'!B11</f>
        <v>Senior Service to Girl Scouting bar</v>
      </c>
      <c r="R73" s="544"/>
      <c r="S73" s="270" t="str">
        <f>IF('Age-Level'!F12="C","C",IF('Age-Level'!F12="P","P",""))</f>
        <v/>
      </c>
    </row>
    <row r="74" spans="1:19" x14ac:dyDescent="0.2">
      <c r="A74" s="538" t="str">
        <f>Summary!A23</f>
        <v>Cross-Training</v>
      </c>
      <c r="B74" s="539"/>
      <c r="C74" s="271" t="str">
        <f>IF(Badges!F399="C","C",IF(Badges!F399="P","P",""))</f>
        <v/>
      </c>
      <c r="E74" s="266"/>
      <c r="F74" s="267" t="str">
        <f>Badges!C384</f>
        <v>Take a yoga or Pilates class.</v>
      </c>
      <c r="G74" s="269" t="str">
        <f>IF(Badges!F384="A","A"," ")</f>
        <v xml:space="preserve"> </v>
      </c>
      <c r="I74" s="266"/>
      <c r="J74" s="267" t="str">
        <f>Badges!C453</f>
        <v>Take a course</v>
      </c>
      <c r="K74" s="269" t="str">
        <f>IF(Badges!F453="A","A"," ")</f>
        <v xml:space="preserve"> </v>
      </c>
      <c r="M74" s="266"/>
      <c r="N74" s="267" t="str">
        <f>Badges!C523</f>
        <v>Fill in your checklist with a family</v>
      </c>
      <c r="O74" s="269" t="str">
        <f>IF(Badges!F523="A","A"," ")</f>
        <v xml:space="preserve"> </v>
      </c>
      <c r="Q74" s="544" t="str">
        <f>'Age-Level'!B13</f>
        <v>Counselor-in-Training (CIT) I</v>
      </c>
      <c r="R74" s="544"/>
      <c r="S74" s="270" t="str">
        <f>IF('Age-Level'!F16="C","C",IF('Age-Level'!F16="P","P",""))</f>
        <v/>
      </c>
    </row>
    <row r="75" spans="1:19" x14ac:dyDescent="0.2">
      <c r="A75" s="538" t="str">
        <f>Summary!A24</f>
        <v>Behind the Ballot</v>
      </c>
      <c r="B75" s="539"/>
      <c r="C75" s="271" t="str">
        <f>IF(Badges!F422="C","C",IF(Badges!F422="P","P",""))</f>
        <v/>
      </c>
      <c r="E75" s="266"/>
      <c r="F75" s="267" t="str">
        <f>Badges!C385</f>
        <v>Research and develop your own</v>
      </c>
      <c r="G75" s="269" t="str">
        <f>IF(Badges!F385="A","A"," ")</f>
        <v xml:space="preserve"> </v>
      </c>
      <c r="I75" s="266"/>
      <c r="J75" s="267" t="str">
        <f>Badges!C454</f>
        <v>Talk to an emergency responder</v>
      </c>
      <c r="K75" s="269" t="str">
        <f>IF(Badges!F454="A","A"," ")</f>
        <v xml:space="preserve"> </v>
      </c>
      <c r="M75" s="266"/>
      <c r="N75" s="267" t="str">
        <f>Badges!C524</f>
        <v>Set up a meeting with a guidance</v>
      </c>
      <c r="O75" s="269" t="str">
        <f>IF(Badges!F524="A","A"," ")</f>
        <v xml:space="preserve"> </v>
      </c>
      <c r="Q75" s="544" t="str">
        <f>'Age-Level'!B17</f>
        <v>Volunteer-in-Training (VIT)</v>
      </c>
      <c r="R75" s="544"/>
      <c r="S75" s="270" t="str">
        <f>IF('Age-Level'!F21="C","C",IF('Age-Level'!F21="P","P",""))</f>
        <v/>
      </c>
    </row>
    <row r="76" spans="1:19" x14ac:dyDescent="0.2">
      <c r="A76" s="538" t="str">
        <f>Summary!A25</f>
        <v>Locavore</v>
      </c>
      <c r="B76" s="539"/>
      <c r="C76" s="271" t="str">
        <f>IF(Badges!F445="C","C",IF(Badges!F445="P","P",""))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IF('Age-Level'!F23="A","A"," ")</f>
        <v xml:space="preserve"> </v>
      </c>
    </row>
    <row r="77" spans="1:19" x14ac:dyDescent="0.2">
      <c r="A77" s="538" t="str">
        <f>Summary!A26</f>
        <v>Senior First Aid</v>
      </c>
      <c r="B77" s="539"/>
      <c r="C77" s="271" t="str">
        <f>IF(Badges!F468="C","C",IF(Badges!F468="P","P",""))</f>
        <v/>
      </c>
      <c r="E77" s="266"/>
      <c r="F77" s="267" t="str">
        <f>Badges!C387</f>
        <v>Head outdoors.</v>
      </c>
      <c r="G77" s="269" t="str">
        <f>IF(Badges!F387="A","A"," ")</f>
        <v xml:space="preserve"> </v>
      </c>
      <c r="I77" s="266"/>
      <c r="J77" s="267" t="str">
        <f>Badges!C456</f>
        <v>Talk to first aiders</v>
      </c>
      <c r="K77" s="269" t="str">
        <f>IF(Badges!F456="A","A"," ")</f>
        <v xml:space="preserve"> </v>
      </c>
      <c r="M77" s="266"/>
      <c r="N77" s="267" t="str">
        <f>Badges!C526</f>
        <v>A great debate</v>
      </c>
      <c r="O77" s="269" t="str">
        <f>IF(Badges!F526="A","A"," ")</f>
        <v xml:space="preserve"> </v>
      </c>
      <c r="Q77" s="537" t="str">
        <f>'Age-Level'!C24</f>
        <v>Cookie Patch (Year 1)</v>
      </c>
      <c r="R77" s="537"/>
      <c r="S77" s="276" t="str">
        <f>IF('Age-Level'!F24="A","A"," ")</f>
        <v xml:space="preserve"> </v>
      </c>
    </row>
    <row r="78" spans="1:19" x14ac:dyDescent="0.2">
      <c r="A78" s="538" t="str">
        <f>Summary!A27</f>
        <v>Senior Girl Scout Way</v>
      </c>
      <c r="B78" s="539"/>
      <c r="C78" s="271" t="str">
        <f>IF(Badges!F491="C","C",IF(Badges!F491="P","P",""))</f>
        <v/>
      </c>
      <c r="E78" s="266"/>
      <c r="F78" s="267" t="str">
        <f>Badges!C388</f>
        <v>Try the gym.</v>
      </c>
      <c r="G78" s="269" t="str">
        <f>IF(Badges!F388="A","A"," ")</f>
        <v xml:space="preserve"> </v>
      </c>
      <c r="I78" s="266"/>
      <c r="J78" s="267" t="str">
        <f>Badges!C457</f>
        <v>Ask a wilderness expert</v>
      </c>
      <c r="K78" s="269" t="str">
        <f>IF(Badges!F457="A","A"," ")</f>
        <v xml:space="preserve"> </v>
      </c>
      <c r="M78" s="266"/>
      <c r="N78" s="267" t="str">
        <f>Badges!C527</f>
        <v>Visualize your future</v>
      </c>
      <c r="O78" s="269" t="str">
        <f>IF(Badges!F527="A","A"," ")</f>
        <v xml:space="preserve"> </v>
      </c>
      <c r="Q78" s="537" t="str">
        <f>'Age-Level'!C25</f>
        <v>Cookie Pin (Year 1)</v>
      </c>
      <c r="R78" s="537"/>
      <c r="S78" s="276" t="str">
        <f>IF('Age-Level'!F25="A","A"," ")</f>
        <v xml:space="preserve"> </v>
      </c>
    </row>
    <row r="79" spans="1:19" x14ac:dyDescent="0.2">
      <c r="A79" s="540" t="str">
        <f>Summary!A28</f>
        <v>Sky</v>
      </c>
      <c r="B79" s="541"/>
      <c r="C79" s="272" t="str">
        <f>IF(Badges!F514="C","C",IF(Badges!F514="P","P",""))</f>
        <v/>
      </c>
      <c r="E79" s="266"/>
      <c r="F79" s="267" t="str">
        <f>Badges!C389</f>
        <v>Mix it up</v>
      </c>
      <c r="G79" s="269" t="str">
        <f>IF(Badges!F389="A","A"," ")</f>
        <v xml:space="preserve"> </v>
      </c>
      <c r="I79" s="266"/>
      <c r="J79" s="267" t="str">
        <f>Badges!C458</f>
        <v>Find out about common injuries</v>
      </c>
      <c r="K79" s="269" t="str">
        <f>IF(Badges!F458="A","A"," ")</f>
        <v xml:space="preserve"> </v>
      </c>
      <c r="M79" s="266"/>
      <c r="N79" s="267" t="str">
        <f>Badges!C528</f>
        <v>Circular logic</v>
      </c>
      <c r="O79" s="269" t="str">
        <f>IF(Badges!F528="A","A"," ")</f>
        <v xml:space="preserve"> </v>
      </c>
      <c r="Q79" s="537" t="str">
        <f>'Age-Level'!C26</f>
        <v>Cookie Rally (Year 2)</v>
      </c>
      <c r="R79" s="537"/>
      <c r="S79" s="276" t="str">
        <f>IF('Age-Level'!F26="A","A","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IF('Age-Level'!F27="A","A"," ")</f>
        <v xml:space="preserve"> </v>
      </c>
    </row>
    <row r="81" spans="1:22" x14ac:dyDescent="0.2">
      <c r="A81" s="542" t="str">
        <f>Summary!A30</f>
        <v>Financing My Future</v>
      </c>
      <c r="B81" s="543"/>
      <c r="C81" s="270" t="str">
        <f>IF(Badges!F538="C","C",IF(Badges!F538="P","P",""))</f>
        <v/>
      </c>
      <c r="E81" s="266"/>
      <c r="F81" s="267" t="str">
        <f>Badges!C391</f>
        <v>Get expert help.</v>
      </c>
      <c r="G81" s="269" t="str">
        <f>IF(Badges!F391="A","A"," ")</f>
        <v xml:space="preserve"> </v>
      </c>
      <c r="I81" s="266"/>
      <c r="J81" s="267" t="str">
        <f>Badges!C460</f>
        <v>Research the signs of shock and</v>
      </c>
      <c r="K81" s="269" t="str">
        <f>IF(Badges!F460="A","A"," ")</f>
        <v xml:space="preserve"> </v>
      </c>
      <c r="M81" s="266"/>
      <c r="N81" s="267" t="str">
        <f>Badges!C530</f>
        <v>Find different types of aid</v>
      </c>
      <c r="O81" s="269" t="str">
        <f>IF(Badges!F530="A","A"," ")</f>
        <v xml:space="preserve"> </v>
      </c>
      <c r="Q81" s="537" t="str">
        <f>'Age-Level'!C28</f>
        <v>Cookie Pin (Year 2)</v>
      </c>
      <c r="R81" s="537"/>
      <c r="S81" s="276" t="str">
        <f>IF('Age-Level'!F28="A","A"," ")</f>
        <v xml:space="preserve"> </v>
      </c>
    </row>
    <row r="82" spans="1:22" x14ac:dyDescent="0.2">
      <c r="A82" s="538" t="str">
        <f>Summary!A31</f>
        <v>Buying Power</v>
      </c>
      <c r="B82" s="539"/>
      <c r="C82" s="271" t="str">
        <f>IF(Badges!F561="C","C",IF(Badges!F561="P","P",""))</f>
        <v/>
      </c>
      <c r="E82" s="266"/>
      <c r="F82" s="267" t="str">
        <f>Badges!C392</f>
        <v>Circuit train.</v>
      </c>
      <c r="G82" s="269" t="str">
        <f>IF(Badges!F392="A","A"," ")</f>
        <v xml:space="preserve"> </v>
      </c>
      <c r="I82" s="266"/>
      <c r="J82" s="267" t="str">
        <f>Badges!C461</f>
        <v>Interview a doctor or nurse about the</v>
      </c>
      <c r="K82" s="269" t="str">
        <f>IF(Badges!F461="A","A"," ")</f>
        <v xml:space="preserve"> </v>
      </c>
      <c r="M82" s="266"/>
      <c r="N82" s="267" t="str">
        <f>Badges!C531</f>
        <v>Scholarship research</v>
      </c>
      <c r="O82" s="269" t="str">
        <f>IF(Badges!F531="A","A"," ")</f>
        <v xml:space="preserve"> </v>
      </c>
      <c r="Q82" s="537" t="str">
        <f>'Age-Level'!C30</f>
        <v>Fall Sales (Year 1)</v>
      </c>
      <c r="R82" s="537"/>
      <c r="S82" s="276" t="str">
        <f>IF('Age-Level'!F30="A","A"," ")</f>
        <v xml:space="preserve"> </v>
      </c>
    </row>
    <row r="83" spans="1:22" x14ac:dyDescent="0.2">
      <c r="A83" s="521" t="str">
        <f>Summary!A32</f>
        <v>Cookie Business</v>
      </c>
      <c r="B83" s="522"/>
      <c r="C83" s="523"/>
      <c r="D83" s="260"/>
      <c r="E83" s="266"/>
      <c r="F83" s="267" t="str">
        <f>Badges!C393</f>
        <v>Set up free-weight plan.</v>
      </c>
      <c r="G83" s="269" t="str">
        <f>IF(Badges!F393="A","A"," ")</f>
        <v xml:space="preserve"> </v>
      </c>
      <c r="I83" s="266"/>
      <c r="J83" s="267" t="str">
        <f>Badges!C462</f>
        <v>Ask an EMT or first responder to</v>
      </c>
      <c r="K83" s="269" t="str">
        <f>IF(Badges!F462="A","A"," ")</f>
        <v xml:space="preserve"> </v>
      </c>
      <c r="M83" s="266"/>
      <c r="N83" s="267" t="str">
        <f>Badges!C532</f>
        <v>Expert advice</v>
      </c>
      <c r="O83" s="269" t="str">
        <f>IF(Badges!F532="A","A"," ")</f>
        <v xml:space="preserve"> </v>
      </c>
      <c r="Q83" s="537" t="str">
        <f>'Age-Level'!C31</f>
        <v>Fall Sales (Year 2)</v>
      </c>
      <c r="R83" s="537"/>
      <c r="S83" s="276" t="str">
        <f>IF('Age-Level'!F31="A","A","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IF('Age-Level'!F33="A","A"," ")</f>
        <v xml:space="preserve"> </v>
      </c>
    </row>
    <row r="85" spans="1:22" x14ac:dyDescent="0.2">
      <c r="A85" s="538" t="str">
        <f>Summary!A34</f>
        <v>Customer Loyalty</v>
      </c>
      <c r="B85" s="539"/>
      <c r="C85" s="271" t="e">
        <f>IF(Badges!#REF!="C","C",IF(Badges!#REF!="P","P",""))</f>
        <v>#REF!</v>
      </c>
      <c r="E85" s="266"/>
      <c r="F85" s="267" t="str">
        <f>Badges!C395</f>
        <v>My Before and After.</v>
      </c>
      <c r="G85" s="269" t="str">
        <f>IF(Badges!F395="A","A"," ")</f>
        <v xml:space="preserve"> </v>
      </c>
      <c r="I85" s="266"/>
      <c r="J85" s="267" t="str">
        <f>Badges!C464</f>
        <v>Take a first aid course</v>
      </c>
      <c r="K85" s="269" t="str">
        <f>IF(Badges!F464="A","A"," ")</f>
        <v xml:space="preserve"> </v>
      </c>
      <c r="M85" s="266"/>
      <c r="N85" s="267" t="str">
        <f>Badges!C534</f>
        <v>Create a giant timeline</v>
      </c>
      <c r="O85" s="269" t="str">
        <f>IF(Badges!F534="A","A"," ")</f>
        <v xml:space="preserve"> </v>
      </c>
      <c r="Q85" s="537" t="str">
        <f>'Age-Level'!C34</f>
        <v>Thinking Day (Year 2)</v>
      </c>
      <c r="R85" s="537"/>
      <c r="S85" s="271" t="str">
        <f>IF('Age-Level'!F34="A","A","")</f>
        <v/>
      </c>
    </row>
    <row r="86" spans="1:22" x14ac:dyDescent="0.2">
      <c r="A86" s="412"/>
      <c r="B86" s="412"/>
      <c r="C86" s="278"/>
      <c r="E86" s="266"/>
      <c r="F86" s="267" t="str">
        <f>Badges!C396</f>
        <v>Find inspiration in numbers!</v>
      </c>
      <c r="G86" s="269" t="str">
        <f>IF(Badges!F396="A","A"," ")</f>
        <v xml:space="preserve"> </v>
      </c>
      <c r="I86" s="266"/>
      <c r="J86" s="267" t="str">
        <f>Badges!C465</f>
        <v>Ask a park ranger, lifeguard, or ski</v>
      </c>
      <c r="K86" s="269" t="str">
        <f>IF(Badges!F465="A","A"," ")</f>
        <v xml:space="preserve"> </v>
      </c>
      <c r="M86" s="266"/>
      <c r="N86" s="267" t="str">
        <f>Badges!C535</f>
        <v>Write an inspiring essay</v>
      </c>
      <c r="O86" s="269" t="str">
        <f>IF(Badges!F535="A","A"," ")</f>
        <v xml:space="preserve"> </v>
      </c>
      <c r="Q86" s="537" t="str">
        <f>'Age-Level'!C36</f>
        <v>Global Action Award</v>
      </c>
      <c r="R86" s="537"/>
      <c r="S86" s="271" t="str">
        <f>IF('Age-Level'!F36="A","A","")</f>
        <v/>
      </c>
    </row>
    <row r="87" spans="1:22" x14ac:dyDescent="0.2">
      <c r="A87" s="517" t="s">
        <v>124</v>
      </c>
      <c r="B87" s="518"/>
      <c r="C87" s="518"/>
      <c r="E87" s="266"/>
      <c r="F87" s="267" t="str">
        <f>Badges!C397</f>
        <v>Learn it to teach it.</v>
      </c>
      <c r="G87" s="269" t="str">
        <f>IF(Badges!F397="A","A"," ")</f>
        <v xml:space="preserve"> </v>
      </c>
      <c r="I87" s="266"/>
      <c r="J87" s="267" t="str">
        <f>Badges!C466</f>
        <v xml:space="preserve">Interview a doctor or nurse  </v>
      </c>
      <c r="K87" s="269" t="str">
        <f>IF(Badges!F466="A","A"," ")</f>
        <v xml:space="preserve"> </v>
      </c>
      <c r="M87" s="266"/>
      <c r="N87" s="267" t="str">
        <f>Badges!C536</f>
        <v>Go to your guidance counselor</v>
      </c>
      <c r="O87" s="269" t="str">
        <f>IF(Badges!F536="A","A"," ")</f>
        <v xml:space="preserve"> </v>
      </c>
      <c r="Q87" s="537" t="str">
        <f>'Age-Level'!C38</f>
        <v>International Friendship Recognition</v>
      </c>
      <c r="R87" s="537"/>
      <c r="S87" s="271" t="str">
        <f>IF('Age-Level'!F38="A","A","")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IF('Age-Level'!F40="A","A","")</f>
        <v/>
      </c>
    </row>
    <row r="89" spans="1:22" x14ac:dyDescent="0.2">
      <c r="B89" s="279" t="str">
        <f>Journey!B7</f>
        <v>The Senior Visionary Award</v>
      </c>
      <c r="C89" s="270" t="str">
        <f>IF(Journey!F11="C","C",IF(Journey!F11="P","P",""))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IF('Age-Level'!F41="A","A","")</f>
        <v/>
      </c>
    </row>
    <row r="90" spans="1:22" x14ac:dyDescent="0.2">
      <c r="B90" s="384" t="str">
        <f>Journey!C8</f>
        <v>Create It</v>
      </c>
      <c r="C90" s="269" t="str">
        <f>IF(Journey!F8="A","A"," ")</f>
        <v xml:space="preserve"> </v>
      </c>
      <c r="E90" s="266"/>
      <c r="F90" s="267" t="str">
        <f>Badges!C402</f>
        <v>Compare political platforms.</v>
      </c>
      <c r="G90" s="269" t="str">
        <f>IF(Badges!F402="A","A"," ")</f>
        <v xml:space="preserve"> </v>
      </c>
      <c r="I90" s="266"/>
      <c r="J90" s="267" t="str">
        <f>Badges!C471</f>
        <v>Organize a songfest</v>
      </c>
      <c r="K90" s="269" t="str">
        <f>IF(Badges!F471="A","A"," ")</f>
        <v xml:space="preserve"> </v>
      </c>
      <c r="M90" s="266"/>
      <c r="N90" s="267" t="str">
        <f>Badges!C541</f>
        <v>Track an item for a week</v>
      </c>
      <c r="O90" s="269" t="str">
        <f>IF(Badges!F541="A","A"," ")</f>
        <v xml:space="preserve"> </v>
      </c>
      <c r="Q90" s="537" t="str">
        <f>'Age-Level'!C42</f>
        <v>2nd year Rededication</v>
      </c>
      <c r="R90" s="537"/>
      <c r="S90" s="271" t="str">
        <f>IF('Age-Level'!F42="A","A","")</f>
        <v/>
      </c>
    </row>
    <row r="91" spans="1:22" x14ac:dyDescent="0.2">
      <c r="B91" s="384" t="str">
        <f>Journey!C9</f>
        <v>Guide It</v>
      </c>
      <c r="C91" s="269" t="str">
        <f>IF(Journey!F9="A","A"," ")</f>
        <v xml:space="preserve"> </v>
      </c>
      <c r="E91" s="266"/>
      <c r="F91" s="267" t="str">
        <f>Badges!C403</f>
        <v>Create an election flow chart.</v>
      </c>
      <c r="G91" s="269" t="str">
        <f>IF(Badges!F403="A","A"," ")</f>
        <v xml:space="preserve"> </v>
      </c>
      <c r="I91" s="266"/>
      <c r="J91" s="267" t="str">
        <f>Badges!C472</f>
        <v>Teach an international song</v>
      </c>
      <c r="K91" s="269" t="str">
        <f>IF(Badges!F472="A","A"," ")</f>
        <v xml:space="preserve"> </v>
      </c>
      <c r="M91" s="266"/>
      <c r="N91" s="267" t="str">
        <f>Badges!C542</f>
        <v>Make it a family affair</v>
      </c>
      <c r="O91" s="269" t="str">
        <f>IF(Badges!F542="A","A"," ")</f>
        <v xml:space="preserve"> </v>
      </c>
      <c r="Q91" s="537" t="str">
        <f>'Age-Level'!C43</f>
        <v>3rd year Rededication</v>
      </c>
      <c r="R91" s="537"/>
      <c r="S91" s="271" t="str">
        <f>IF('Age-Level'!F43="A","A","")</f>
        <v/>
      </c>
    </row>
    <row r="92" spans="1:22" x14ac:dyDescent="0.2">
      <c r="B92" s="384" t="str">
        <f>Journey!C10</f>
        <v>Change It</v>
      </c>
      <c r="C92" s="269" t="str">
        <f>IF(Journey!F10="A","A"," ")</f>
        <v xml:space="preserve"> </v>
      </c>
      <c r="E92" s="266"/>
      <c r="F92" s="267" t="str">
        <f>Badges!C404</f>
        <v>Compare local, state, and national</v>
      </c>
      <c r="G92" s="269" t="str">
        <f>IF(Badges!F404="A","A"," ")</f>
        <v xml:space="preserve"> </v>
      </c>
      <c r="I92" s="266"/>
      <c r="J92" s="267" t="str">
        <f>Badges!C473</f>
        <v>Help Brownies complete their Girl</v>
      </c>
      <c r="K92" s="269" t="str">
        <f>IF(Badges!F473="A","A"," ")</f>
        <v xml:space="preserve"> </v>
      </c>
      <c r="M92" s="266"/>
      <c r="N92" s="267" t="str">
        <f>Badges!C543</f>
        <v>Use group intelligence</v>
      </c>
      <c r="O92" s="269" t="str">
        <f>IF(Badges!F543="A","A"," ")</f>
        <v xml:space="preserve"> </v>
      </c>
      <c r="Q92" s="537" t="str">
        <f>'Age-Level'!C44</f>
        <v>4th year Rededication</v>
      </c>
      <c r="R92" s="537"/>
      <c r="S92" s="271" t="str">
        <f>IF('Age-Level'!F44="A","A","")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IF('Age-Level'!F45="A","A","")</f>
        <v/>
      </c>
    </row>
    <row r="94" spans="1:22" x14ac:dyDescent="0.2">
      <c r="A94" s="280"/>
      <c r="B94" s="381" t="str">
        <f>Journey!B15</f>
        <v>Harvest Award</v>
      </c>
      <c r="C94" s="270" t="str">
        <f>IF(Journey!F19="C","C",IF(Journey!F19="P","P",""))</f>
        <v/>
      </c>
      <c r="E94" s="266"/>
      <c r="F94" s="267" t="str">
        <f>Badges!C406</f>
        <v>Visit a voter-registration office.</v>
      </c>
      <c r="G94" s="269" t="str">
        <f>IF(Badges!F406="A","A"," ")</f>
        <v xml:space="preserve"> </v>
      </c>
      <c r="I94" s="266"/>
      <c r="J94" s="267" t="str">
        <f>Badges!C475</f>
        <v>Focus on "be courageous and</v>
      </c>
      <c r="K94" s="269" t="str">
        <f>IF(Badges!F475="A","A"," ")</f>
        <v xml:space="preserve"> </v>
      </c>
      <c r="M94" s="266"/>
      <c r="N94" s="267" t="str">
        <f>Badges!C545</f>
        <v>Review reviews on your own</v>
      </c>
      <c r="O94" s="269" t="str">
        <f>IF(Badges!F545="A","A"," ")</f>
        <v xml:space="preserve"> </v>
      </c>
      <c r="Q94" s="537" t="str">
        <f>'Age-Level'!C46</f>
        <v>6th year Rededication</v>
      </c>
      <c r="R94" s="537"/>
      <c r="S94" s="271" t="str">
        <f>IF('Age-Level'!F46="A","A","")</f>
        <v/>
      </c>
    </row>
    <row r="95" spans="1:22" x14ac:dyDescent="0.2">
      <c r="A95" s="280"/>
      <c r="B95" s="385" t="str">
        <f>Journey!C16</f>
        <v>Get your leader print going!</v>
      </c>
      <c r="C95" s="269" t="str">
        <f>IF(Journey!F16="A","A"," ")</f>
        <v xml:space="preserve"> </v>
      </c>
      <c r="E95" s="266"/>
      <c r="F95" s="267" t="str">
        <f>Badges!C407</f>
        <v>Visit a polling place.</v>
      </c>
      <c r="G95" s="269" t="str">
        <f>IF(Badges!F407="A","A"," ")</f>
        <v xml:space="preserve"> </v>
      </c>
      <c r="I95" s="266"/>
      <c r="J95" s="267" t="str">
        <f>Badges!C476</f>
        <v>Be confident and courageous</v>
      </c>
      <c r="K95" s="269" t="str">
        <f>IF(Badges!F476="A","A"," ")</f>
        <v xml:space="preserve"> </v>
      </c>
      <c r="M95" s="266"/>
      <c r="N95" s="267" t="str">
        <f>Badges!C546</f>
        <v>Hold a review debate</v>
      </c>
      <c r="O95" s="269" t="str">
        <f>IF(Badges!F546="A","A"," ")</f>
        <v xml:space="preserve"> </v>
      </c>
      <c r="Q95" s="537" t="str">
        <f>'Age-Level'!C47</f>
        <v>7th year Rededication</v>
      </c>
      <c r="R95" s="537"/>
      <c r="S95" s="271" t="str">
        <f>IF('Age-Level'!F47="A","A","")</f>
        <v/>
      </c>
      <c r="U95" s="264"/>
      <c r="V95" s="264"/>
    </row>
    <row r="96" spans="1:22" x14ac:dyDescent="0.2">
      <c r="A96" s="280"/>
      <c r="B96" s="385" t="str">
        <f>Journey!C17</f>
        <v>Capture your vision for change</v>
      </c>
      <c r="C96" s="269" t="str">
        <f>IF(Journey!F17="A","A"," ")</f>
        <v xml:space="preserve"> </v>
      </c>
      <c r="E96" s="266"/>
      <c r="F96" s="267" t="str">
        <f>Badges!C408</f>
        <v>Explore voter technology.</v>
      </c>
      <c r="G96" s="269" t="str">
        <f>IF(Badges!F408="A","A"," ")</f>
        <v xml:space="preserve"> </v>
      </c>
      <c r="I96" s="266"/>
      <c r="J96" s="267" t="str">
        <f>Badges!C477</f>
        <v>Create a project honoring the</v>
      </c>
      <c r="K96" s="269" t="str">
        <f>IF(Badges!F477="A","A"," ")</f>
        <v xml:space="preserve"> </v>
      </c>
      <c r="M96" s="266"/>
      <c r="N96" s="267" t="str">
        <f>Badges!C547</f>
        <v>Compare reviews to your own</v>
      </c>
      <c r="O96" s="269" t="str">
        <f>IF(Badges!F547="A","A"," ")</f>
        <v xml:space="preserve"> </v>
      </c>
      <c r="Q96" s="537" t="str">
        <f>'Age-Level'!C48</f>
        <v>8th year Rededication</v>
      </c>
      <c r="R96" s="537"/>
      <c r="S96" s="271" t="str">
        <f>IF('Age-Level'!F48="A","A","")</f>
        <v/>
      </c>
      <c r="U96" s="264"/>
      <c r="V96" s="264"/>
    </row>
    <row r="97" spans="1:23" x14ac:dyDescent="0.2">
      <c r="A97" s="273"/>
      <c r="B97" s="385" t="str">
        <f>Journey!C18</f>
        <v>Now, create change--</v>
      </c>
      <c r="C97" s="269" t="str">
        <f>IF(Journey!F18="A","A","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IF('Age-Level'!F49="A","A","")</f>
        <v/>
      </c>
      <c r="U97" s="264"/>
      <c r="V97" s="264"/>
    </row>
    <row r="98" spans="1:23" ht="14.25" customHeight="1" x14ac:dyDescent="0.2">
      <c r="B98" s="350" t="str">
        <f>Journey!A22</f>
        <v>MISSION: SISTERHOOD!</v>
      </c>
      <c r="C98" s="351"/>
      <c r="E98" s="266"/>
      <c r="F98" s="267" t="str">
        <f>Badges!C410</f>
        <v>Research and create a poster.</v>
      </c>
      <c r="G98" s="269" t="str">
        <f>IF(Badges!F410="A","A"," ")</f>
        <v xml:space="preserve"> </v>
      </c>
      <c r="I98" s="266"/>
      <c r="J98" s="267" t="str">
        <f>Badges!C479</f>
        <v>Throw a community sisterhood</v>
      </c>
      <c r="K98" s="269" t="str">
        <f>IF(Badges!F479="A","A"," ")</f>
        <v xml:space="preserve"> </v>
      </c>
      <c r="M98" s="266"/>
      <c r="N98" s="267" t="str">
        <f>Badges!C549</f>
        <v>Compare and contrast</v>
      </c>
      <c r="O98" s="269" t="str">
        <f>IF(Badges!F549="A","A"," ")</f>
        <v xml:space="preserve"> </v>
      </c>
      <c r="Q98" s="537" t="str">
        <f>'Age-Level'!C50</f>
        <v>10th year Rededication</v>
      </c>
      <c r="R98" s="537"/>
      <c r="S98" s="271" t="str">
        <f>IF('Age-Level'!F50="A","A","")</f>
        <v/>
      </c>
      <c r="U98" s="264"/>
      <c r="V98" s="264"/>
    </row>
    <row r="99" spans="1:23" x14ac:dyDescent="0.2">
      <c r="B99" s="279" t="str">
        <f>Journey!B23</f>
        <v>The Sisterhood Award</v>
      </c>
      <c r="C99" s="270" t="str">
        <f>IF(Journey!F29="C","C",IF(Journey!F29="P","P",""))</f>
        <v/>
      </c>
      <c r="E99" s="266"/>
      <c r="F99" s="267" t="str">
        <f>Badges!C411</f>
        <v>Make a voter reminder calendar</v>
      </c>
      <c r="G99" s="269" t="str">
        <f>IF(Badges!F411="A","A"," ")</f>
        <v xml:space="preserve"> </v>
      </c>
      <c r="I99" s="266"/>
      <c r="J99" s="267" t="str">
        <f>Badges!C480</f>
        <v>Spotlight a hidden heroine</v>
      </c>
      <c r="K99" s="269" t="str">
        <f>IF(Badges!F480="A","A"," ")</f>
        <v xml:space="preserve"> </v>
      </c>
      <c r="M99" s="266"/>
      <c r="N99" s="267" t="str">
        <f>Badges!C550</f>
        <v>Share your knowledge</v>
      </c>
      <c r="O99" s="269" t="str">
        <f>IF(Badges!F550="A","A","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IF(Journey!F24="A","A"," ")</f>
        <v xml:space="preserve"> </v>
      </c>
      <c r="E100" s="266"/>
      <c r="F100" s="267" t="str">
        <f>Badges!C412</f>
        <v>Educate!</v>
      </c>
      <c r="G100" s="269" t="str">
        <f>IF(Badges!F412="A","A"," ")</f>
        <v xml:space="preserve"> </v>
      </c>
      <c r="I100" s="266"/>
      <c r="J100" s="267" t="str">
        <f>Badges!C481</f>
        <v>Team up for sisterhood</v>
      </c>
      <c r="K100" s="269" t="str">
        <f>IF(Badges!F481="A","A"," ")</f>
        <v xml:space="preserve"> </v>
      </c>
      <c r="M100" s="266"/>
      <c r="N100" s="267" t="str">
        <f>Badges!C551</f>
        <v>Create a master chart</v>
      </c>
      <c r="O100" s="269" t="str">
        <f>IF(Badges!F551="A","A"," ")</f>
        <v xml:space="preserve"> </v>
      </c>
      <c r="Q100" s="406">
        <v>1</v>
      </c>
      <c r="R100" s="411" t="str">
        <f>'Age-Level'!C52</f>
        <v>Pick a line from the Girl Scout Law</v>
      </c>
      <c r="S100" s="282" t="str">
        <f>IF('Age-Level'!F52="A","A","")</f>
        <v/>
      </c>
      <c r="U100" s="264"/>
      <c r="V100" s="264"/>
    </row>
    <row r="101" spans="1:23" x14ac:dyDescent="0.2">
      <c r="B101" s="384" t="str">
        <f>Journey!C25</f>
        <v>Develop Your Mission!</v>
      </c>
      <c r="C101" s="269" t="str">
        <f>IF(Journey!F25="A","A","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IF('Age-Level'!F53="A","A","")</f>
        <v/>
      </c>
      <c r="U101" s="264"/>
      <c r="V101" s="264"/>
    </row>
    <row r="102" spans="1:23" x14ac:dyDescent="0.2">
      <c r="B102" s="384" t="str">
        <f>Journey!C26</f>
        <v>Make the Big Decisions!</v>
      </c>
      <c r="C102" s="269" t="str">
        <f>IF(Journey!F26="A","A"," ")</f>
        <v xml:space="preserve"> </v>
      </c>
      <c r="E102" s="266"/>
      <c r="F102" s="267" t="str">
        <f>Badges!C414</f>
        <v>Make a sample campaign budget.</v>
      </c>
      <c r="G102" s="269" t="str">
        <f>IF(Badges!F414="A","A"," ")</f>
        <v xml:space="preserve"> </v>
      </c>
      <c r="I102" s="266"/>
      <c r="J102" s="267" t="str">
        <f>Badges!C483</f>
        <v>Clean up a hiking trail-or clear a new</v>
      </c>
      <c r="K102" s="269" t="str">
        <f>IF(Badges!F483="A","A"," ")</f>
        <v xml:space="preserve"> </v>
      </c>
      <c r="M102" s="266"/>
      <c r="N102" s="267" t="str">
        <f>Badges!C553</f>
        <v>Do your own research</v>
      </c>
      <c r="O102" s="269" t="str">
        <f>IF(Badges!F553="A","A"," ")</f>
        <v xml:space="preserve"> </v>
      </c>
      <c r="Q102" s="405">
        <v>3</v>
      </c>
      <c r="R102" s="411" t="str">
        <f>'Age-Level'!C54</f>
        <v>Find three inspirational quotes by</v>
      </c>
      <c r="S102" s="282" t="str">
        <f>IF('Age-Level'!F54="A","A","")</f>
        <v/>
      </c>
      <c r="U102" s="264"/>
      <c r="V102" s="264"/>
    </row>
    <row r="103" spans="1:23" x14ac:dyDescent="0.2">
      <c r="B103" s="384" t="str">
        <f>Journey!C27</f>
        <v>Logistics Time!</v>
      </c>
      <c r="C103" s="269" t="str">
        <f>IF(Journey!F27="A","A"," ")</f>
        <v xml:space="preserve"> </v>
      </c>
      <c r="E103" s="266"/>
      <c r="F103" s="267" t="str">
        <f>Badges!C415</f>
        <v>Create a campaign ad.</v>
      </c>
      <c r="G103" s="269" t="str">
        <f>IF(Badges!F415="A","A"," ")</f>
        <v xml:space="preserve"> </v>
      </c>
      <c r="I103" s="266"/>
      <c r="J103" s="267" t="str">
        <f>Badges!C484</f>
        <v>Help clear an invasive species from</v>
      </c>
      <c r="K103" s="269" t="str">
        <f>IF(Badges!F484="A","A"," ")</f>
        <v xml:space="preserve"> </v>
      </c>
      <c r="M103" s="266"/>
      <c r="N103" s="267" t="str">
        <f>Badges!C554</f>
        <v>Learn from the stories of others</v>
      </c>
      <c r="O103" s="269" t="str">
        <f>IF(Badges!F554="A","A"," ")</f>
        <v xml:space="preserve"> </v>
      </c>
      <c r="Q103" s="405">
        <v>4</v>
      </c>
      <c r="R103" s="411" t="str">
        <f>'Age-Level'!C55</f>
        <v>Make something, like a drawing</v>
      </c>
      <c r="S103" s="282" t="str">
        <f>IF('Age-Level'!F55="A","A","")</f>
        <v/>
      </c>
      <c r="U103" s="264"/>
      <c r="V103" s="264"/>
    </row>
    <row r="104" spans="1:23" x14ac:dyDescent="0.2">
      <c r="B104" s="288"/>
      <c r="C104" s="288"/>
      <c r="E104" s="266"/>
      <c r="F104" s="267" t="str">
        <f>Badges!C416</f>
        <v>Find a platform and write a speech.</v>
      </c>
      <c r="G104" s="269" t="str">
        <f>IF(Badges!F416="A","A"," ")</f>
        <v xml:space="preserve"> </v>
      </c>
      <c r="I104" s="266"/>
      <c r="J104" s="267" t="str">
        <f>Badges!C485</f>
        <v>Help with three general-maintenance</v>
      </c>
      <c r="K104" s="269" t="str">
        <f>IF(Badges!F485="A","A"," ")</f>
        <v xml:space="preserve"> </v>
      </c>
      <c r="M104" s="266"/>
      <c r="N104" s="267" t="str">
        <f>Badges!C555</f>
        <v>Invite an expert guest speaker</v>
      </c>
      <c r="O104" s="269" t="str">
        <f>IF(Badges!F555="A","A"," ")</f>
        <v xml:space="preserve"> </v>
      </c>
      <c r="Q104" s="405">
        <v>5</v>
      </c>
      <c r="R104" s="411" t="str">
        <f>'Age-Level'!C56</f>
        <v xml:space="preserve">Make a commitment to live what </v>
      </c>
      <c r="S104" s="282" t="str">
        <f>IF('Age-Level'!F56="A","A","")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IF(Bridging!F7="C","C",IF(Bridging!F7="P","P",""))</f>
        <v/>
      </c>
      <c r="E106" s="266"/>
      <c r="F106" s="267" t="str">
        <f>Badges!C418</f>
        <v>Explore voting procedures abroad.</v>
      </c>
      <c r="G106" s="269" t="str">
        <f>IF(Badges!F418="A","A"," ")</f>
        <v xml:space="preserve"> </v>
      </c>
      <c r="I106" s="266"/>
      <c r="J106" s="267" t="str">
        <f>Badges!C487</f>
        <v>Make a tradition "to do" list</v>
      </c>
      <c r="K106" s="269" t="str">
        <f>IF(Badges!F487="A","A"," ")</f>
        <v xml:space="preserve"> </v>
      </c>
      <c r="M106" s="266"/>
      <c r="N106" s="267" t="str">
        <f>Badges!C557</f>
        <v>Fantasy shopping</v>
      </c>
      <c r="O106" s="269" t="str">
        <f>IF(Badges!F557="A","A"," ")</f>
        <v xml:space="preserve"> </v>
      </c>
      <c r="Q106" s="406">
        <v>1</v>
      </c>
      <c r="R106" s="411" t="str">
        <f>'Age-Level'!C59</f>
        <v>Pick a line from the Girl Scout Law</v>
      </c>
      <c r="S106" s="282" t="str">
        <f>IF('Age-Level'!F59="A","A","")</f>
        <v/>
      </c>
      <c r="U106" s="264"/>
      <c r="V106" s="264"/>
    </row>
    <row r="107" spans="1:23" x14ac:dyDescent="0.2">
      <c r="A107" s="289"/>
      <c r="B107" s="413" t="str">
        <f>Bridging!C8</f>
        <v>Look Ahead</v>
      </c>
      <c r="C107" s="270" t="str">
        <f>IF(Bridging!F8="C","C",IF(Bridging!F8="P","P",""))</f>
        <v/>
      </c>
      <c r="E107" s="266"/>
      <c r="F107" s="267" t="str">
        <f>Badges!C419</f>
        <v>Follow a foreign election.</v>
      </c>
      <c r="G107" s="269" t="str">
        <f>IF(Badges!F419="A","A"," ")</f>
        <v xml:space="preserve"> </v>
      </c>
      <c r="I107" s="266"/>
      <c r="J107" s="267" t="str">
        <f>Badges!C488</f>
        <v>Go global</v>
      </c>
      <c r="K107" s="269" t="str">
        <f>IF(Badges!F488="A","A"," ")</f>
        <v xml:space="preserve"> </v>
      </c>
      <c r="M107" s="266"/>
      <c r="N107" s="267" t="str">
        <f>Badges!C558</f>
        <v>Learn from others</v>
      </c>
      <c r="O107" s="269" t="str">
        <f>IF(Badges!F558="A","A"," ")</f>
        <v xml:space="preserve"> </v>
      </c>
      <c r="Q107" s="405">
        <v>2</v>
      </c>
      <c r="R107" s="411" t="str">
        <f>'Age-Level'!C60</f>
        <v>Interview a woman in your own or</v>
      </c>
      <c r="S107" s="282" t="str">
        <f>IF('Age-Level'!F60="A","A","")</f>
        <v/>
      </c>
      <c r="U107" s="264"/>
      <c r="V107" s="264"/>
    </row>
    <row r="108" spans="1:23" x14ac:dyDescent="0.2">
      <c r="A108" s="289"/>
      <c r="B108" s="413" t="str">
        <f>Bridging!C9</f>
        <v>Plan a ceremony</v>
      </c>
      <c r="C108" s="270" t="str">
        <f>IF(Bridging!F9="C","C",IF(Bridging!F9="P","P",""))</f>
        <v/>
      </c>
      <c r="E108" s="266"/>
      <c r="F108" s="267" t="str">
        <f>Badges!C420</f>
        <v>Explore women voting or female</v>
      </c>
      <c r="G108" s="269" t="str">
        <f>IF(Badges!F420="A","A"," ")</f>
        <v xml:space="preserve"> </v>
      </c>
      <c r="I108" s="266"/>
      <c r="J108" s="267" t="str">
        <f>Badges!C489</f>
        <v>Learn the history of your Girl Scout</v>
      </c>
      <c r="K108" s="269" t="str">
        <f>IF(Badges!F489="A","A"," ")</f>
        <v xml:space="preserve"> </v>
      </c>
      <c r="M108" s="266"/>
      <c r="N108" s="267" t="str">
        <f>Badges!C559</f>
        <v>Speak with an expert</v>
      </c>
      <c r="O108" s="269" t="str">
        <f>IF(Badges!F559="A","A"," ")</f>
        <v xml:space="preserve"> </v>
      </c>
      <c r="Q108" s="405">
        <v>3</v>
      </c>
      <c r="R108" s="411" t="str">
        <f>'Age-Level'!C61</f>
        <v>Find three inspirational quotes by</v>
      </c>
      <c r="S108" s="282" t="str">
        <f>IF('Age-Level'!F61="A","A","")</f>
        <v/>
      </c>
      <c r="U108" s="264"/>
      <c r="V108" s="264"/>
    </row>
    <row r="109" spans="1:23" x14ac:dyDescent="0.2">
      <c r="B109" s="291" t="s">
        <v>650</v>
      </c>
      <c r="C109" s="270" t="str">
        <f>IF(Bridging!F10="C","C",IF(Bridging!F10="P","P",""))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IF('Age-Level'!F62="A","A","")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IF('Age-Level'!F63="A","A","")</f>
        <v/>
      </c>
      <c r="U110" s="410"/>
      <c r="V110" s="410"/>
      <c r="W110" s="404"/>
    </row>
    <row r="111" spans="1:23" x14ac:dyDescent="0.2">
      <c r="A111" s="533" t="str">
        <f>Badges!B354</f>
        <v>Collage</v>
      </c>
      <c r="B111" s="534"/>
      <c r="C111" s="534"/>
      <c r="E111" s="266"/>
      <c r="F111" s="267" t="str">
        <f>Badges!C425</f>
        <v>Cook something from an area of the</v>
      </c>
      <c r="G111" s="269" t="str">
        <f>IF(Badges!F425="A","A"," ")</f>
        <v xml:space="preserve"> </v>
      </c>
      <c r="I111" s="266"/>
      <c r="J111" s="267" t="str">
        <f>Badges!C494</f>
        <v>Take a tree trip</v>
      </c>
      <c r="K111" s="269" t="str">
        <f>IF(Badges!F494="A","A"," ")</f>
        <v xml:space="preserve"> </v>
      </c>
      <c r="M111" s="266"/>
      <c r="N111" s="267" t="str">
        <f>Badges!C565</f>
        <v>Read at least five job descriptions</v>
      </c>
      <c r="O111" s="269" t="str">
        <f>IF(Badges!F565="A","A","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IF(Badges!F426="A","A"," ")</f>
        <v xml:space="preserve"> </v>
      </c>
      <c r="I112" s="266"/>
      <c r="J112" s="267" t="str">
        <f>Badges!C495</f>
        <v>Design a tree house</v>
      </c>
      <c r="K112" s="269" t="str">
        <f>IF(Badges!F495="A","A"," ")</f>
        <v xml:space="preserve"> </v>
      </c>
      <c r="M112" s="266">
        <v>2</v>
      </c>
      <c r="N112" s="267" t="str">
        <f>Badges!C566</f>
        <v>Put together a cookie portfolio</v>
      </c>
      <c r="O112" s="268"/>
      <c r="Q112" s="406">
        <v>1</v>
      </c>
      <c r="R112" s="411" t="str">
        <f>'Age-Level'!C66</f>
        <v xml:space="preserve">Take a self-defense class or ask a </v>
      </c>
      <c r="S112" s="282" t="str">
        <f>IF('Age-Level'!F66="A","A","")</f>
        <v/>
      </c>
      <c r="U112" s="264"/>
      <c r="V112" s="264"/>
    </row>
    <row r="113" spans="1:22" x14ac:dyDescent="0.2">
      <c r="A113" s="266"/>
      <c r="B113" s="267" t="str">
        <f>Badges!C356</f>
        <v>Read about three collage time</v>
      </c>
      <c r="C113" s="269" t="str">
        <f>IF(Badges!F356="A","A"," ")</f>
        <v xml:space="preserve"> </v>
      </c>
      <c r="E113" s="266"/>
      <c r="F113" s="267" t="str">
        <f>Badges!C427</f>
        <v>Let a particular ingredient be your</v>
      </c>
      <c r="G113" s="269" t="str">
        <f>IF(Badges!F427="A","A"," ")</f>
        <v xml:space="preserve"> </v>
      </c>
      <c r="I113" s="266"/>
      <c r="J113" s="267" t="str">
        <f>Badges!C496</f>
        <v>Cook a tree dish</v>
      </c>
      <c r="K113" s="269" t="str">
        <f>IF(Badges!F496="A","A"," ")</f>
        <v xml:space="preserve"> </v>
      </c>
      <c r="M113" s="266"/>
      <c r="N113" s="267" t="str">
        <f>Badges!C567</f>
        <v xml:space="preserve"> A portfolio shows examples of your</v>
      </c>
      <c r="O113" s="269" t="str">
        <f>IF(Badges!F567="A","A"," ")</f>
        <v xml:space="preserve"> </v>
      </c>
      <c r="Q113" s="405">
        <v>2</v>
      </c>
      <c r="R113" s="411" t="str">
        <f>'Age-Level'!C67</f>
        <v>Teach younger Girl Scouts about fire</v>
      </c>
      <c r="S113" s="282" t="str">
        <f>IF('Age-Level'!F67="A","A","")</f>
        <v/>
      </c>
      <c r="U113" s="264"/>
      <c r="V113" s="264"/>
    </row>
    <row r="114" spans="1:22" x14ac:dyDescent="0.2">
      <c r="A114" s="266"/>
      <c r="B114" s="267" t="str">
        <f>Badges!C357</f>
        <v>Visit a musem or exhibit featuring</v>
      </c>
      <c r="C114" s="269" t="str">
        <f>IF(Badges!F357="A","A","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IF('Age-Level'!F68="A","A","")</f>
        <v/>
      </c>
      <c r="U114" s="264"/>
      <c r="V114" s="264"/>
    </row>
    <row r="115" spans="1:22" x14ac:dyDescent="0.2">
      <c r="A115" s="266"/>
      <c r="B115" s="267" t="str">
        <f>Badges!C358</f>
        <v>Find out how far back you can trace</v>
      </c>
      <c r="C115" s="269" t="str">
        <f>IF(Badges!F358="A","A"," ")</f>
        <v xml:space="preserve"> </v>
      </c>
      <c r="E115" s="266"/>
      <c r="F115" s="267" t="str">
        <f>Badges!C429</f>
        <v>Put together a meal based on a food</v>
      </c>
      <c r="G115" s="269" t="str">
        <f>IF(Badges!F429="A","A"," ")</f>
        <v xml:space="preserve"> </v>
      </c>
      <c r="I115" s="266"/>
      <c r="J115" s="267" t="str">
        <f>Badges!C498</f>
        <v>Be a naturalist in your neighborhood</v>
      </c>
      <c r="K115" s="269" t="str">
        <f>IF(Badges!F498="A","A"," ")</f>
        <v xml:space="preserve"> </v>
      </c>
      <c r="M115" s="266"/>
      <c r="N115" s="267" t="str">
        <f>Badges!C569</f>
        <v>Share your cookie resume and</v>
      </c>
      <c r="O115" s="269" t="str">
        <f>IF(Badges!F569="A","A"," ")</f>
        <v xml:space="preserve"> </v>
      </c>
      <c r="Q115" s="405">
        <v>4</v>
      </c>
      <c r="R115" s="411" t="str">
        <f>'Age-Level'!C69</f>
        <v>Help two people to resolve a</v>
      </c>
      <c r="S115" s="282" t="str">
        <f>IF('Age-Level'!F69="A","A","")</f>
        <v/>
      </c>
      <c r="U115" s="264"/>
      <c r="V115" s="264"/>
    </row>
    <row r="116" spans="1:22" x14ac:dyDescent="0.2">
      <c r="A116" s="266">
        <v>2</v>
      </c>
      <c r="B116" s="267" t="str">
        <f>Badges!C359</f>
        <v>Focus on composition</v>
      </c>
      <c r="C116" s="268"/>
      <c r="E116" s="266"/>
      <c r="F116" s="267" t="str">
        <f>Badges!C430</f>
        <v>Research and cook a regional</v>
      </c>
      <c r="G116" s="269" t="str">
        <f>IF(Badges!F430="A","A"," ")</f>
        <v xml:space="preserve"> </v>
      </c>
      <c r="I116" s="266"/>
      <c r="J116" s="267" t="str">
        <f>Badges!C499</f>
        <v>Sketch and label the parts of a tree</v>
      </c>
      <c r="K116" s="269" t="str">
        <f>IF(Badges!F499="A","A"," ")</f>
        <v xml:space="preserve"> </v>
      </c>
      <c r="M116" s="266">
        <v>4</v>
      </c>
      <c r="N116" s="267" t="str">
        <f>Badges!C570</f>
        <v>Write an essay about what you</v>
      </c>
      <c r="O116" s="268"/>
      <c r="Q116" s="379">
        <v>5</v>
      </c>
      <c r="R116" s="411" t="str">
        <f>'Age-Level'!C70</f>
        <v>Discuss the dangers of alcohol and</v>
      </c>
      <c r="S116" s="282" t="str">
        <f>IF('Age-Level'!F70="A","A","")</f>
        <v/>
      </c>
    </row>
    <row r="117" spans="1:22" x14ac:dyDescent="0.2">
      <c r="A117" s="266"/>
      <c r="B117" s="267" t="str">
        <f>Badges!C360</f>
        <v>Compose a collage using cubomania</v>
      </c>
      <c r="C117" s="269" t="str">
        <f>IF(Badges!F360="A","A"," ")</f>
        <v xml:space="preserve"> </v>
      </c>
      <c r="E117" s="266"/>
      <c r="F117" s="267" t="str">
        <f>Badges!C431</f>
        <v>Find out how well you know your</v>
      </c>
      <c r="G117" s="269" t="str">
        <f>IF(Badges!F431="A","A"," ")</f>
        <v xml:space="preserve"> </v>
      </c>
      <c r="I117" s="266"/>
      <c r="J117" s="267" t="str">
        <f>Badges!C500</f>
        <v>Delve into the forest life cycle</v>
      </c>
      <c r="K117" s="269" t="str">
        <f>IF(Badges!F500="A","A"," ")</f>
        <v xml:space="preserve"> </v>
      </c>
      <c r="M117" s="266"/>
      <c r="N117" s="267" t="str">
        <f>Badges!C571</f>
        <v>You can use this for a college</v>
      </c>
      <c r="O117" s="269" t="str">
        <f>IF(Badges!F571="A","A"," ")</f>
        <v xml:space="preserve"> </v>
      </c>
      <c r="Q117" s="531"/>
      <c r="R117" s="532"/>
      <c r="S117" s="315"/>
    </row>
    <row r="118" spans="1:22" x14ac:dyDescent="0.2">
      <c r="A118" s="266"/>
      <c r="B118" s="267" t="str">
        <f>Badges!C361</f>
        <v>Create a collage diary</v>
      </c>
      <c r="C118" s="269" t="str">
        <f>IF(Badges!F361="A","A","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IF(Badges!F362="A","A"," ")</f>
        <v xml:space="preserve"> </v>
      </c>
      <c r="E119" s="266"/>
      <c r="F119" s="267" t="str">
        <f>Badges!C433</f>
        <v>Try a recipe inspired by a historical</v>
      </c>
      <c r="G119" s="269" t="str">
        <f>IF(Badges!F433="A","A"," ")</f>
        <v xml:space="preserve"> </v>
      </c>
      <c r="I119" s="266"/>
      <c r="J119" s="267" t="str">
        <f>Badges!C502</f>
        <v>Get tree crafty</v>
      </c>
      <c r="K119" s="269" t="str">
        <f>IF(Badges!F502="A","A"," ")</f>
        <v xml:space="preserve"> </v>
      </c>
      <c r="M119" s="266"/>
      <c r="N119" s="267" t="str">
        <f>Badges!C573</f>
        <v>Whether you're applying for college</v>
      </c>
      <c r="O119" s="269" t="str">
        <f>IF(Badges!F573="A","A","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IF(Badges!F434="A","A"," ")</f>
        <v xml:space="preserve"> </v>
      </c>
      <c r="I120" s="266"/>
      <c r="J120" s="267" t="str">
        <f>Badges!C503</f>
        <v>Capture a tree on your convas or the</v>
      </c>
      <c r="K120" s="269" t="str">
        <f>IF(Badges!F503="A","A","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IF(Badges!F364="A","A"," ")</f>
        <v xml:space="preserve"> </v>
      </c>
      <c r="E121" s="266"/>
      <c r="F121" s="267" t="str">
        <f>Badges!C435</f>
        <v>Pick a piece of the past that excites</v>
      </c>
      <c r="G121" s="269" t="str">
        <f>IF(Badges!F435="A","A"," ")</f>
        <v xml:space="preserve"> </v>
      </c>
      <c r="I121" s="266"/>
      <c r="J121" s="267" t="str">
        <f>Badges!C504</f>
        <v>Create your own tree legend</v>
      </c>
      <c r="K121" s="269" t="str">
        <f>IF(Badges!F504="A","A","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IF(Badges!F365="A","A","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IF(Badges!F577="A","A"," ")</f>
        <v xml:space="preserve"> </v>
      </c>
      <c r="Q122" s="405"/>
      <c r="R122" s="405"/>
      <c r="S122" s="392"/>
    </row>
    <row r="123" spans="1:22" x14ac:dyDescent="0.2">
      <c r="A123" s="266"/>
      <c r="B123" s="267" t="str">
        <f>Badges!C366</f>
        <v>Create a collage that's a study in</v>
      </c>
      <c r="C123" s="269" t="str">
        <f>IF(Badges!F366="A","A"," ")</f>
        <v xml:space="preserve"> </v>
      </c>
      <c r="E123" s="266"/>
      <c r="F123" s="267" t="str">
        <f>Badges!C437</f>
        <v>Take a processed food you love and</v>
      </c>
      <c r="G123" s="269" t="str">
        <f>IF(Badges!F437="A","A"," ")</f>
        <v xml:space="preserve"> </v>
      </c>
      <c r="I123" s="266"/>
      <c r="J123" s="267" t="str">
        <f>Badges!C506</f>
        <v>Debate logging, clear-cutting, and</v>
      </c>
      <c r="K123" s="269" t="str">
        <f>IF(Badges!F506="A","A","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IF(Badges!F438="A","A"," ")</f>
        <v xml:space="preserve"> </v>
      </c>
      <c r="I124" s="266"/>
      <c r="J124" s="267" t="str">
        <f>Badges!C507</f>
        <v>Chart how wood travels</v>
      </c>
      <c r="K124" s="269" t="str">
        <f>IF(Badges!F507="A","A"," ")</f>
        <v xml:space="preserve"> </v>
      </c>
      <c r="M124" s="266"/>
      <c r="N124" s="267" t="str">
        <f>Badges!C579</f>
        <v>Making a personal connection with</v>
      </c>
      <c r="O124" s="269" t="str">
        <f>IF(Badges!F579="A","A"," ")</f>
        <v xml:space="preserve"> </v>
      </c>
      <c r="Q124" s="535"/>
      <c r="R124" s="536"/>
      <c r="S124" s="536"/>
    </row>
    <row r="125" spans="1:22" x14ac:dyDescent="0.2">
      <c r="A125" s="266"/>
      <c r="B125" s="267" t="str">
        <f>Badges!C368</f>
        <v>Create a collage using 3-D materials</v>
      </c>
      <c r="C125" s="269" t="str">
        <f>IF(Badges!F368="A","A"," ")</f>
        <v xml:space="preserve"> </v>
      </c>
      <c r="E125" s="266"/>
      <c r="F125" s="267" t="str">
        <f>Badges!C439</f>
        <v>Try a recipe for a special diet</v>
      </c>
      <c r="G125" s="269" t="str">
        <f>IF(Badges!F439="A","A"," ")</f>
        <v xml:space="preserve"> </v>
      </c>
      <c r="I125" s="266"/>
      <c r="J125" s="267" t="str">
        <f>Badges!C508</f>
        <v>Create a dream tree garden</v>
      </c>
      <c r="K125" s="269" t="str">
        <f>IF(Badges!F508="A","A"," ")</f>
        <v xml:space="preserve"> </v>
      </c>
      <c r="M125" s="266">
        <v>3</v>
      </c>
      <c r="N125" s="267" t="str">
        <f>Badges!C580</f>
        <v>Build your customer list</v>
      </c>
      <c r="O125" s="268"/>
    </row>
    <row r="126" spans="1:22" x14ac:dyDescent="0.2">
      <c r="A126" s="266"/>
      <c r="B126" s="267" t="str">
        <f>Badges!C369</f>
        <v>Create a collage on a found surface</v>
      </c>
      <c r="C126" s="269" t="str">
        <f>IF(Badges!F369="A","A","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IF(Badges!F581="A","A"," ")</f>
        <v xml:space="preserve"> </v>
      </c>
    </row>
    <row r="127" spans="1:22" x14ac:dyDescent="0.2">
      <c r="A127" s="266"/>
      <c r="B127" s="267" t="str">
        <f>Badges!C370</f>
        <v xml:space="preserve">Createa  collage from everyday </v>
      </c>
      <c r="C127" s="269" t="str">
        <f>IF(Badges!F370="A","A"," ")</f>
        <v xml:space="preserve"> </v>
      </c>
      <c r="E127" s="266"/>
      <c r="F127" s="267" t="str">
        <f>Badges!C441</f>
        <v>Throw a potluck party</v>
      </c>
      <c r="G127" s="269" t="str">
        <f>IF(Badges!F441="A","A"," ")</f>
        <v xml:space="preserve"> </v>
      </c>
      <c r="I127" s="266"/>
      <c r="J127" s="267" t="str">
        <f>Badges!C510</f>
        <v>Plant a tree</v>
      </c>
      <c r="K127" s="269" t="str">
        <f>IF(Badges!F510="A","A","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IF(Badges!F442="A","A"," ")</f>
        <v xml:space="preserve"> </v>
      </c>
      <c r="I128" s="266"/>
      <c r="J128" s="267" t="str">
        <f>Badges!C511</f>
        <v>Tend to a tree somewhere in your</v>
      </c>
      <c r="K128" s="269" t="str">
        <f>IF(Badges!F511="A","A"," ")</f>
        <v xml:space="preserve"> </v>
      </c>
      <c r="M128" s="266"/>
      <c r="N128" s="267" t="str">
        <f>Badges!C583</f>
        <v>Think about ways that you can thank</v>
      </c>
      <c r="O128" s="269" t="str">
        <f>IF(Badges!F583="A","A"," ")</f>
        <v xml:space="preserve"> </v>
      </c>
    </row>
    <row r="129" spans="1:19" x14ac:dyDescent="0.2">
      <c r="A129" s="266"/>
      <c r="B129" s="267" t="str">
        <f>Badges!C372</f>
        <v>Create a self-portrait collage</v>
      </c>
      <c r="C129" s="269" t="str">
        <f>IF(Badges!F372="A","A"," ")</f>
        <v xml:space="preserve"> </v>
      </c>
      <c r="E129" s="266"/>
      <c r="F129" s="267" t="str">
        <f>Badges!C443</f>
        <v>Hold a progressive dinner with</v>
      </c>
      <c r="G129" s="269" t="str">
        <f>IF(Badges!F443="A","A"," ")</f>
        <v xml:space="preserve"> </v>
      </c>
      <c r="I129" s="266"/>
      <c r="J129" s="267" t="str">
        <f>Badges!C512</f>
        <v>Shadow one of the tree caretakers</v>
      </c>
      <c r="K129" s="269" t="str">
        <f>IF(Badges!F512="A","A"," ")</f>
        <v xml:space="preserve"> </v>
      </c>
      <c r="M129" s="266">
        <v>5</v>
      </c>
      <c r="N129" s="267" t="str">
        <f>Badges!C584</f>
        <v>Keep your customer connection</v>
      </c>
      <c r="O129" s="268"/>
    </row>
    <row r="130" spans="1:19" x14ac:dyDescent="0.2">
      <c r="A130" s="266"/>
      <c r="B130" s="267" t="str">
        <f>Badges!C373</f>
        <v>Create a collage with an advocacy</v>
      </c>
      <c r="C130" s="269" t="str">
        <f>IF(Badges!F373="A","A","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IF(Badges!F585="A","A"," ")</f>
        <v xml:space="preserve"> </v>
      </c>
    </row>
    <row r="131" spans="1:19" x14ac:dyDescent="0.2">
      <c r="A131" s="266"/>
      <c r="B131" s="267" t="str">
        <f>Badges!C374</f>
        <v>Create a collage advertisement</v>
      </c>
      <c r="C131" s="269" t="str">
        <f>IF(Badges!F374="A","A","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IF(Badges!F448="A","A"," ")</f>
        <v xml:space="preserve"> </v>
      </c>
      <c r="I132" s="266"/>
      <c r="J132" s="267" t="str">
        <f>Badges!C518</f>
        <v>Research role models</v>
      </c>
      <c r="K132" s="269" t="str">
        <f>IF(Badges!F518="A","A","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IF(Badges!F449="A","A"," ")</f>
        <v xml:space="preserve"> </v>
      </c>
      <c r="I133" s="266"/>
      <c r="J133" s="267" t="str">
        <f>Badges!C519</f>
        <v>Get guidance</v>
      </c>
      <c r="K133" s="269" t="str">
        <f>IF(Badges!F519="A","A"," ")</f>
        <v xml:space="preserve"> </v>
      </c>
      <c r="M133" s="280"/>
      <c r="N133" s="292"/>
      <c r="O133" s="404"/>
    </row>
    <row r="134" spans="1:19" x14ac:dyDescent="0.2">
      <c r="A134" s="266"/>
      <c r="B134" s="267" t="str">
        <f>Badges!C379</f>
        <v>Get advice from a professional.</v>
      </c>
      <c r="C134" s="269" t="str">
        <f>IF(Badges!F379="A","A"," ")</f>
        <v xml:space="preserve"> </v>
      </c>
      <c r="E134" s="266"/>
      <c r="F134" s="267" t="str">
        <f>Badges!C450</f>
        <v>Talk to child care professionals</v>
      </c>
      <c r="G134" s="269" t="str">
        <f>IF(Badges!F450="A","A"," ")</f>
        <v xml:space="preserve"> </v>
      </c>
      <c r="I134" s="266"/>
      <c r="J134" s="267" t="str">
        <f>Badges!C520</f>
        <v>Pool your knowledge</v>
      </c>
      <c r="K134" s="269" t="str">
        <f>IF(Badges!F520="A","A"," ")</f>
        <v xml:space="preserve"> </v>
      </c>
      <c r="M134" s="280"/>
      <c r="N134" s="292"/>
      <c r="O134" s="404"/>
    </row>
    <row r="135" spans="1:19" x14ac:dyDescent="0.2">
      <c r="A135" s="266"/>
      <c r="B135" s="267" t="str">
        <f>Badges!C380</f>
        <v>Get evaluated.</v>
      </c>
      <c r="C135" s="269" t="str">
        <f>IF(Badges!F380="A","A"," ")</f>
        <v xml:space="preserve"> </v>
      </c>
      <c r="M135" s="280"/>
      <c r="N135" s="292"/>
      <c r="O135" s="404"/>
    </row>
    <row r="136" spans="1:19" x14ac:dyDescent="0.2">
      <c r="A136" s="266"/>
      <c r="B136" s="267" t="str">
        <f>Badges!C381</f>
        <v>Create a fitness statement.</v>
      </c>
      <c r="C136" s="269" t="str">
        <f>IF(Badges!F381="A","A"," ")</f>
        <v xml:space="preserve"> </v>
      </c>
      <c r="M136" s="280"/>
      <c r="N136" s="292"/>
      <c r="O136" s="404"/>
    </row>
    <row r="137" spans="1:19" ht="23.25" x14ac:dyDescent="0.35">
      <c r="A137" s="524" t="str">
        <f ca="1">MID(CELL("filename",A78),FIND(IF(ISERROR(FIND("]",CELL("filename",A78))),"$","]"),CELL("filename",A78))+1,256)</f>
        <v>Senior3</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Patches'!F5="A","A","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Patches'!F6="A","A"," ")</f>
        <v xml:space="preserve"> </v>
      </c>
      <c r="I139" s="266">
        <v>1</v>
      </c>
      <c r="J139" s="403" t="str">
        <f>'Council Own'!C7</f>
        <v>&lt;List Requirement Here&gt;</v>
      </c>
      <c r="K139" s="268" t="str">
        <f>IF('Council Own'!F7="A","A"," ")</f>
        <v xml:space="preserve"> </v>
      </c>
      <c r="M139" s="266">
        <v>1</v>
      </c>
      <c r="N139" s="403" t="str">
        <f>'Council Own'!C55</f>
        <v>&lt;List Requirement Here&gt;</v>
      </c>
      <c r="O139" s="268" t="str">
        <f>IF('Council Own'!F55="A","A"," ")</f>
        <v xml:space="preserve"> </v>
      </c>
      <c r="Q139" s="266">
        <v>1</v>
      </c>
      <c r="R139" s="403" t="str">
        <f>'Council Own'!C103</f>
        <v>&lt;List Requirement Here&gt;</v>
      </c>
      <c r="S139" s="268" t="str">
        <f>IF('Council Own'!F103="A","A"," ")</f>
        <v xml:space="preserve"> </v>
      </c>
    </row>
    <row r="140" spans="1:19" x14ac:dyDescent="0.2">
      <c r="A140" s="519" t="str">
        <f>'Council Own'!B6</f>
        <v>&lt;&lt;List Badge Here&gt;&gt;</v>
      </c>
      <c r="B140" s="520"/>
      <c r="C140" s="271" t="str">
        <f>IF('Council Own'!F28="C","C",IF('Council Own'!F28="P","P",""))</f>
        <v/>
      </c>
      <c r="E140" s="510" t="str">
        <f>'Fun Patches'!C7</f>
        <v>&lt;LIST PATCH HERE&gt;</v>
      </c>
      <c r="F140" s="511"/>
      <c r="G140" s="276" t="str">
        <f>IF('Fun Patches'!F7="A","A"," ")</f>
        <v xml:space="preserve"> </v>
      </c>
      <c r="H140" s="273"/>
      <c r="I140" s="266"/>
      <c r="J140" s="411" t="str">
        <f>'Council Own'!C8</f>
        <v>&lt;List Requirement Here&gt;</v>
      </c>
      <c r="K140" s="276" t="str">
        <f>IF('Council Own'!F8="A","A"," ")</f>
        <v xml:space="preserve"> </v>
      </c>
      <c r="L140" s="273"/>
      <c r="M140" s="266"/>
      <c r="N140" s="411" t="str">
        <f>'Council Own'!C56</f>
        <v>&lt;List Requirement Here&gt;</v>
      </c>
      <c r="O140" s="276" t="str">
        <f>IF('Council Own'!F56="A","A"," ")</f>
        <v xml:space="preserve"> </v>
      </c>
      <c r="Q140" s="266"/>
      <c r="R140" s="411" t="str">
        <f>'Council Own'!C104</f>
        <v>&lt;List Requirement Here&gt;</v>
      </c>
      <c r="S140" s="276" t="str">
        <f>IF('Council Own'!F104="A","A"," ")</f>
        <v xml:space="preserve"> </v>
      </c>
    </row>
    <row r="141" spans="1:19" x14ac:dyDescent="0.2">
      <c r="A141" s="519" t="str">
        <f>'Council Own'!B30</f>
        <v>&lt;&lt;List Badge Here&gt;&gt;</v>
      </c>
      <c r="B141" s="520"/>
      <c r="C141" s="271" t="str">
        <f>IF('Council Own'!F52="C","C",IF('Council Own'!F52="P","P",""))</f>
        <v/>
      </c>
      <c r="E141" s="510" t="str">
        <f>'Fun Patches'!C8</f>
        <v>&lt;LIST PATCH HERE&gt;</v>
      </c>
      <c r="F141" s="511"/>
      <c r="G141" s="276" t="str">
        <f>IF('Fun Patches'!F8="A","A"," ")</f>
        <v xml:space="preserve"> </v>
      </c>
      <c r="H141" s="273"/>
      <c r="I141" s="266"/>
      <c r="J141" s="411" t="str">
        <f>'Council Own'!C9</f>
        <v>&lt;List Requirement Here&gt;</v>
      </c>
      <c r="K141" s="276" t="str">
        <f>IF('Council Own'!F9="A","A"," ")</f>
        <v xml:space="preserve"> </v>
      </c>
      <c r="L141" s="273"/>
      <c r="M141" s="266"/>
      <c r="N141" s="411" t="str">
        <f>'Council Own'!C57</f>
        <v>&lt;List Requirement Here&gt;</v>
      </c>
      <c r="O141" s="276" t="str">
        <f>IF('Council Own'!F57="A","A"," ")</f>
        <v xml:space="preserve"> </v>
      </c>
      <c r="Q141" s="266"/>
      <c r="R141" s="411" t="str">
        <f>'Council Own'!C105</f>
        <v>&lt;List Requirement Here&gt;</v>
      </c>
      <c r="S141" s="276" t="str">
        <f>IF('Council Own'!F105="A","A"," ")</f>
        <v xml:space="preserve"> </v>
      </c>
    </row>
    <row r="142" spans="1:19" x14ac:dyDescent="0.2">
      <c r="A142" s="519" t="str">
        <f>'Council Own'!B54</f>
        <v>&lt;&lt;List Badge Here&gt;&gt;</v>
      </c>
      <c r="B142" s="520"/>
      <c r="C142" s="271" t="str">
        <f>IF('Council Own'!F76="C","C",IF('Council Own'!F76="P","P",""))</f>
        <v/>
      </c>
      <c r="E142" s="510" t="str">
        <f>'Fun Patches'!C9</f>
        <v>&lt;LIST PATCH HERE&gt;</v>
      </c>
      <c r="F142" s="511"/>
      <c r="G142" s="276" t="str">
        <f>IF('Fun Patches'!F9="A","A"," ")</f>
        <v xml:space="preserve"> </v>
      </c>
      <c r="H142" s="273"/>
      <c r="I142" s="266"/>
      <c r="J142" s="411" t="str">
        <f>'Council Own'!C10</f>
        <v>&lt;List Requirement Here&gt;</v>
      </c>
      <c r="K142" s="276" t="str">
        <f>IF('Council Own'!F10="A","A"," ")</f>
        <v xml:space="preserve"> </v>
      </c>
      <c r="L142" s="273"/>
      <c r="M142" s="266"/>
      <c r="N142" s="411" t="str">
        <f>'Council Own'!C58</f>
        <v>&lt;List Requirement Here&gt;</v>
      </c>
      <c r="O142" s="276" t="str">
        <f>IF('Council Own'!F58="A","A"," ")</f>
        <v xml:space="preserve"> </v>
      </c>
      <c r="Q142" s="266"/>
      <c r="R142" s="411" t="str">
        <f>'Council Own'!C106</f>
        <v>&lt;List Requirement Here&gt;</v>
      </c>
      <c r="S142" s="276" t="str">
        <f>IF('Council Own'!F106="A","A"," ")</f>
        <v xml:space="preserve"> </v>
      </c>
    </row>
    <row r="143" spans="1:19" x14ac:dyDescent="0.2">
      <c r="A143" s="519" t="str">
        <f>'Council Own'!B78</f>
        <v>&lt;&lt;List Badge Here&gt;&gt;</v>
      </c>
      <c r="B143" s="520"/>
      <c r="C143" s="271" t="str">
        <f>IF('Council Own'!F100="C","C",IF('Council Own'!F100="P","P",""))</f>
        <v/>
      </c>
      <c r="E143" s="510" t="str">
        <f>'Fun Patches'!C10</f>
        <v>&lt;LIST PATCH HERE&gt;</v>
      </c>
      <c r="F143" s="511"/>
      <c r="G143" s="276" t="str">
        <f>IF('Fun Patches'!F10="A","A"," ")</f>
        <v xml:space="preserve"> </v>
      </c>
      <c r="H143" s="273"/>
      <c r="I143" s="266">
        <v>2</v>
      </c>
      <c r="J143" s="403" t="str">
        <f>'Council Own'!C11</f>
        <v>&lt;List Requirement Here&gt;</v>
      </c>
      <c r="K143" s="268" t="str">
        <f>IF('Council Own'!F11="A","A"," ")</f>
        <v xml:space="preserve"> </v>
      </c>
      <c r="L143" s="273"/>
      <c r="M143" s="266">
        <v>2</v>
      </c>
      <c r="N143" s="403" t="str">
        <f>'Council Own'!C59</f>
        <v>&lt;List Requirement Here&gt;</v>
      </c>
      <c r="O143" s="268" t="str">
        <f>IF('Council Own'!F59="A","A"," ")</f>
        <v xml:space="preserve"> </v>
      </c>
      <c r="Q143" s="266">
        <v>2</v>
      </c>
      <c r="R143" s="403" t="str">
        <f>'Council Own'!C107</f>
        <v>&lt;List Requirement Here&gt;</v>
      </c>
      <c r="S143" s="268" t="str">
        <f>IF('Council Own'!F107="A","A"," ")</f>
        <v xml:space="preserve"> </v>
      </c>
    </row>
    <row r="144" spans="1:19" x14ac:dyDescent="0.2">
      <c r="A144" s="519" t="str">
        <f>'Council Own'!B102</f>
        <v>&lt;&lt;List Badge Here&gt;&gt;</v>
      </c>
      <c r="B144" s="520"/>
      <c r="C144" s="271" t="str">
        <f>IF('Council Own'!F124="C","C",IF('Council Own'!F124="P","P",""))</f>
        <v/>
      </c>
      <c r="E144" s="510" t="str">
        <f>'Fun Patches'!C11</f>
        <v>&lt;LIST PATCH HERE&gt;</v>
      </c>
      <c r="F144" s="511"/>
      <c r="G144" s="276" t="str">
        <f>IF('Fun Patches'!F11="A","A"," ")</f>
        <v xml:space="preserve"> </v>
      </c>
      <c r="H144" s="273"/>
      <c r="I144" s="266"/>
      <c r="J144" s="411" t="str">
        <f>'Council Own'!C12</f>
        <v>&lt;List Requirement Here&gt;</v>
      </c>
      <c r="K144" s="276" t="str">
        <f>IF('Council Own'!F12="A","A"," ")</f>
        <v xml:space="preserve"> </v>
      </c>
      <c r="L144" s="273"/>
      <c r="M144" s="266"/>
      <c r="N144" s="411" t="str">
        <f>'Council Own'!C60</f>
        <v>&lt;List Requirement Here&gt;</v>
      </c>
      <c r="O144" s="276" t="str">
        <f>IF('Council Own'!F60="A","A"," ")</f>
        <v xml:space="preserve"> </v>
      </c>
      <c r="Q144" s="266"/>
      <c r="R144" s="411" t="str">
        <f>'Council Own'!C108</f>
        <v>&lt;List Requirement Here&gt;</v>
      </c>
      <c r="S144" s="276" t="str">
        <f>IF('Council Own'!F108="A","A"," ")</f>
        <v xml:space="preserve"> </v>
      </c>
    </row>
    <row r="145" spans="1:19" x14ac:dyDescent="0.2">
      <c r="A145" s="519" t="str">
        <f>'Council Own'!B126</f>
        <v>&lt;&lt;List Badge Here&gt;&gt;</v>
      </c>
      <c r="B145" s="520"/>
      <c r="C145" s="271" t="str">
        <f>IF('Council Own'!F148="C","C",IF('Council Own'!F148="P","P",""))</f>
        <v/>
      </c>
      <c r="E145" s="510" t="str">
        <f>'Fun Patches'!C12</f>
        <v>&lt;LIST PATCH HERE&gt;</v>
      </c>
      <c r="F145" s="511"/>
      <c r="G145" s="276" t="str">
        <f>IF('Fun Patches'!F12="A","A"," ")</f>
        <v xml:space="preserve"> </v>
      </c>
      <c r="H145" s="273"/>
      <c r="I145" s="266"/>
      <c r="J145" s="411" t="str">
        <f>'Council Own'!C13</f>
        <v>&lt;List Requirement Here&gt;</v>
      </c>
      <c r="K145" s="276" t="str">
        <f>IF('Council Own'!F13="A","A"," ")</f>
        <v xml:space="preserve"> </v>
      </c>
      <c r="L145" s="273"/>
      <c r="M145" s="266"/>
      <c r="N145" s="411" t="str">
        <f>'Council Own'!C61</f>
        <v>&lt;List Requirement Here&gt;</v>
      </c>
      <c r="O145" s="276" t="str">
        <f>IF('Council Own'!F61="A","A"," ")</f>
        <v xml:space="preserve"> </v>
      </c>
      <c r="Q145" s="266"/>
      <c r="R145" s="411" t="str">
        <f>'Council Own'!C109</f>
        <v>&lt;List Requirement Here&gt;</v>
      </c>
      <c r="S145" s="276" t="str">
        <f>IF('Council Own'!F109="A","A"," ")</f>
        <v xml:space="preserve"> </v>
      </c>
    </row>
    <row r="146" spans="1:19" x14ac:dyDescent="0.2">
      <c r="E146" s="510" t="str">
        <f>'Fun Patches'!C13</f>
        <v>&lt;LIST PATCH HERE&gt;</v>
      </c>
      <c r="F146" s="511"/>
      <c r="G146" s="276" t="str">
        <f>IF('Fun Patches'!F13="A","A"," ")</f>
        <v xml:space="preserve"> </v>
      </c>
      <c r="H146" s="273"/>
      <c r="I146" s="266"/>
      <c r="J146" s="411" t="str">
        <f>'Council Own'!C14</f>
        <v>&lt;List Requirement Here&gt;</v>
      </c>
      <c r="K146" s="276" t="str">
        <f>IF('Council Own'!F14="A","A"," ")</f>
        <v xml:space="preserve"> </v>
      </c>
      <c r="L146" s="273"/>
      <c r="M146" s="266"/>
      <c r="N146" s="411" t="str">
        <f>'Council Own'!C62</f>
        <v>&lt;List Requirement Here&gt;</v>
      </c>
      <c r="O146" s="276" t="str">
        <f>IF('Council Own'!F62="A","A"," ")</f>
        <v xml:space="preserve"> </v>
      </c>
      <c r="Q146" s="266"/>
      <c r="R146" s="411" t="str">
        <f>'Council Own'!C110</f>
        <v>&lt;List Requirement Here&gt;</v>
      </c>
      <c r="S146" s="276" t="str">
        <f>IF('Council Own'!F110="A","A"," ")</f>
        <v xml:space="preserve"> </v>
      </c>
    </row>
    <row r="147" spans="1:19" ht="12.75" customHeight="1" x14ac:dyDescent="0.2">
      <c r="E147" s="510" t="str">
        <f>'Fun Patches'!C14</f>
        <v>&lt;LIST PATCH HERE&gt;</v>
      </c>
      <c r="F147" s="511"/>
      <c r="G147" s="276" t="str">
        <f>IF('Fun Patches'!F14="A","A"," ")</f>
        <v xml:space="preserve"> </v>
      </c>
      <c r="I147" s="266">
        <v>3</v>
      </c>
      <c r="J147" s="403" t="str">
        <f>'Council Own'!C15</f>
        <v>&lt;List Requirement Here&gt;</v>
      </c>
      <c r="K147" s="268" t="str">
        <f>IF('Council Own'!F15="A","A"," ")</f>
        <v xml:space="preserve"> </v>
      </c>
      <c r="M147" s="266">
        <v>3</v>
      </c>
      <c r="N147" s="403" t="str">
        <f>'Council Own'!C63</f>
        <v>&lt;List Requirement Here&gt;</v>
      </c>
      <c r="O147" s="268" t="str">
        <f>IF('Council Own'!F63="A","A"," ")</f>
        <v xml:space="preserve"> </v>
      </c>
      <c r="Q147" s="266">
        <v>3</v>
      </c>
      <c r="R147" s="403" t="str">
        <f>'Council Own'!C111</f>
        <v>&lt;List Requirement Here&gt;</v>
      </c>
      <c r="S147" s="268" t="str">
        <f>IF('Council Own'!F111="A","A"," ")</f>
        <v xml:space="preserve"> </v>
      </c>
    </row>
    <row r="148" spans="1:19" ht="12.75" customHeight="1" x14ac:dyDescent="0.2">
      <c r="E148" s="510" t="str">
        <f>'Fun Patches'!C15</f>
        <v>&lt;LIST PATCH HERE&gt;</v>
      </c>
      <c r="F148" s="511"/>
      <c r="G148" s="276" t="str">
        <f>IF('Fun Patches'!F15="A","A"," ")</f>
        <v xml:space="preserve"> </v>
      </c>
      <c r="I148" s="266"/>
      <c r="J148" s="411" t="str">
        <f>'Council Own'!C16</f>
        <v>&lt;List Requirement Here&gt;</v>
      </c>
      <c r="K148" s="276" t="str">
        <f>IF('Council Own'!F16="A","A"," ")</f>
        <v xml:space="preserve"> </v>
      </c>
      <c r="M148" s="266"/>
      <c r="N148" s="411" t="str">
        <f>'Council Own'!C64</f>
        <v>&lt;List Requirement Here&gt;</v>
      </c>
      <c r="O148" s="276" t="str">
        <f>IF('Council Own'!F64="A","A"," ")</f>
        <v xml:space="preserve"> </v>
      </c>
      <c r="Q148" s="266"/>
      <c r="R148" s="411" t="str">
        <f>'Council Own'!C112</f>
        <v>&lt;List Requirement Here&gt;</v>
      </c>
      <c r="S148" s="276" t="str">
        <f>IF('Council Own'!F112="A","A"," ")</f>
        <v xml:space="preserve"> </v>
      </c>
    </row>
    <row r="149" spans="1:19" x14ac:dyDescent="0.2">
      <c r="E149" s="510" t="str">
        <f>'Fun Patches'!C16</f>
        <v>&lt;LIST PATCH HERE&gt;</v>
      </c>
      <c r="F149" s="511"/>
      <c r="G149" s="276" t="str">
        <f>IF('Fun Patches'!F16="A","A"," ")</f>
        <v xml:space="preserve"> </v>
      </c>
      <c r="I149" s="266"/>
      <c r="J149" s="411" t="str">
        <f>'Council Own'!C17</f>
        <v>&lt;List Requirement Here&gt;</v>
      </c>
      <c r="K149" s="276" t="str">
        <f>IF('Council Own'!F17="A","A"," ")</f>
        <v xml:space="preserve"> </v>
      </c>
      <c r="M149" s="266"/>
      <c r="N149" s="411" t="str">
        <f>'Council Own'!C65</f>
        <v>&lt;List Requirement Here&gt;</v>
      </c>
      <c r="O149" s="276" t="str">
        <f>IF('Council Own'!F65="A","A"," ")</f>
        <v xml:space="preserve"> </v>
      </c>
      <c r="Q149" s="266"/>
      <c r="R149" s="411" t="str">
        <f>'Council Own'!C113</f>
        <v>&lt;List Requirement Here&gt;</v>
      </c>
      <c r="S149" s="276" t="str">
        <f>IF('Council Own'!F113="A","A"," ")</f>
        <v xml:space="preserve"> </v>
      </c>
    </row>
    <row r="150" spans="1:19" x14ac:dyDescent="0.2">
      <c r="E150" s="515" t="str">
        <f>'Fun Patches'!C17</f>
        <v>&lt;LIST PATCH HERE&gt;</v>
      </c>
      <c r="F150" s="516"/>
      <c r="G150" s="269" t="str">
        <f>IF('Fun Patches'!F17="A","A"," ")</f>
        <v xml:space="preserve"> </v>
      </c>
      <c r="I150" s="266"/>
      <c r="J150" s="411" t="str">
        <f>'Council Own'!C18</f>
        <v>&lt;List Requirement Here&gt;</v>
      </c>
      <c r="K150" s="276" t="str">
        <f>IF('Council Own'!F18="A","A"," ")</f>
        <v xml:space="preserve"> </v>
      </c>
      <c r="M150" s="266"/>
      <c r="N150" s="411" t="str">
        <f>'Council Own'!C66</f>
        <v>&lt;List Requirement Here&gt;</v>
      </c>
      <c r="O150" s="276" t="str">
        <f>IF('Council Own'!F66="A","A"," ")</f>
        <v xml:space="preserve"> </v>
      </c>
      <c r="Q150" s="266"/>
      <c r="R150" s="411" t="str">
        <f>'Council Own'!C114</f>
        <v>&lt;List Requirement Here&gt;</v>
      </c>
      <c r="S150" s="276" t="str">
        <f>IF('Council Own'!F114="A","A"," ")</f>
        <v xml:space="preserve"> </v>
      </c>
    </row>
    <row r="151" spans="1:19" x14ac:dyDescent="0.2">
      <c r="E151" s="510" t="str">
        <f>'Fun Patches'!C18</f>
        <v>&lt;LIST PATCH HERE&gt;</v>
      </c>
      <c r="F151" s="511"/>
      <c r="G151" s="276" t="str">
        <f>IF('Fun Patches'!F18="A","A"," ")</f>
        <v xml:space="preserve"> </v>
      </c>
      <c r="I151" s="266">
        <v>4</v>
      </c>
      <c r="J151" s="403" t="str">
        <f>'Council Own'!C19</f>
        <v>&lt;List Requirement Here&gt;</v>
      </c>
      <c r="K151" s="268" t="str">
        <f>IF('Council Own'!F19="A","A"," ")</f>
        <v xml:space="preserve"> </v>
      </c>
      <c r="M151" s="266">
        <v>4</v>
      </c>
      <c r="N151" s="403" t="str">
        <f>'Council Own'!C67</f>
        <v>&lt;List Requirement Here&gt;</v>
      </c>
      <c r="O151" s="268" t="str">
        <f>IF('Council Own'!F67="A","A"," ")</f>
        <v xml:space="preserve"> </v>
      </c>
      <c r="Q151" s="266">
        <v>4</v>
      </c>
      <c r="R151" s="403" t="str">
        <f>'Council Own'!C115</f>
        <v>&lt;List Requirement Here&gt;</v>
      </c>
      <c r="S151" s="268" t="str">
        <f>IF('Council Own'!F115="A","A"," ")</f>
        <v xml:space="preserve"> </v>
      </c>
    </row>
    <row r="152" spans="1:19" x14ac:dyDescent="0.2">
      <c r="E152" s="510" t="str">
        <f>'Fun Patches'!C19</f>
        <v>&lt;LIST PATCH HERE&gt;</v>
      </c>
      <c r="F152" s="511"/>
      <c r="G152" s="276" t="str">
        <f>IF('Fun Patches'!F19="A","A"," ")</f>
        <v xml:space="preserve"> </v>
      </c>
      <c r="I152" s="266"/>
      <c r="J152" s="411" t="str">
        <f>'Council Own'!C20</f>
        <v>&lt;List Requirement Here&gt;</v>
      </c>
      <c r="K152" s="276" t="str">
        <f>IF('Council Own'!F20="A","A"," ")</f>
        <v xml:space="preserve"> </v>
      </c>
      <c r="M152" s="266"/>
      <c r="N152" s="411" t="str">
        <f>'Council Own'!C68</f>
        <v>&lt;List Requirement Here&gt;</v>
      </c>
      <c r="O152" s="276" t="str">
        <f>IF('Council Own'!F68="A","A"," ")</f>
        <v xml:space="preserve"> </v>
      </c>
      <c r="Q152" s="266"/>
      <c r="R152" s="411" t="str">
        <f>'Council Own'!C116</f>
        <v>&lt;List Requirement Here&gt;</v>
      </c>
      <c r="S152" s="276" t="str">
        <f>IF('Council Own'!F116="A","A"," ")</f>
        <v xml:space="preserve"> </v>
      </c>
    </row>
    <row r="153" spans="1:19" x14ac:dyDescent="0.2">
      <c r="E153" s="510" t="str">
        <f>'Fun Patches'!C20</f>
        <v>&lt;LIST PATCH HERE&gt;</v>
      </c>
      <c r="F153" s="511"/>
      <c r="G153" s="276" t="str">
        <f>IF('Fun Patches'!F20="A","A"," ")</f>
        <v xml:space="preserve"> </v>
      </c>
      <c r="I153" s="266"/>
      <c r="J153" s="411" t="str">
        <f>'Council Own'!C21</f>
        <v>&lt;List Requirement Here&gt;</v>
      </c>
      <c r="K153" s="276" t="str">
        <f>IF('Council Own'!F21="A","A"," ")</f>
        <v xml:space="preserve"> </v>
      </c>
      <c r="M153" s="266"/>
      <c r="N153" s="411" t="str">
        <f>'Council Own'!C69</f>
        <v>&lt;List Requirement Here&gt;</v>
      </c>
      <c r="O153" s="276" t="str">
        <f>IF('Council Own'!F69="A","A"," ")</f>
        <v xml:space="preserve"> </v>
      </c>
      <c r="Q153" s="266"/>
      <c r="R153" s="411" t="str">
        <f>'Council Own'!C117</f>
        <v>&lt;List Requirement Here&gt;</v>
      </c>
      <c r="S153" s="276" t="str">
        <f>IF('Council Own'!F117="A","A"," ")</f>
        <v xml:space="preserve"> </v>
      </c>
    </row>
    <row r="154" spans="1:19" x14ac:dyDescent="0.2">
      <c r="E154" s="510" t="str">
        <f>'Fun Patches'!C21</f>
        <v>&lt;LIST PATCH HERE&gt;</v>
      </c>
      <c r="F154" s="511"/>
      <c r="G154" s="276" t="str">
        <f>IF('Fun Patches'!F21="A","A"," ")</f>
        <v xml:space="preserve"> </v>
      </c>
      <c r="I154" s="266"/>
      <c r="J154" s="411" t="str">
        <f>'Council Own'!C22</f>
        <v>&lt;List Requirement Here&gt;</v>
      </c>
      <c r="K154" s="276" t="str">
        <f>IF('Council Own'!F22="A","A"," ")</f>
        <v xml:space="preserve"> </v>
      </c>
      <c r="M154" s="266"/>
      <c r="N154" s="411" t="str">
        <f>'Council Own'!C70</f>
        <v>&lt;List Requirement Here&gt;</v>
      </c>
      <c r="O154" s="276" t="str">
        <f>IF('Council Own'!F70="A","A"," ")</f>
        <v xml:space="preserve"> </v>
      </c>
      <c r="Q154" s="266"/>
      <c r="R154" s="411" t="str">
        <f>'Council Own'!C118</f>
        <v>&lt;List Requirement Here&gt;</v>
      </c>
      <c r="S154" s="276" t="str">
        <f>IF('Council Own'!F118="A","A"," ")</f>
        <v xml:space="preserve"> </v>
      </c>
    </row>
    <row r="155" spans="1:19" x14ac:dyDescent="0.2">
      <c r="E155" s="510" t="str">
        <f>'Fun Patches'!C22</f>
        <v>&lt;LIST PATCH HERE&gt;</v>
      </c>
      <c r="F155" s="511"/>
      <c r="G155" s="276" t="str">
        <f>IF('Fun Patches'!F22="A","A"," ")</f>
        <v xml:space="preserve"> </v>
      </c>
      <c r="I155" s="266">
        <v>5</v>
      </c>
      <c r="J155" s="403" t="str">
        <f>'Council Own'!C23</f>
        <v>&lt;List Requirement Here&gt;</v>
      </c>
      <c r="K155" s="268" t="str">
        <f>IF('Council Own'!F23="A","A"," ")</f>
        <v xml:space="preserve"> </v>
      </c>
      <c r="M155" s="266">
        <v>5</v>
      </c>
      <c r="N155" s="403" t="str">
        <f>'Council Own'!C71</f>
        <v>&lt;List Requirement Here&gt;</v>
      </c>
      <c r="O155" s="268" t="str">
        <f>IF('Council Own'!F71="A","A"," ")</f>
        <v xml:space="preserve"> </v>
      </c>
      <c r="Q155" s="266">
        <v>5</v>
      </c>
      <c r="R155" s="403" t="str">
        <f>'Council Own'!C119</f>
        <v>&lt;List Requirement Here&gt;</v>
      </c>
      <c r="S155" s="268" t="str">
        <f>IF('Council Own'!F119="A","A"," ")</f>
        <v xml:space="preserve"> </v>
      </c>
    </row>
    <row r="156" spans="1:19" x14ac:dyDescent="0.2">
      <c r="E156" s="510" t="str">
        <f>'Fun Patches'!C23</f>
        <v>&lt;LIST PATCH HERE&gt;</v>
      </c>
      <c r="F156" s="511"/>
      <c r="G156" s="276" t="str">
        <f>IF('Fun Patches'!F23="A","A"," ")</f>
        <v xml:space="preserve"> </v>
      </c>
      <c r="I156" s="266"/>
      <c r="J156" s="411" t="str">
        <f>'Council Own'!C24</f>
        <v>&lt;List Requirement Here&gt;</v>
      </c>
      <c r="K156" s="276" t="str">
        <f>IF('Council Own'!F24="A","A"," ")</f>
        <v xml:space="preserve"> </v>
      </c>
      <c r="M156" s="266"/>
      <c r="N156" s="411" t="str">
        <f>'Council Own'!C72</f>
        <v>&lt;List Requirement Here&gt;</v>
      </c>
      <c r="O156" s="276" t="str">
        <f>IF('Council Own'!F72="A","A"," ")</f>
        <v xml:space="preserve"> </v>
      </c>
      <c r="Q156" s="266"/>
      <c r="R156" s="411" t="str">
        <f>'Council Own'!C120</f>
        <v>&lt;List Requirement Here&gt;</v>
      </c>
      <c r="S156" s="276" t="str">
        <f>IF('Council Own'!F120="A","A"," ")</f>
        <v xml:space="preserve"> </v>
      </c>
    </row>
    <row r="157" spans="1:19" x14ac:dyDescent="0.2">
      <c r="E157" s="510" t="str">
        <f>'Fun Patches'!C24</f>
        <v>&lt;LIST PATCH HERE&gt;</v>
      </c>
      <c r="F157" s="511"/>
      <c r="G157" s="276" t="str">
        <f>IF('Fun Patches'!F24="A","A"," ")</f>
        <v xml:space="preserve"> </v>
      </c>
      <c r="I157" s="266"/>
      <c r="J157" s="411" t="str">
        <f>'Council Own'!C25</f>
        <v>&lt;List Requirement Here&gt;</v>
      </c>
      <c r="K157" s="276" t="str">
        <f>IF('Council Own'!F25="A","A"," ")</f>
        <v xml:space="preserve"> </v>
      </c>
      <c r="M157" s="266"/>
      <c r="N157" s="411" t="str">
        <f>'Council Own'!C73</f>
        <v>&lt;List Requirement Here&gt;</v>
      </c>
      <c r="O157" s="276" t="str">
        <f>IF('Council Own'!F73="A","A"," ")</f>
        <v xml:space="preserve"> </v>
      </c>
      <c r="Q157" s="266"/>
      <c r="R157" s="411" t="str">
        <f>'Council Own'!C121</f>
        <v>&lt;List Requirement Here&gt;</v>
      </c>
      <c r="S157" s="276" t="str">
        <f>IF('Council Own'!F121="A","A"," ")</f>
        <v xml:space="preserve"> </v>
      </c>
    </row>
    <row r="158" spans="1:19" x14ac:dyDescent="0.2">
      <c r="E158" s="510" t="str">
        <f>'Fun Patches'!C25</f>
        <v>&lt;LIST PATCH HERE&gt;</v>
      </c>
      <c r="F158" s="511"/>
      <c r="G158" s="276" t="str">
        <f>IF('Fun Patches'!F25="A","A"," ")</f>
        <v xml:space="preserve"> </v>
      </c>
      <c r="I158" s="266"/>
      <c r="J158" s="411" t="str">
        <f>'Council Own'!C26</f>
        <v>&lt;List Requirement Here&gt;</v>
      </c>
      <c r="K158" s="276" t="str">
        <f>IF('Council Own'!F26="A","A"," ")</f>
        <v xml:space="preserve"> </v>
      </c>
      <c r="M158" s="266"/>
      <c r="N158" s="411" t="str">
        <f>'Council Own'!C74</f>
        <v>&lt;List Requirement Here&gt;</v>
      </c>
      <c r="O158" s="276" t="str">
        <f>IF('Council Own'!F68="A","A"," ")</f>
        <v xml:space="preserve"> </v>
      </c>
      <c r="Q158" s="266"/>
      <c r="R158" s="411" t="str">
        <f>'Council Own'!C122</f>
        <v>&lt;List Requirement Here&gt;</v>
      </c>
      <c r="S158" s="276" t="str">
        <f>IF('Council Own'!F122="A","A"," ")</f>
        <v xml:space="preserve"> </v>
      </c>
    </row>
    <row r="159" spans="1:19" x14ac:dyDescent="0.2">
      <c r="E159" s="510" t="str">
        <f>'Fun Patches'!C26</f>
        <v>&lt;LIST PATCH HERE&gt;</v>
      </c>
      <c r="F159" s="511"/>
      <c r="G159" s="276" t="str">
        <f>IF('Fun Patches'!F26="A","A","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Patches'!F27="A","A"," ")</f>
        <v xml:space="preserve"> </v>
      </c>
      <c r="I160" s="266">
        <v>1</v>
      </c>
      <c r="J160" s="403" t="str">
        <f>'Council Own'!C31</f>
        <v>&lt;List Requirement Here&gt;</v>
      </c>
      <c r="K160" s="268" t="str">
        <f>IF('Council Own'!F31="A","A"," ")</f>
        <v xml:space="preserve"> </v>
      </c>
      <c r="M160" s="266">
        <v>1</v>
      </c>
      <c r="N160" s="403" t="str">
        <f>'Council Own'!C79</f>
        <v>&lt;List Requirement Here&gt;</v>
      </c>
      <c r="O160" s="268" t="str">
        <f>IF('Council Own'!F79="A","A"," ")</f>
        <v xml:space="preserve"> </v>
      </c>
      <c r="Q160" s="266">
        <v>1</v>
      </c>
      <c r="R160" s="403" t="str">
        <f>'Council Own'!C127</f>
        <v>&lt;List Requirement Here&gt;</v>
      </c>
      <c r="S160" s="268" t="str">
        <f>IF('Council Own'!F127="A","A"," ")</f>
        <v xml:space="preserve"> </v>
      </c>
    </row>
    <row r="161" spans="5:19" x14ac:dyDescent="0.2">
      <c r="E161" s="510" t="str">
        <f>'Fun Patches'!C28</f>
        <v>&lt;LIST PATCH HERE&gt;</v>
      </c>
      <c r="F161" s="511"/>
      <c r="G161" s="276" t="str">
        <f>IF('Fun Patches'!F28="A","A"," ")</f>
        <v xml:space="preserve"> </v>
      </c>
      <c r="I161" s="266"/>
      <c r="J161" s="411" t="str">
        <f>'Council Own'!C32</f>
        <v>&lt;List Requirement Here&gt;</v>
      </c>
      <c r="K161" s="276" t="str">
        <f>IF('Council Own'!F32="A","A"," ")</f>
        <v xml:space="preserve"> </v>
      </c>
      <c r="M161" s="266"/>
      <c r="N161" s="411" t="str">
        <f>'Council Own'!C80</f>
        <v>&lt;List Requirement Here&gt;</v>
      </c>
      <c r="O161" s="276" t="str">
        <f>IF('Council Own'!F80="A","A"," ")</f>
        <v xml:space="preserve"> </v>
      </c>
      <c r="Q161" s="266"/>
      <c r="R161" s="411" t="str">
        <f>'Council Own'!C128</f>
        <v>&lt;List Requirement Here&gt;</v>
      </c>
      <c r="S161" s="276" t="str">
        <f>IF('Council Own'!F128="A","A"," ")</f>
        <v xml:space="preserve"> </v>
      </c>
    </row>
    <row r="162" spans="5:19" x14ac:dyDescent="0.2">
      <c r="E162" s="510" t="str">
        <f>'Fun Patches'!C29</f>
        <v>&lt;LIST PATCH HERE&gt;</v>
      </c>
      <c r="F162" s="511"/>
      <c r="G162" s="276" t="str">
        <f>IF('Fun Patches'!F29="A","A"," ")</f>
        <v xml:space="preserve"> </v>
      </c>
      <c r="I162" s="266"/>
      <c r="J162" s="411" t="str">
        <f>'Council Own'!C33</f>
        <v>&lt;List Requirement Here&gt;</v>
      </c>
      <c r="K162" s="276" t="str">
        <f>IF('Council Own'!F33="A","A"," ")</f>
        <v xml:space="preserve"> </v>
      </c>
      <c r="M162" s="266"/>
      <c r="N162" s="411" t="str">
        <f>'Council Own'!C81</f>
        <v>&lt;List Requirement Here&gt;</v>
      </c>
      <c r="O162" s="276" t="str">
        <f>IF('Council Own'!F81="A","A"," ")</f>
        <v xml:space="preserve"> </v>
      </c>
      <c r="Q162" s="266"/>
      <c r="R162" s="411" t="str">
        <f>'Council Own'!C129</f>
        <v>&lt;List Requirement Here&gt;</v>
      </c>
      <c r="S162" s="276" t="str">
        <f>IF('Council Own'!F129="A","A"," ")</f>
        <v xml:space="preserve"> </v>
      </c>
    </row>
    <row r="163" spans="5:19" x14ac:dyDescent="0.2">
      <c r="E163" s="510" t="str">
        <f>'Fun Patches'!C30</f>
        <v>&lt;LIST PATCH HERE&gt;</v>
      </c>
      <c r="F163" s="511"/>
      <c r="G163" s="276" t="str">
        <f>IF('Fun Patches'!F30="A","A"," ")</f>
        <v xml:space="preserve"> </v>
      </c>
      <c r="I163" s="266"/>
      <c r="J163" s="411" t="str">
        <f>'Council Own'!C34</f>
        <v>&lt;List Requirement Here&gt;</v>
      </c>
      <c r="K163" s="276" t="str">
        <f>IF('Council Own'!F34="A","A"," ")</f>
        <v xml:space="preserve"> </v>
      </c>
      <c r="M163" s="266"/>
      <c r="N163" s="411" t="str">
        <f>'Council Own'!C82</f>
        <v>&lt;List Requirement Here&gt;</v>
      </c>
      <c r="O163" s="276" t="str">
        <f>IF('Council Own'!F82="A","A"," ")</f>
        <v xml:space="preserve"> </v>
      </c>
      <c r="Q163" s="266"/>
      <c r="R163" s="411" t="str">
        <f>'Council Own'!C130</f>
        <v>&lt;List Requirement Here&gt;</v>
      </c>
      <c r="S163" s="276" t="str">
        <f>IF('Council Own'!F130="A","A"," ")</f>
        <v xml:space="preserve"> </v>
      </c>
    </row>
    <row r="164" spans="5:19" x14ac:dyDescent="0.2">
      <c r="E164" s="510" t="str">
        <f>'Fun Patches'!C31</f>
        <v>&lt;LIST PATCH HERE&gt;</v>
      </c>
      <c r="F164" s="511"/>
      <c r="G164" s="276" t="str">
        <f>IF('Fun Patches'!F31="A","A"," ")</f>
        <v xml:space="preserve"> </v>
      </c>
      <c r="I164" s="266">
        <v>2</v>
      </c>
      <c r="J164" s="403" t="str">
        <f>'Council Own'!C35</f>
        <v>&lt;List Requirement Here&gt;</v>
      </c>
      <c r="K164" s="268" t="str">
        <f>IF('Council Own'!F35="A","A"," ")</f>
        <v xml:space="preserve"> </v>
      </c>
      <c r="M164" s="266">
        <v>2</v>
      </c>
      <c r="N164" s="403" t="str">
        <f>'Council Own'!C83</f>
        <v>&lt;List Requirement Here&gt;</v>
      </c>
      <c r="O164" s="268" t="str">
        <f>IF('Council Own'!F83="A","A"," ")</f>
        <v xml:space="preserve"> </v>
      </c>
      <c r="Q164" s="266">
        <v>2</v>
      </c>
      <c r="R164" s="403" t="str">
        <f>'Council Own'!C131</f>
        <v>&lt;List Requirement Here&gt;</v>
      </c>
      <c r="S164" s="268" t="str">
        <f>IF('Council Own'!F131="A","A"," ")</f>
        <v xml:space="preserve"> </v>
      </c>
    </row>
    <row r="165" spans="5:19" x14ac:dyDescent="0.2">
      <c r="E165" s="510" t="str">
        <f>'Fun Patches'!C32</f>
        <v>&lt;LIST PATCH HERE&gt;</v>
      </c>
      <c r="F165" s="511"/>
      <c r="G165" s="276" t="str">
        <f>IF('Fun Patches'!F32="A","A"," ")</f>
        <v xml:space="preserve"> </v>
      </c>
      <c r="I165" s="266"/>
      <c r="J165" s="411" t="str">
        <f>'Council Own'!C36</f>
        <v>&lt;List Requirement Here&gt;</v>
      </c>
      <c r="K165" s="276" t="str">
        <f>IF('Council Own'!F36="A","A"," ")</f>
        <v xml:space="preserve"> </v>
      </c>
      <c r="M165" s="266"/>
      <c r="N165" s="411" t="str">
        <f>'Council Own'!C84</f>
        <v>&lt;List Requirement Here&gt;</v>
      </c>
      <c r="O165" s="276" t="str">
        <f>IF('Council Own'!F84="A","A"," ")</f>
        <v xml:space="preserve"> </v>
      </c>
      <c r="Q165" s="266"/>
      <c r="R165" s="411" t="str">
        <f>'Council Own'!C132</f>
        <v>&lt;List Requirement Here&gt;</v>
      </c>
      <c r="S165" s="276" t="str">
        <f>IF('Council Own'!F132="A","A"," ")</f>
        <v xml:space="preserve"> </v>
      </c>
    </row>
    <row r="166" spans="5:19" x14ac:dyDescent="0.2">
      <c r="E166" s="510" t="str">
        <f>'Fun Patches'!C33</f>
        <v>&lt;LIST PATCH HERE&gt;</v>
      </c>
      <c r="F166" s="511"/>
      <c r="G166" s="276" t="str">
        <f>IF('Fun Patches'!F33="A","A"," ")</f>
        <v xml:space="preserve"> </v>
      </c>
      <c r="I166" s="266"/>
      <c r="J166" s="411" t="str">
        <f>'Council Own'!C37</f>
        <v>&lt;List Requirement Here&gt;</v>
      </c>
      <c r="K166" s="276" t="str">
        <f>IF('Council Own'!F37="A","A"," ")</f>
        <v xml:space="preserve"> </v>
      </c>
      <c r="M166" s="266"/>
      <c r="N166" s="411" t="str">
        <f>'Council Own'!C85</f>
        <v>&lt;List Requirement Here&gt;</v>
      </c>
      <c r="O166" s="276" t="str">
        <f>IF('Council Own'!F85="A","A"," ")</f>
        <v xml:space="preserve"> </v>
      </c>
      <c r="Q166" s="266"/>
      <c r="R166" s="411" t="str">
        <f>'Council Own'!C133</f>
        <v>&lt;List Requirement Here&gt;</v>
      </c>
      <c r="S166" s="276" t="str">
        <f>IF('Council Own'!F133="A","A"," ")</f>
        <v xml:space="preserve"> </v>
      </c>
    </row>
    <row r="167" spans="5:19" x14ac:dyDescent="0.2">
      <c r="E167" s="510" t="str">
        <f>'Fun Patches'!C34</f>
        <v>&lt;LIST PATCH HERE&gt;</v>
      </c>
      <c r="F167" s="511"/>
      <c r="G167" s="276" t="str">
        <f>IF('Fun Patches'!F34="A","A"," ")</f>
        <v xml:space="preserve"> </v>
      </c>
      <c r="I167" s="266"/>
      <c r="J167" s="411" t="str">
        <f>'Council Own'!C38</f>
        <v>&lt;List Requirement Here&gt;</v>
      </c>
      <c r="K167" s="276" t="str">
        <f>IF('Council Own'!F38="A","A"," ")</f>
        <v xml:space="preserve"> </v>
      </c>
      <c r="M167" s="266"/>
      <c r="N167" s="411" t="str">
        <f>'Council Own'!C86</f>
        <v>&lt;List Requirement Here&gt;</v>
      </c>
      <c r="O167" s="276" t="str">
        <f>IF('Council Own'!F86="A","A"," ")</f>
        <v xml:space="preserve"> </v>
      </c>
      <c r="Q167" s="266"/>
      <c r="R167" s="411" t="str">
        <f>'Council Own'!C134</f>
        <v>&lt;List Requirement Here&gt;</v>
      </c>
      <c r="S167" s="276" t="str">
        <f>IF('Council Own'!F134="A","A"," ")</f>
        <v xml:space="preserve"> </v>
      </c>
    </row>
    <row r="168" spans="5:19" x14ac:dyDescent="0.2">
      <c r="E168" s="510" t="str">
        <f>'Fun Patches'!C35</f>
        <v>&lt;LIST PATCH HERE&gt;</v>
      </c>
      <c r="F168" s="511"/>
      <c r="G168" s="276" t="str">
        <f>IF('Fun Patches'!F35="A","A"," ")</f>
        <v xml:space="preserve"> </v>
      </c>
      <c r="I168" s="266">
        <v>3</v>
      </c>
      <c r="J168" s="403" t="str">
        <f>'Council Own'!C39</f>
        <v>&lt;List Requirement Here&gt;</v>
      </c>
      <c r="K168" s="268" t="str">
        <f>IF('Council Own'!F39="A","A"," ")</f>
        <v xml:space="preserve"> </v>
      </c>
      <c r="M168" s="266">
        <v>3</v>
      </c>
      <c r="N168" s="403" t="str">
        <f>'Council Own'!C87</f>
        <v>&lt;List Requirement Here&gt;</v>
      </c>
      <c r="O168" s="268" t="str">
        <f>IF('Council Own'!F87="A","A"," ")</f>
        <v xml:space="preserve"> </v>
      </c>
      <c r="Q168" s="266">
        <v>3</v>
      </c>
      <c r="R168" s="403" t="str">
        <f>'Council Own'!C135</f>
        <v>&lt;List Requirement Here&gt;</v>
      </c>
      <c r="S168" s="268" t="str">
        <f>IF('Council Own'!F135="A","A"," ")</f>
        <v xml:space="preserve"> </v>
      </c>
    </row>
    <row r="169" spans="5:19" x14ac:dyDescent="0.2">
      <c r="E169" s="510" t="str">
        <f>'Fun Patches'!C36</f>
        <v>&lt;LIST PATCH HERE&gt;</v>
      </c>
      <c r="F169" s="511"/>
      <c r="G169" s="276" t="str">
        <f>IF('Fun Patches'!F36="A","A"," ")</f>
        <v xml:space="preserve"> </v>
      </c>
      <c r="I169" s="266"/>
      <c r="J169" s="411" t="str">
        <f>'Council Own'!C40</f>
        <v>&lt;List Requirement Here&gt;</v>
      </c>
      <c r="K169" s="276" t="str">
        <f>IF('Council Own'!F40="A","A"," ")</f>
        <v xml:space="preserve"> </v>
      </c>
      <c r="M169" s="266"/>
      <c r="N169" s="411" t="str">
        <f>'Council Own'!C88</f>
        <v>&lt;List Requirement Here&gt;</v>
      </c>
      <c r="O169" s="276" t="str">
        <f>IF('Council Own'!F88="A","A"," ")</f>
        <v xml:space="preserve"> </v>
      </c>
      <c r="Q169" s="266"/>
      <c r="R169" s="411" t="str">
        <f>'Council Own'!C136</f>
        <v>&lt;List Requirement Here&gt;</v>
      </c>
      <c r="S169" s="276" t="str">
        <f>IF('Council Own'!F136="A","A"," ")</f>
        <v xml:space="preserve"> </v>
      </c>
    </row>
    <row r="170" spans="5:19" x14ac:dyDescent="0.2">
      <c r="E170" s="510" t="str">
        <f>'Fun Patches'!C37</f>
        <v>&lt;LIST PATCH HERE&gt;</v>
      </c>
      <c r="F170" s="511"/>
      <c r="G170" s="276" t="str">
        <f>IF('Fun Patches'!F37="A","A"," ")</f>
        <v xml:space="preserve"> </v>
      </c>
      <c r="I170" s="266"/>
      <c r="J170" s="411" t="str">
        <f>'Council Own'!C41</f>
        <v>&lt;List Requirement Here&gt;</v>
      </c>
      <c r="K170" s="276" t="str">
        <f>IF('Council Own'!F41="A","A"," ")</f>
        <v xml:space="preserve"> </v>
      </c>
      <c r="M170" s="266"/>
      <c r="N170" s="411" t="str">
        <f>'Council Own'!C89</f>
        <v>&lt;List Requirement Here&gt;</v>
      </c>
      <c r="O170" s="276" t="str">
        <f>IF('Council Own'!F89="A","A"," ")</f>
        <v xml:space="preserve"> </v>
      </c>
      <c r="Q170" s="266"/>
      <c r="R170" s="411" t="str">
        <f>'Council Own'!C137</f>
        <v>&lt;List Requirement Here&gt;</v>
      </c>
      <c r="S170" s="276" t="str">
        <f>IF('Council Own'!F137="A","A"," ")</f>
        <v xml:space="preserve"> </v>
      </c>
    </row>
    <row r="171" spans="5:19" x14ac:dyDescent="0.2">
      <c r="E171" s="510" t="str">
        <f>'Fun Patches'!C38</f>
        <v>&lt;LIST PATCH HERE&gt;</v>
      </c>
      <c r="F171" s="511"/>
      <c r="G171" s="276" t="str">
        <f>IF('Fun Patches'!F38="A","A"," ")</f>
        <v xml:space="preserve"> </v>
      </c>
      <c r="I171" s="266"/>
      <c r="J171" s="411" t="str">
        <f>'Council Own'!C42</f>
        <v>&lt;List Requirement Here&gt;</v>
      </c>
      <c r="K171" s="276" t="str">
        <f>IF('Council Own'!F42="A","A"," ")</f>
        <v xml:space="preserve"> </v>
      </c>
      <c r="M171" s="266"/>
      <c r="N171" s="411" t="str">
        <f>'Council Own'!C90</f>
        <v>&lt;List Requirement Here&gt;</v>
      </c>
      <c r="O171" s="276" t="str">
        <f>IF('Council Own'!F90="A","A"," ")</f>
        <v xml:space="preserve"> </v>
      </c>
      <c r="Q171" s="266"/>
      <c r="R171" s="411" t="str">
        <f>'Council Own'!C138</f>
        <v>&lt;List Requirement Here&gt;</v>
      </c>
      <c r="S171" s="276" t="str">
        <f>IF('Council Own'!F138="A","A"," ")</f>
        <v xml:space="preserve"> </v>
      </c>
    </row>
    <row r="172" spans="5:19" ht="12.75" customHeight="1" x14ac:dyDescent="0.2">
      <c r="E172" s="510" t="str">
        <f>'Fun Patches'!C39</f>
        <v>&lt;LIST PATCH HERE&gt;</v>
      </c>
      <c r="F172" s="511"/>
      <c r="G172" s="276" t="str">
        <f>IF('Fun Patches'!F39="A","A"," ")</f>
        <v xml:space="preserve"> </v>
      </c>
      <c r="I172" s="266">
        <v>4</v>
      </c>
      <c r="J172" s="403" t="str">
        <f>'Council Own'!C43</f>
        <v>&lt;List Requirement Here&gt;</v>
      </c>
      <c r="K172" s="268" t="str">
        <f>IF('Council Own'!F43="A","A"," ")</f>
        <v xml:space="preserve"> </v>
      </c>
      <c r="M172" s="266">
        <v>4</v>
      </c>
      <c r="N172" s="403" t="str">
        <f>'Council Own'!C91</f>
        <v>&lt;List Requirement Here&gt;</v>
      </c>
      <c r="O172" s="268" t="str">
        <f>IF('Council Own'!F91="A","A"," ")</f>
        <v xml:space="preserve"> </v>
      </c>
      <c r="Q172" s="266">
        <v>4</v>
      </c>
      <c r="R172" s="403" t="str">
        <f>'Council Own'!C139</f>
        <v>&lt;List Requirement Here&gt;</v>
      </c>
      <c r="S172" s="268" t="str">
        <f>IF('Council Own'!F139="A","A"," ")</f>
        <v xml:space="preserve"> </v>
      </c>
    </row>
    <row r="173" spans="5:19" ht="12.75" customHeight="1" x14ac:dyDescent="0.2">
      <c r="E173" s="510" t="str">
        <f>'Fun Patches'!C40</f>
        <v>&lt;LIST PATCH HERE&gt;</v>
      </c>
      <c r="F173" s="511"/>
      <c r="G173" s="276" t="str">
        <f>IF('Fun Patches'!F40="A","A"," ")</f>
        <v xml:space="preserve"> </v>
      </c>
      <c r="I173" s="266"/>
      <c r="J173" s="411" t="str">
        <f>'Council Own'!C44</f>
        <v>&lt;List Requirement Here&gt;</v>
      </c>
      <c r="K173" s="276" t="str">
        <f>IF('Council Own'!F44="A","A"," ")</f>
        <v xml:space="preserve"> </v>
      </c>
      <c r="M173" s="266"/>
      <c r="N173" s="411" t="str">
        <f>'Council Own'!C92</f>
        <v>&lt;List Requirement Here&gt;</v>
      </c>
      <c r="O173" s="276" t="str">
        <f>IF('Council Own'!F92="A","A"," ")</f>
        <v xml:space="preserve"> </v>
      </c>
      <c r="Q173" s="266"/>
      <c r="R173" s="411" t="str">
        <f>'Council Own'!C140</f>
        <v>&lt;List Requirement Here&gt;</v>
      </c>
      <c r="S173" s="276" t="str">
        <f>IF('Council Own'!F140="A","A"," ")</f>
        <v xml:space="preserve"> </v>
      </c>
    </row>
    <row r="174" spans="5:19" x14ac:dyDescent="0.2">
      <c r="E174" s="510" t="str">
        <f>'Fun Patches'!C41</f>
        <v>&lt;LIST PATCH HERE&gt;</v>
      </c>
      <c r="F174" s="511"/>
      <c r="G174" s="276" t="str">
        <f>IF('Fun Patches'!F41="A","A"," ")</f>
        <v xml:space="preserve"> </v>
      </c>
      <c r="I174" s="266"/>
      <c r="J174" s="411" t="str">
        <f>'Council Own'!C45</f>
        <v>&lt;List Requirement Here&gt;</v>
      </c>
      <c r="K174" s="276" t="str">
        <f>IF('Council Own'!F45="A","A"," ")</f>
        <v xml:space="preserve"> </v>
      </c>
      <c r="M174" s="266"/>
      <c r="N174" s="411" t="str">
        <f>'Council Own'!C93</f>
        <v>&lt;List Requirement Here&gt;</v>
      </c>
      <c r="O174" s="276" t="str">
        <f>IF('Council Own'!F93="A","A"," ")</f>
        <v xml:space="preserve"> </v>
      </c>
      <c r="Q174" s="266"/>
      <c r="R174" s="411" t="str">
        <f>'Council Own'!C141</f>
        <v>&lt;List Requirement Here&gt;</v>
      </c>
      <c r="S174" s="276" t="str">
        <f>IF('Council Own'!F141="A","A"," ")</f>
        <v xml:space="preserve"> </v>
      </c>
    </row>
    <row r="175" spans="5:19" x14ac:dyDescent="0.2">
      <c r="E175" s="510" t="str">
        <f>'Fun Patches'!C42</f>
        <v>&lt;LIST PATCH HERE&gt;</v>
      </c>
      <c r="F175" s="511"/>
      <c r="G175" s="276" t="str">
        <f>IF('Fun Patches'!F42="A","A"," ")</f>
        <v xml:space="preserve"> </v>
      </c>
      <c r="I175" s="266"/>
      <c r="J175" s="411" t="str">
        <f>'Council Own'!C46</f>
        <v>&lt;List Requirement Here&gt;</v>
      </c>
      <c r="K175" s="276" t="str">
        <f>IF('Council Own'!F46="A","A"," ")</f>
        <v xml:space="preserve"> </v>
      </c>
      <c r="M175" s="266"/>
      <c r="N175" s="411" t="str">
        <f>'Council Own'!C94</f>
        <v>&lt;List Requirement Here&gt;</v>
      </c>
      <c r="O175" s="276" t="str">
        <f>IF('Council Own'!F94="A","A"," ")</f>
        <v xml:space="preserve"> </v>
      </c>
      <c r="Q175" s="266"/>
      <c r="R175" s="411" t="str">
        <f>'Council Own'!C142</f>
        <v>&lt;List Requirement Here&gt;</v>
      </c>
      <c r="S175" s="276" t="str">
        <f>IF('Council Own'!F142="A","A"," ")</f>
        <v xml:space="preserve"> </v>
      </c>
    </row>
    <row r="176" spans="5:19" x14ac:dyDescent="0.2">
      <c r="E176" s="510" t="str">
        <f>'Fun Patches'!C43</f>
        <v>&lt;LIST PATCH HERE&gt;</v>
      </c>
      <c r="F176" s="511"/>
      <c r="G176" s="276" t="str">
        <f>IF('Fun Patches'!F43="A","A"," ")</f>
        <v xml:space="preserve"> </v>
      </c>
      <c r="I176" s="266">
        <v>5</v>
      </c>
      <c r="J176" s="403" t="str">
        <f>'Council Own'!C47</f>
        <v>&lt;List Requirement Here&gt;</v>
      </c>
      <c r="K176" s="268" t="str">
        <f>IF('Council Own'!F47="A","A"," ")</f>
        <v xml:space="preserve"> </v>
      </c>
      <c r="M176" s="266">
        <v>5</v>
      </c>
      <c r="N176" s="403" t="str">
        <f>'Council Own'!C95</f>
        <v>&lt;List Requirement Here&gt;</v>
      </c>
      <c r="O176" s="268" t="str">
        <f>IF('Council Own'!F95="A","A"," ")</f>
        <v xml:space="preserve"> </v>
      </c>
      <c r="Q176" s="266">
        <v>5</v>
      </c>
      <c r="R176" s="403" t="str">
        <f>'Council Own'!C143</f>
        <v>&lt;List Requirement Here&gt;</v>
      </c>
      <c r="S176" s="268" t="str">
        <f>IF('Council Own'!F143="A","A"," ")</f>
        <v xml:space="preserve"> </v>
      </c>
    </row>
    <row r="177" spans="1:19" x14ac:dyDescent="0.2">
      <c r="E177" s="510" t="str">
        <f>'Fun Patches'!C44</f>
        <v>&lt;LIST PATCH HERE&gt;</v>
      </c>
      <c r="F177" s="511"/>
      <c r="G177" s="276" t="str">
        <f>IF('Fun Patches'!F44="A","A"," ")</f>
        <v xml:space="preserve"> </v>
      </c>
      <c r="I177" s="266"/>
      <c r="J177" s="411" t="str">
        <f>'Council Own'!C48</f>
        <v>&lt;List Requirement Here&gt;</v>
      </c>
      <c r="K177" s="276" t="str">
        <f>IF('Council Own'!F48="A","A"," ")</f>
        <v xml:space="preserve"> </v>
      </c>
      <c r="M177" s="266"/>
      <c r="N177" s="411" t="str">
        <f>'Council Own'!C96</f>
        <v>&lt;List Requirement Here&gt;</v>
      </c>
      <c r="O177" s="276" t="str">
        <f>IF('Council Own'!F96="A","A"," ")</f>
        <v xml:space="preserve"> </v>
      </c>
      <c r="Q177" s="266"/>
      <c r="R177" s="411" t="str">
        <f>'Council Own'!C144</f>
        <v>&lt;List Requirement Here&gt;</v>
      </c>
      <c r="S177" s="276" t="str">
        <f>IF('Council Own'!F144="A","A"," ")</f>
        <v xml:space="preserve"> </v>
      </c>
    </row>
    <row r="178" spans="1:19" x14ac:dyDescent="0.2">
      <c r="E178" s="510" t="str">
        <f>'Fun Patches'!C45</f>
        <v>&lt;LIST PATCH HERE&gt;</v>
      </c>
      <c r="F178" s="511"/>
      <c r="G178" s="276" t="str">
        <f>IF('Fun Patches'!F45="A","A"," ")</f>
        <v xml:space="preserve"> </v>
      </c>
      <c r="I178" s="266"/>
      <c r="J178" s="411" t="str">
        <f>'Council Own'!C49</f>
        <v>&lt;List Requirement Here&gt;</v>
      </c>
      <c r="K178" s="276" t="str">
        <f>IF('Council Own'!F49="A","A"," ")</f>
        <v xml:space="preserve"> </v>
      </c>
      <c r="M178" s="266"/>
      <c r="N178" s="411" t="str">
        <f>'Council Own'!C97</f>
        <v>&lt;List Requirement Here&gt;</v>
      </c>
      <c r="O178" s="276" t="str">
        <f>IF('Council Own'!F97="A","A"," ")</f>
        <v xml:space="preserve"> </v>
      </c>
      <c r="Q178" s="266"/>
      <c r="R178" s="411" t="str">
        <f>'Council Own'!C145</f>
        <v>&lt;List Requirement Here&gt;</v>
      </c>
      <c r="S178" s="276" t="str">
        <f>IF('Council Own'!F145="A","A"," ")</f>
        <v xml:space="preserve"> </v>
      </c>
    </row>
    <row r="179" spans="1:19" x14ac:dyDescent="0.2">
      <c r="E179" s="510" t="str">
        <f>'Fun Patches'!C46</f>
        <v>&lt;LIST PATCH HERE&gt;</v>
      </c>
      <c r="F179" s="511"/>
      <c r="G179" s="276" t="str">
        <f>IF('Fun Patches'!F46="A","A"," ")</f>
        <v xml:space="preserve"> </v>
      </c>
      <c r="I179" s="266"/>
      <c r="J179" s="411" t="str">
        <f>'Council Own'!C50</f>
        <v>&lt;List Requirement Here&gt;</v>
      </c>
      <c r="K179" s="276" t="str">
        <f>IF('Council Own'!F50="A","A"," ")</f>
        <v xml:space="preserve"> </v>
      </c>
      <c r="M179" s="266"/>
      <c r="N179" s="411" t="str">
        <f>'Council Own'!C98</f>
        <v>&lt;List Requirement Here&gt;</v>
      </c>
      <c r="O179" s="276" t="str">
        <f>IF('Council Own'!F98="A","A"," ")</f>
        <v xml:space="preserve"> </v>
      </c>
      <c r="Q179" s="266"/>
      <c r="R179" s="411" t="str">
        <f>'Council Own'!C146</f>
        <v>&lt;List Requirement Here&gt;</v>
      </c>
      <c r="S179" s="276" t="str">
        <f>IF('Council Own'!F146="A","A"," ")</f>
        <v xml:space="preserve"> </v>
      </c>
    </row>
    <row r="180" spans="1:19" x14ac:dyDescent="0.2">
      <c r="E180" s="515" t="str">
        <f>'Fun Patches'!C47</f>
        <v>&lt;LIST PATCH HERE&gt;</v>
      </c>
      <c r="F180" s="516"/>
      <c r="G180" s="269" t="str">
        <f>IF('Fun Patches'!F47="A","A"," ")</f>
        <v xml:space="preserve"> </v>
      </c>
      <c r="I180" s="280"/>
      <c r="J180" s="292"/>
      <c r="K180" s="404"/>
    </row>
    <row r="181" spans="1:19" x14ac:dyDescent="0.2">
      <c r="E181" s="510" t="str">
        <f>'Fun Patches'!C48</f>
        <v>&lt;LIST PATCH HERE&gt;</v>
      </c>
      <c r="F181" s="511"/>
      <c r="G181" s="276" t="str">
        <f>IF('Fun Patches'!F48="A","A"," ")</f>
        <v xml:space="preserve"> </v>
      </c>
      <c r="I181" s="280"/>
      <c r="J181" s="292"/>
      <c r="K181" s="404"/>
    </row>
    <row r="182" spans="1:19" x14ac:dyDescent="0.2">
      <c r="E182" s="510" t="str">
        <f>'Fun Patches'!C49</f>
        <v>&lt;LIST PATCH HERE&gt;</v>
      </c>
      <c r="F182" s="511"/>
      <c r="G182" s="276" t="str">
        <f>IF('Fun Patches'!F49="A","A"," ")</f>
        <v xml:space="preserve"> </v>
      </c>
      <c r="I182" s="280"/>
      <c r="J182" s="292"/>
      <c r="K182" s="404"/>
    </row>
    <row r="183" spans="1:19" x14ac:dyDescent="0.2">
      <c r="A183" s="517" t="s">
        <v>60</v>
      </c>
      <c r="B183" s="518"/>
      <c r="C183" s="518"/>
      <c r="E183" s="510" t="str">
        <f>'Fun Patches'!C50</f>
        <v>&lt;LIST PATCH HERE&gt;</v>
      </c>
      <c r="F183" s="511"/>
      <c r="G183" s="276" t="str">
        <f>IF('Fun Patches'!F50="A","A"," ")</f>
        <v xml:space="preserve"> </v>
      </c>
      <c r="I183" s="280"/>
      <c r="J183" s="292"/>
      <c r="K183" s="404"/>
    </row>
    <row r="184" spans="1:19" x14ac:dyDescent="0.2">
      <c r="A184" s="507" t="s">
        <v>61</v>
      </c>
      <c r="B184" s="508"/>
      <c r="C184" s="509"/>
      <c r="E184" s="510" t="str">
        <f>'Fun Patches'!C51</f>
        <v>&lt;LIST PATCH HERE&gt;</v>
      </c>
      <c r="F184" s="511"/>
      <c r="G184" s="276" t="str">
        <f>IF('Fun Patches'!F51="A","A"," ")</f>
        <v xml:space="preserve"> </v>
      </c>
      <c r="I184" s="280"/>
      <c r="J184" s="292"/>
      <c r="K184" s="404"/>
    </row>
    <row r="185" spans="1:19" x14ac:dyDescent="0.2">
      <c r="A185" s="507" t="s">
        <v>62</v>
      </c>
      <c r="B185" s="508"/>
      <c r="C185" s="509"/>
      <c r="E185" s="510" t="str">
        <f>'Fun Patches'!C52</f>
        <v>&lt;LIST PATCH HERE&gt;</v>
      </c>
      <c r="F185" s="511"/>
      <c r="G185" s="276" t="str">
        <f>IF('Fun Patches'!F52="A","A"," ")</f>
        <v xml:space="preserve"> </v>
      </c>
      <c r="I185" s="280"/>
      <c r="J185" s="292"/>
      <c r="K185" s="404"/>
    </row>
    <row r="186" spans="1:19" x14ac:dyDescent="0.2">
      <c r="A186" s="512" t="s">
        <v>63</v>
      </c>
      <c r="B186" s="513"/>
      <c r="C186" s="514"/>
      <c r="E186" s="510" t="str">
        <f>'Fun Patches'!C53</f>
        <v>&lt;LIST PATCH HERE&gt;</v>
      </c>
      <c r="F186" s="511"/>
      <c r="G186" s="276" t="str">
        <f>IF('Fun Patches'!F53="A","A"," ")</f>
        <v xml:space="preserve"> </v>
      </c>
      <c r="J186" s="273"/>
      <c r="K186" s="273"/>
    </row>
    <row r="187" spans="1:19" x14ac:dyDescent="0.2">
      <c r="E187" s="510" t="str">
        <f>'Fun Patches'!C54</f>
        <v>&lt;LIST PATCH HERE&gt;</v>
      </c>
      <c r="F187" s="511"/>
      <c r="G187" s="276" t="str">
        <f>IF('Fun Patches'!F54="A","A","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Senior4</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IF(Badges!G58="A","A"," ")</f>
        <v xml:space="preserve"> </v>
      </c>
      <c r="I4" s="266"/>
      <c r="J4" s="267" t="str">
        <f>Badges!C132</f>
        <v>Find a mentor</v>
      </c>
      <c r="K4" s="269" t="str">
        <f>IF(Badges!G132="A","A"," ")</f>
        <v xml:space="preserve"> </v>
      </c>
      <c r="M4" s="266"/>
      <c r="N4" s="267" t="str">
        <f>Badges!C205</f>
        <v>Help  the natural environment</v>
      </c>
      <c r="O4" s="269" t="str">
        <f>IF(Badges!G205="A","A"," ")</f>
        <v xml:space="preserve"> </v>
      </c>
      <c r="Q4" s="266"/>
      <c r="R4" s="267" t="str">
        <f>Badges!C279</f>
        <v>Get a sense of different animals'</v>
      </c>
      <c r="S4" s="269" t="str">
        <f>IF(Badges!G279="A","A"," ")</f>
        <v xml:space="preserve"> </v>
      </c>
      <c r="T4" s="258"/>
      <c r="U4" s="258"/>
    </row>
    <row r="5" spans="1:21" ht="12.75" customHeight="1" x14ac:dyDescent="0.2">
      <c r="A5" s="542" t="str">
        <f>Summary!A4</f>
        <v>Website Designer</v>
      </c>
      <c r="B5" s="543"/>
      <c r="C5" s="270" t="str">
        <f>IF(Badges!G28="C","C",IF(Badges!G28="P","P",""))</f>
        <v/>
      </c>
      <c r="E5" s="266"/>
      <c r="F5" s="267" t="str">
        <f>Badges!C59</f>
        <v>Give old material a new twist!</v>
      </c>
      <c r="G5" s="269" t="str">
        <f>IF(Badges!G59="A","A"," ")</f>
        <v xml:space="preserve"> </v>
      </c>
      <c r="I5" s="266"/>
      <c r="J5" s="267" t="str">
        <f>Badges!C133</f>
        <v>Find a class</v>
      </c>
      <c r="K5" s="269" t="str">
        <f>IF(Badges!G133="A","A"," ")</f>
        <v xml:space="preserve"> </v>
      </c>
      <c r="M5" s="266"/>
      <c r="N5" s="267" t="str">
        <f>Badges!C206</f>
        <v>Be a guide for younger Girl Scouts</v>
      </c>
      <c r="O5" s="269" t="str">
        <f>IF(Badges!G206="A","A"," ")</f>
        <v xml:space="preserve"> </v>
      </c>
      <c r="Q5" s="266"/>
      <c r="R5" s="267" t="str">
        <f>Badges!C280</f>
        <v>Talk to an animal expert at a zoo</v>
      </c>
      <c r="S5" s="269" t="str">
        <f>IF(Badges!G280="A","A"," ")</f>
        <v xml:space="preserve"> </v>
      </c>
      <c r="T5" s="258"/>
      <c r="U5" s="258"/>
    </row>
    <row r="6" spans="1:21" ht="12.75" customHeight="1" x14ac:dyDescent="0.2">
      <c r="A6" s="538" t="str">
        <f>Summary!A5</f>
        <v>Women's Health</v>
      </c>
      <c r="B6" s="539"/>
      <c r="C6" s="271" t="str">
        <f>IF(Badges!G51="C","C",IF(Badges!G51="P","P",""))</f>
        <v/>
      </c>
      <c r="E6" s="266"/>
      <c r="F6" s="267" t="str">
        <f>Badges!C60</f>
        <v>Create your own</v>
      </c>
      <c r="G6" s="269" t="str">
        <f>IF(Badges!G60="A","A"," ")</f>
        <v xml:space="preserve"> </v>
      </c>
      <c r="I6" s="266"/>
      <c r="J6" s="267" t="str">
        <f>Badges!C134</f>
        <v>Learn the basics on your own</v>
      </c>
      <c r="K6" s="269" t="str">
        <f>IF(Badges!G134="A","A"," ")</f>
        <v xml:space="preserve"> </v>
      </c>
      <c r="M6" s="266"/>
      <c r="N6" s="267" t="str">
        <f>Badges!C207</f>
        <v>Teach Leave No Trace principles</v>
      </c>
      <c r="O6" s="269" t="str">
        <f>IF(Badges!G207="A","A"," ")</f>
        <v xml:space="preserve"> </v>
      </c>
      <c r="Q6" s="266"/>
      <c r="R6" s="267" t="str">
        <f>Badges!C281</f>
        <v>Practice being a scientist</v>
      </c>
      <c r="S6" s="269" t="str">
        <f>IF(Badges!G281="A","A"," ")</f>
        <v xml:space="preserve"> </v>
      </c>
      <c r="T6" s="258"/>
      <c r="U6" s="258"/>
    </row>
    <row r="7" spans="1:21" x14ac:dyDescent="0.2">
      <c r="A7" s="538" t="str">
        <f>Summary!A6</f>
        <v>Troupe Performer</v>
      </c>
      <c r="B7" s="539"/>
      <c r="C7" s="271" t="str">
        <f>IF(Badges!G74="C","C",IF(Badges!G74="P","P",""))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IF(Badges!G97="C","C",IF(Badges!G97="P","P",""))</f>
        <v/>
      </c>
      <c r="E8" s="266"/>
      <c r="F8" s="267" t="str">
        <f>Badges!C62</f>
        <v>Dig into the nitty-gritty of moving</v>
      </c>
      <c r="G8" s="269" t="str">
        <f>IF(Badges!G62="A","A"," ")</f>
        <v xml:space="preserve"> </v>
      </c>
      <c r="I8" s="266"/>
      <c r="J8" s="267" t="str">
        <f>Badges!C136</f>
        <v>Make something to wear</v>
      </c>
      <c r="K8" s="269" t="str">
        <f>IF(Badges!G136="A","A"," ")</f>
        <v xml:space="preserve"> </v>
      </c>
      <c r="M8" s="266"/>
      <c r="N8" s="267" t="str">
        <f>Badges!C209</f>
        <v>Shoot a digital photo series</v>
      </c>
      <c r="O8" s="269" t="str">
        <f>IF(Badges!G209="A","A"," ")</f>
        <v xml:space="preserve"> </v>
      </c>
      <c r="Q8" s="266">
        <v>1</v>
      </c>
      <c r="R8" s="267" t="str">
        <f>Badges!C285</f>
        <v>Team up and dress up</v>
      </c>
      <c r="S8" s="268"/>
    </row>
    <row r="9" spans="1:21" x14ac:dyDescent="0.2">
      <c r="A9" s="540" t="str">
        <f>Summary!A8</f>
        <v>Novelist</v>
      </c>
      <c r="B9" s="541"/>
      <c r="C9" s="272" t="str">
        <f>IF(Badges!G120="C","C",IF(Badges!G120="P","P",""))</f>
        <v/>
      </c>
      <c r="E9" s="266"/>
      <c r="F9" s="267" t="str">
        <f>Badges!C63</f>
        <v>Get behind the scenes</v>
      </c>
      <c r="G9" s="269" t="str">
        <f>IF(Badges!G63="A","A"," ")</f>
        <v xml:space="preserve"> </v>
      </c>
      <c r="I9" s="266"/>
      <c r="J9" s="267" t="str">
        <f>Badges!C137</f>
        <v>Create something useful for your</v>
      </c>
      <c r="K9" s="269" t="str">
        <f>IF(Badges!G137="A","A"," ")</f>
        <v xml:space="preserve"> </v>
      </c>
      <c r="M9" s="266"/>
      <c r="N9" s="267" t="str">
        <f>Badges!C210</f>
        <v>Write it down</v>
      </c>
      <c r="O9" s="269" t="str">
        <f>IF(Badges!G210="A","A"," ")</f>
        <v xml:space="preserve"> </v>
      </c>
      <c r="Q9" s="266"/>
      <c r="R9" s="267" t="str">
        <f>Badges!C286</f>
        <v>Go, Blue! Go, Red!</v>
      </c>
      <c r="S9" s="269" t="str">
        <f>IF(Badges!G286="A","A"," ")</f>
        <v xml:space="preserve"> </v>
      </c>
    </row>
    <row r="10" spans="1:21" x14ac:dyDescent="0.2">
      <c r="A10" s="526" t="str">
        <f>Summary!A9</f>
        <v>It's Your Planet -- Love It!</v>
      </c>
      <c r="B10" s="526"/>
      <c r="C10" s="526"/>
      <c r="E10" s="266"/>
      <c r="F10" s="267" t="str">
        <f>Badges!C64</f>
        <v>Get tips on team motivation</v>
      </c>
      <c r="G10" s="269" t="str">
        <f>IF(Badges!G64="A","A"," ")</f>
        <v xml:space="preserve"> </v>
      </c>
      <c r="I10" s="266"/>
      <c r="J10" s="267" t="str">
        <f>Badges!C138</f>
        <v>Make an accessory</v>
      </c>
      <c r="K10" s="269" t="str">
        <f>IF(Badges!G138="A","A"," ")</f>
        <v xml:space="preserve"> </v>
      </c>
      <c r="M10" s="266"/>
      <c r="N10" s="267" t="str">
        <f>Badges!C211</f>
        <v>Make a video</v>
      </c>
      <c r="O10" s="269" t="str">
        <f>IF(Badges!G211="A","A"," ")</f>
        <v xml:space="preserve"> </v>
      </c>
      <c r="Q10" s="266"/>
      <c r="R10" s="267" t="str">
        <f>Badges!C287</f>
        <v>Unique uniforms</v>
      </c>
      <c r="S10" s="269" t="str">
        <f>IF(Badges!G287="A","A"," ")</f>
        <v xml:space="preserve"> </v>
      </c>
    </row>
    <row r="11" spans="1:21" x14ac:dyDescent="0.2">
      <c r="A11" s="542" t="str">
        <f>Summary!A10</f>
        <v>Textile Artist</v>
      </c>
      <c r="B11" s="543"/>
      <c r="C11" s="270" t="str">
        <f>IF(Badges!G144="C","C",IF(Badges!G144="P","P",""))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IF(Badges!G288="A","A"," ")</f>
        <v xml:space="preserve"> </v>
      </c>
    </row>
    <row r="12" spans="1:21" x14ac:dyDescent="0.2">
      <c r="A12" s="538" t="str">
        <f>Summary!A11</f>
        <v>Room Makeover</v>
      </c>
      <c r="B12" s="539"/>
      <c r="C12" s="271" t="str">
        <f>IF(Badges!G167="C","C",IF(Badges!G167="P","P",""))</f>
        <v/>
      </c>
      <c r="E12" s="266"/>
      <c r="F12" s="267" t="str">
        <f>Badges!C66</f>
        <v>Create a poster to promote your</v>
      </c>
      <c r="G12" s="269" t="str">
        <f>IF(Badges!G66="A","A"," ")</f>
        <v xml:space="preserve"> </v>
      </c>
      <c r="I12" s="266"/>
      <c r="J12" s="267" t="str">
        <f>Badges!C140</f>
        <v>Make a gift for an anniversary, baby</v>
      </c>
      <c r="K12" s="269" t="str">
        <f>IF(Badges!G140="A","A","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IF(Badges!G190="C","C",IF(Badges!G190="P","P",""))</f>
        <v/>
      </c>
      <c r="E13" s="266"/>
      <c r="F13" s="267" t="str">
        <f>Badges!C67</f>
        <v>Create a press kit</v>
      </c>
      <c r="G13" s="269" t="str">
        <f>IF(Badges!G67="A","A"," ")</f>
        <v xml:space="preserve"> </v>
      </c>
      <c r="I13" s="266"/>
      <c r="J13" s="267" t="str">
        <f>Badges!C141</f>
        <v>Create something to mark a special</v>
      </c>
      <c r="K13" s="269" t="str">
        <f>IF(Badges!G141="A","A"," ")</f>
        <v xml:space="preserve"> </v>
      </c>
      <c r="M13" s="266"/>
      <c r="N13" s="267" t="str">
        <f>Badges!C216</f>
        <v xml:space="preserve"> Talk to a pro</v>
      </c>
      <c r="O13" s="269" t="str">
        <f>IF(Badges!G216="A","A"," ")</f>
        <v xml:space="preserve"> </v>
      </c>
      <c r="Q13" s="266"/>
      <c r="R13" s="267" t="str">
        <f>Badges!C290</f>
        <v>An amazing race</v>
      </c>
      <c r="S13" s="269" t="str">
        <f>IF(Badges!G290="A","A"," ")</f>
        <v xml:space="preserve"> </v>
      </c>
    </row>
    <row r="14" spans="1:21" x14ac:dyDescent="0.2">
      <c r="A14" s="538" t="str">
        <f>Summary!A13</f>
        <v>Adventurer</v>
      </c>
      <c r="B14" s="539"/>
      <c r="C14" s="271" t="str">
        <f>IF(Badges!G213="C","C",IF(Badges!G213="P","P",""))</f>
        <v/>
      </c>
      <c r="E14" s="266"/>
      <c r="F14" s="267" t="str">
        <f>Badges!C68</f>
        <v>Make a video trailer or radio</v>
      </c>
      <c r="G14" s="269" t="str">
        <f>IF(Badges!G68="A","A"," ")</f>
        <v xml:space="preserve"> </v>
      </c>
      <c r="I14" s="266"/>
      <c r="J14" s="267" t="str">
        <f>Badges!C142</f>
        <v>Make something to give to a charity</v>
      </c>
      <c r="K14" s="269" t="str">
        <f>IF(Badges!G142="A","A"," ")</f>
        <v xml:space="preserve"> </v>
      </c>
      <c r="M14" s="266"/>
      <c r="N14" s="267" t="str">
        <f>Badges!C217</f>
        <v>Spend two hours at a local car repair</v>
      </c>
      <c r="O14" s="269" t="str">
        <f>IF(Badges!G217="A","A"," ")</f>
        <v xml:space="preserve"> </v>
      </c>
      <c r="Q14" s="266"/>
      <c r="R14" s="267" t="str">
        <f>Badges!C291</f>
        <v>Target practice</v>
      </c>
      <c r="S14" s="269" t="str">
        <f>IF(Badges!G291="A","A"," ")</f>
        <v xml:space="preserve"> </v>
      </c>
    </row>
    <row r="15" spans="1:21" x14ac:dyDescent="0.2">
      <c r="A15" s="540" t="str">
        <f>Summary!A14</f>
        <v>Car Care</v>
      </c>
      <c r="B15" s="541"/>
      <c r="C15" s="272" t="str">
        <f>IF(Badges!G236="C","C",IF(Badges!G236="P","P",""))</f>
        <v/>
      </c>
      <c r="E15" s="266">
        <v>5</v>
      </c>
      <c r="F15" s="267" t="str">
        <f>Badges!C69</f>
        <v>Put on your show</v>
      </c>
      <c r="G15" s="268"/>
      <c r="I15" s="533" t="str">
        <f>Badges!B145</f>
        <v>Room Makeover</v>
      </c>
      <c r="J15" s="534"/>
      <c r="K15" s="534"/>
      <c r="M15" s="266"/>
      <c r="N15" s="267" t="str">
        <f>Badges!C218</f>
        <v>Watch instructional car care videos</v>
      </c>
      <c r="O15" s="269" t="str">
        <f>IF(Badges!G218="A","A"," ")</f>
        <v xml:space="preserve"> </v>
      </c>
      <c r="Q15" s="266"/>
      <c r="R15" s="267" t="str">
        <f>Badges!C292</f>
        <v>Tests of strength</v>
      </c>
      <c r="S15" s="269" t="str">
        <f>IF(Badges!G292="A","A"," ")</f>
        <v xml:space="preserve"> </v>
      </c>
    </row>
    <row r="16" spans="1:21" x14ac:dyDescent="0.2">
      <c r="A16" s="526" t="str">
        <f>Summary!A15</f>
        <v>It's Your Story -- Tell It!</v>
      </c>
      <c r="B16" s="526"/>
      <c r="C16" s="526"/>
      <c r="E16" s="266"/>
      <c r="F16" s="267" t="str">
        <f>Badges!C70</f>
        <v>Host a cast party or an after-party</v>
      </c>
      <c r="G16" s="269" t="str">
        <f>IF(Badges!G70="A","A","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IF(Badges!G260="C","C",IF(Badges!G260="P","P",""))</f>
        <v/>
      </c>
      <c r="E17" s="266"/>
      <c r="F17" s="267" t="str">
        <f>Badges!C71</f>
        <v>Videotape your show and screen it</v>
      </c>
      <c r="G17" s="269" t="str">
        <f>IF(Badges!G71="A","A"," ")</f>
        <v xml:space="preserve"> </v>
      </c>
      <c r="I17" s="266"/>
      <c r="J17" s="267" t="str">
        <f>Badges!C147</f>
        <v>Craft an inspiration board</v>
      </c>
      <c r="K17" s="269" t="str">
        <f>IF(Badges!G146="A","A"," ")</f>
        <v xml:space="preserve"> </v>
      </c>
      <c r="M17" s="266"/>
      <c r="N17" s="267" t="str">
        <f>Badges!C220</f>
        <v>Determine which cars are the safest</v>
      </c>
      <c r="O17" s="269" t="str">
        <f>IF(Badges!G220="A","A"," ")</f>
        <v xml:space="preserve"> </v>
      </c>
      <c r="Q17" s="266"/>
      <c r="R17" s="267" t="str">
        <f>Badges!C294</f>
        <v>Construction challenge</v>
      </c>
      <c r="S17" s="269" t="str">
        <f>IF(Badges!G294="A","A"," ")</f>
        <v xml:space="preserve"> </v>
      </c>
    </row>
    <row r="18" spans="1:19" x14ac:dyDescent="0.2">
      <c r="A18" s="538" t="str">
        <f>Summary!A17</f>
        <v>Voice for Animals</v>
      </c>
      <c r="B18" s="539"/>
      <c r="C18" s="271" t="str">
        <f>IF(Badges!G283="C","C",IF(Badges!G283="P","P",""))</f>
        <v/>
      </c>
      <c r="E18" s="266"/>
      <c r="F18" s="267" t="str">
        <f>Badges!C72</f>
        <v>Take photos and create a record</v>
      </c>
      <c r="G18" s="269" t="str">
        <f>IF(Badges!G72="A","A"," ")</f>
        <v xml:space="preserve"> </v>
      </c>
      <c r="I18" s="266"/>
      <c r="J18" s="267" t="str">
        <f>Badges!C148</f>
        <v>Shadow an interior designer or</v>
      </c>
      <c r="K18" s="269" t="str">
        <f>IF(Badges!G147="A","A"," ")</f>
        <v xml:space="preserve"> </v>
      </c>
      <c r="M18" s="266"/>
      <c r="N18" s="267" t="str">
        <f>Badges!C221</f>
        <v>Learn which factors affect insurance</v>
      </c>
      <c r="O18" s="269" t="str">
        <f>IF(Badges!G221="A","A"," ")</f>
        <v xml:space="preserve"> </v>
      </c>
      <c r="Q18" s="266"/>
      <c r="R18" s="267" t="str">
        <f>Badges!C295</f>
        <v>Soar winners</v>
      </c>
      <c r="S18" s="269" t="str">
        <f>IF(Badges!G295="A","A"," ")</f>
        <v xml:space="preserve"> </v>
      </c>
    </row>
    <row r="19" spans="1:19" x14ac:dyDescent="0.2">
      <c r="A19" s="538" t="str">
        <f>Summary!A18</f>
        <v>Game Visionary</v>
      </c>
      <c r="B19" s="539"/>
      <c r="C19" s="271" t="str">
        <f>IF(Badges!G306="C","C",IF(Badges!G306="P","P",""))</f>
        <v/>
      </c>
      <c r="E19" s="533" t="str">
        <f>Badges!B75</f>
        <v>Science of Style</v>
      </c>
      <c r="F19" s="534"/>
      <c r="G19" s="534"/>
      <c r="I19" s="266"/>
      <c r="J19" s="267" t="str">
        <f>Badges!C149</f>
        <v>Look at design around the world</v>
      </c>
      <c r="K19" s="269" t="str">
        <f>IF(Badges!G148="A","A"," ")</f>
        <v xml:space="preserve"> </v>
      </c>
      <c r="M19" s="266"/>
      <c r="N19" s="267" t="str">
        <f>Badges!C222</f>
        <v>Let crash test dummies teach you</v>
      </c>
      <c r="O19" s="269" t="str">
        <f>IF(Badges!G222="A","A"," ")</f>
        <v xml:space="preserve"> </v>
      </c>
      <c r="Q19" s="266"/>
      <c r="R19" s="267" t="str">
        <f>Badges!C296</f>
        <v>Make it "flink."</v>
      </c>
      <c r="S19" s="269" t="str">
        <f>IF(Badges!G296="A","A"," ")</f>
        <v xml:space="preserve"> </v>
      </c>
    </row>
    <row r="20" spans="1:19" x14ac:dyDescent="0.2">
      <c r="A20" s="538" t="str">
        <f>Summary!A19</f>
        <v>Social Innovator</v>
      </c>
      <c r="B20" s="539"/>
      <c r="C20" s="271" t="str">
        <f>IF(Badges!G329="C","C",IF(Badges!G329="P","P",""))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IF(Badges!G352="C","C",IF(Badges!G352="P","P",""))</f>
        <v/>
      </c>
      <c r="E21" s="266"/>
      <c r="F21" s="267" t="str">
        <f>Badges!C77</f>
        <v>Interview a dermatologist or cosmetic</v>
      </c>
      <c r="G21" s="269" t="str">
        <f>IF(Badges!G77="A","A"," ")</f>
        <v xml:space="preserve"> </v>
      </c>
      <c r="I21" s="266"/>
      <c r="J21" s="267" t="str">
        <f>Badges!C151</f>
        <v xml:space="preserve">Paint a wall </v>
      </c>
      <c r="K21" s="269" t="str">
        <f>IF(Badges!G150="A","A"," ")</f>
        <v xml:space="preserve"> </v>
      </c>
      <c r="M21" s="266"/>
      <c r="N21" s="267" t="str">
        <f>Badges!C224</f>
        <v>Create a top ten list of safe driving</v>
      </c>
      <c r="O21" s="269" t="str">
        <f>IF(Badges!G224="A","A"," ")</f>
        <v xml:space="preserve"> </v>
      </c>
      <c r="Q21" s="266"/>
      <c r="R21" s="267" t="str">
        <f>Badges!C298</f>
        <v>From read to reality</v>
      </c>
      <c r="S21" s="269" t="str">
        <f>IF(Badges!G298="A","A"," ")</f>
        <v xml:space="preserve"> </v>
      </c>
    </row>
    <row r="22" spans="1:19" x14ac:dyDescent="0.2">
      <c r="A22" s="273"/>
      <c r="B22" s="274"/>
      <c r="C22" s="401"/>
      <c r="E22" s="266"/>
      <c r="F22" s="267" t="str">
        <f>Badges!C78</f>
        <v>Evaluate and compare two similar</v>
      </c>
      <c r="G22" s="269" t="str">
        <f>IF(Badges!G78="A","A"," ")</f>
        <v xml:space="preserve"> </v>
      </c>
      <c r="I22" s="266"/>
      <c r="J22" s="267" t="str">
        <f>Badges!C152</f>
        <v>Paint furniture</v>
      </c>
      <c r="K22" s="269" t="str">
        <f>IF(Badges!G151="A","A"," ")</f>
        <v xml:space="preserve"> </v>
      </c>
      <c r="M22" s="266"/>
      <c r="N22" s="267" t="str">
        <f>Badges!C225</f>
        <v>Interview a highway patrol officer to</v>
      </c>
      <c r="O22" s="269" t="str">
        <f>IF(Badges!G225="A","A"," ")</f>
        <v xml:space="preserve"> </v>
      </c>
      <c r="Q22" s="266"/>
      <c r="R22" s="267" t="str">
        <f>Badges!C299</f>
        <v>From virtual to reality</v>
      </c>
      <c r="S22" s="269" t="str">
        <f>IF(Badges!G299="A","A"," ")</f>
        <v xml:space="preserve"> </v>
      </c>
    </row>
    <row r="23" spans="1:19" x14ac:dyDescent="0.2">
      <c r="A23" s="533" t="str">
        <f>Badges!B6</f>
        <v>Website Designer</v>
      </c>
      <c r="B23" s="534"/>
      <c r="C23" s="534"/>
      <c r="E23" s="266"/>
      <c r="F23" s="267" t="str">
        <f>Badges!C79</f>
        <v>Make and test a homemade product</v>
      </c>
      <c r="G23" s="269" t="str">
        <f>IF(Badges!G79="A","A"," ")</f>
        <v xml:space="preserve"> </v>
      </c>
      <c r="I23" s="266"/>
      <c r="J23" s="267" t="str">
        <f>Badges!C153</f>
        <v>Paint accents</v>
      </c>
      <c r="K23" s="269" t="str">
        <f>IF(Badges!G152="A","A"," ")</f>
        <v xml:space="preserve"> </v>
      </c>
      <c r="M23" s="266"/>
      <c r="N23" s="267" t="str">
        <f>Badges!C226</f>
        <v>Observe a traffic intersection</v>
      </c>
      <c r="O23" s="269" t="str">
        <f>IF(Badges!G226="A","A"," ")</f>
        <v xml:space="preserve"> </v>
      </c>
      <c r="Q23" s="266"/>
      <c r="R23" s="267" t="str">
        <f>Badges!C300</f>
        <v>From board to reality</v>
      </c>
      <c r="S23" s="269" t="str">
        <f>IF(Badges!G300="A","A","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IF(Badges!G8="A","A"," ")</f>
        <v xml:space="preserve"> </v>
      </c>
      <c r="E25" s="266"/>
      <c r="F25" s="267" t="str">
        <f>Badges!C81</f>
        <v>Test sunglasses</v>
      </c>
      <c r="G25" s="269" t="str">
        <f>IF(Badges!G81="A","A"," ")</f>
        <v xml:space="preserve"> </v>
      </c>
      <c r="I25" s="266"/>
      <c r="J25" s="267" t="str">
        <f>Badges!C155</f>
        <v>Curtains for windows or to delineate</v>
      </c>
      <c r="K25" s="269" t="str">
        <f>IF(Badges!G154="A","A"," ")</f>
        <v xml:space="preserve"> </v>
      </c>
      <c r="M25" s="266"/>
      <c r="N25" s="267" t="str">
        <f>Badges!C228</f>
        <v>Compile an emergency kit</v>
      </c>
      <c r="O25" s="269" t="str">
        <f>IF(Badges!G228="A","A"," ")</f>
        <v xml:space="preserve"> </v>
      </c>
      <c r="Q25" s="266"/>
      <c r="R25" s="267" t="str">
        <f>Badges!C302</f>
        <v>A puzzle pentathlon</v>
      </c>
      <c r="S25" s="269" t="str">
        <f>IF(Badges!G302="A","A"," ")</f>
        <v xml:space="preserve"> </v>
      </c>
    </row>
    <row r="26" spans="1:19" x14ac:dyDescent="0.2">
      <c r="A26" s="266"/>
      <c r="B26" s="267" t="str">
        <f>Badges!C9</f>
        <v>A place you volunteer at</v>
      </c>
      <c r="C26" s="269" t="str">
        <f>IF(Badges!G9="A","A"," ")</f>
        <v xml:space="preserve"> </v>
      </c>
      <c r="E26" s="266"/>
      <c r="F26" s="267" t="str">
        <f>Badges!C82</f>
        <v>Grade a gem</v>
      </c>
      <c r="G26" s="269" t="str">
        <f>IF(Badges!G82="A","A"," ")</f>
        <v xml:space="preserve"> </v>
      </c>
      <c r="I26" s="266"/>
      <c r="J26" s="267" t="str">
        <f>Badges!C156</f>
        <v>A table runner, decorative wall</v>
      </c>
      <c r="K26" s="269" t="str">
        <f>IF(Badges!G155="A","A"," ")</f>
        <v xml:space="preserve"> </v>
      </c>
      <c r="M26" s="266"/>
      <c r="N26" s="267" t="str">
        <f>Badges!C229</f>
        <v>Interview a roadside service person</v>
      </c>
      <c r="O26" s="269" t="str">
        <f>IF(Badges!G229="A","A"," ")</f>
        <v xml:space="preserve"> </v>
      </c>
      <c r="Q26" s="266"/>
      <c r="R26" s="267" t="str">
        <f>Badges!C303</f>
        <v>A relay pentathlon</v>
      </c>
      <c r="S26" s="269" t="str">
        <f>IF(Badges!G303="A","A"," ")</f>
        <v xml:space="preserve"> </v>
      </c>
    </row>
    <row r="27" spans="1:19" x14ac:dyDescent="0.2">
      <c r="A27" s="266"/>
      <c r="B27" s="267" t="str">
        <f>Badges!C10</f>
        <v>An extracurricular group or hobby</v>
      </c>
      <c r="C27" s="269" t="str">
        <f>IF(Badges!G10="A","A"," ")</f>
        <v xml:space="preserve"> </v>
      </c>
      <c r="E27" s="266"/>
      <c r="F27" s="267" t="str">
        <f>Badges!C79</f>
        <v>Make and test a homemade product</v>
      </c>
      <c r="G27" s="269" t="str">
        <f>IF(Badges!G83="A","A"," ")</f>
        <v xml:space="preserve"> </v>
      </c>
      <c r="I27" s="266"/>
      <c r="J27" s="267" t="str">
        <f>Badges!C157</f>
        <v>A pillow cover or duvet cover</v>
      </c>
      <c r="K27" s="269" t="str">
        <f>IF(Badges!G156="A","A"," ")</f>
        <v xml:space="preserve"> </v>
      </c>
      <c r="M27" s="266"/>
      <c r="N27" s="267" t="str">
        <f>Badges!C230</f>
        <v>Research how to handle five</v>
      </c>
      <c r="O27" s="269" t="str">
        <f>IF(Badges!G230="A","A"," ")</f>
        <v xml:space="preserve"> </v>
      </c>
      <c r="Q27" s="266"/>
      <c r="R27" s="267" t="str">
        <f>Badges!C304</f>
        <v>A wheel pentathlon</v>
      </c>
      <c r="S27" s="269" t="str">
        <f>IF(Badges!G304="A","A","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IF(Badges!G12="A","A"," ")</f>
        <v xml:space="preserve"> </v>
      </c>
      <c r="E29" s="266"/>
      <c r="F29" s="267" t="str">
        <f>Badges!C85</f>
        <v>Compare ingredients in three</v>
      </c>
      <c r="G29" s="269" t="str">
        <f>IF(Badges!G85="A","A"," ")</f>
        <v xml:space="preserve"> </v>
      </c>
      <c r="I29" s="266"/>
      <c r="J29" s="267" t="str">
        <f>Badges!C159</f>
        <v>Refurbish one item</v>
      </c>
      <c r="K29" s="269" t="str">
        <f>IF(Badges!G158="A","A"," ")</f>
        <v xml:space="preserve"> </v>
      </c>
      <c r="M29" s="266"/>
      <c r="N29" s="267" t="str">
        <f>Badges!C232</f>
        <v>Compare car efficiencies</v>
      </c>
      <c r="O29" s="269" t="str">
        <f>IF(Badges!G232="A","A"," ")</f>
        <v xml:space="preserve"> </v>
      </c>
      <c r="Q29" s="266">
        <v>1</v>
      </c>
      <c r="R29" s="267" t="str">
        <f>Badges!C308</f>
        <v>Brainstorm business ideas</v>
      </c>
      <c r="S29" s="268"/>
    </row>
    <row r="30" spans="1:19" x14ac:dyDescent="0.2">
      <c r="A30" s="266"/>
      <c r="B30" s="267" t="str">
        <f>Badges!C13</f>
        <v>Get opinions from bloggers/sites</v>
      </c>
      <c r="C30" s="269" t="str">
        <f>IF(Badges!G13="A","A"," ")</f>
        <v xml:space="preserve"> </v>
      </c>
      <c r="E30" s="266"/>
      <c r="F30" s="267" t="str">
        <f>Badges!C86</f>
        <v>Test hair dye</v>
      </c>
      <c r="G30" s="269" t="str">
        <f>IF(Badges!G86="A","A"," ")</f>
        <v xml:space="preserve"> </v>
      </c>
      <c r="I30" s="266"/>
      <c r="J30" s="267" t="str">
        <f>Badges!C160</f>
        <v>Repurpose one item</v>
      </c>
      <c r="K30" s="269" t="str">
        <f>IF(Badges!G159="A","A"," ")</f>
        <v xml:space="preserve"> </v>
      </c>
      <c r="M30" s="266"/>
      <c r="N30" s="267" t="str">
        <f>Badges!C233</f>
        <v>Practice energy efficient driving or</v>
      </c>
      <c r="O30" s="269" t="str">
        <f>IF(Badges!G233="A","A"," ")</f>
        <v xml:space="preserve"> </v>
      </c>
      <c r="Q30" s="266"/>
      <c r="R30" s="267" t="str">
        <f>Badges!C309</f>
        <v>Interview your client</v>
      </c>
      <c r="S30" s="269" t="str">
        <f>IF(Badges!G309="A","A"," ")</f>
        <v xml:space="preserve"> </v>
      </c>
    </row>
    <row r="31" spans="1:19" x14ac:dyDescent="0.2">
      <c r="A31" s="266"/>
      <c r="B31" s="267" t="str">
        <f>Badges!C14</f>
        <v>Teach yourself to build a site from</v>
      </c>
      <c r="C31" s="269" t="str">
        <f>IF(Badges!G14="A","A"," ")</f>
        <v xml:space="preserve"> </v>
      </c>
      <c r="E31" s="266"/>
      <c r="F31" s="267" t="str">
        <f>Badges!C83</f>
        <v>Get into outdoor-fashion fabrics</v>
      </c>
      <c r="G31" s="269" t="str">
        <f>IF(Badges!G87="A","A"," ")</f>
        <v xml:space="preserve"> </v>
      </c>
      <c r="I31" s="266"/>
      <c r="J31" s="267" t="str">
        <f>Badges!C161</f>
        <v>Repair one item</v>
      </c>
      <c r="K31" s="269" t="str">
        <f>IF(Badges!G160="A","A"," ")</f>
        <v xml:space="preserve"> </v>
      </c>
      <c r="M31" s="266"/>
      <c r="N31" s="267" t="str">
        <f>Badges!C234</f>
        <v xml:space="preserve">Drive less </v>
      </c>
      <c r="O31" s="269" t="str">
        <f>IF(Badges!G234="A","A"," ")</f>
        <v xml:space="preserve"> </v>
      </c>
      <c r="Q31" s="266"/>
      <c r="R31" s="267" t="str">
        <f>Badges!C310</f>
        <v>Become a keen observer</v>
      </c>
      <c r="S31" s="269" t="str">
        <f>IF(Badges!G310="A","A","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IF(Badges!G311="A","A"," ")</f>
        <v xml:space="preserve"> </v>
      </c>
    </row>
    <row r="33" spans="1:19" x14ac:dyDescent="0.2">
      <c r="A33" s="266"/>
      <c r="B33" s="267" t="str">
        <f>Badges!C16</f>
        <v>Find a mentor</v>
      </c>
      <c r="C33" s="269" t="str">
        <f>IF(Badges!G16="A","A"," ")</f>
        <v xml:space="preserve"> </v>
      </c>
      <c r="E33" s="266"/>
      <c r="F33" s="267" t="str">
        <f>Badges!C89</f>
        <v>Make a timeline of fashion trends</v>
      </c>
      <c r="G33" s="269" t="str">
        <f>IF(Badges!G89="A","A"," ")</f>
        <v xml:space="preserve"> </v>
      </c>
      <c r="I33" s="266"/>
      <c r="J33" s="267" t="str">
        <f>Badges!C163</f>
        <v>Build something out of wood or</v>
      </c>
      <c r="K33" s="269" t="str">
        <f>IF(Badges!G162="A","A","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IF(Badges!G17="A","A"," ")</f>
        <v xml:space="preserve"> </v>
      </c>
      <c r="E34" s="266"/>
      <c r="F34" s="267" t="str">
        <f>Badges!C90</f>
        <v>Conduct a social style experiment</v>
      </c>
      <c r="G34" s="269" t="str">
        <f>IF(Badges!G90="A","A"," ")</f>
        <v xml:space="preserve"> </v>
      </c>
      <c r="I34" s="266"/>
      <c r="J34" s="267" t="str">
        <f>Badges!C164</f>
        <v>Build something from found items</v>
      </c>
      <c r="K34" s="269" t="str">
        <f>IF(Badges!G163="A","A"," ")</f>
        <v xml:space="preserve"> </v>
      </c>
      <c r="M34" s="266"/>
      <c r="N34" s="267" t="str">
        <f>Badges!C240</f>
        <v>Share night art</v>
      </c>
      <c r="O34" s="269" t="str">
        <f>IF(Badges!G240="A","A"," ")</f>
        <v xml:space="preserve"> </v>
      </c>
      <c r="Q34" s="266"/>
      <c r="R34" s="267" t="str">
        <f>Badges!C313</f>
        <v>Divide your idea into different parts</v>
      </c>
      <c r="S34" s="269" t="str">
        <f>IF(Badges!G313="A","A"," ")</f>
        <v xml:space="preserve"> </v>
      </c>
    </row>
    <row r="35" spans="1:19" x14ac:dyDescent="0.2">
      <c r="A35" s="266"/>
      <c r="B35" s="267" t="str">
        <f>Badges!C18</f>
        <v>Meet up</v>
      </c>
      <c r="C35" s="269" t="str">
        <f>IF(Badges!G18="A","A"," ")</f>
        <v xml:space="preserve"> </v>
      </c>
      <c r="E35" s="266"/>
      <c r="F35" s="267" t="str">
        <f>Badges!C87</f>
        <v>Create a scent</v>
      </c>
      <c r="G35" s="269" t="str">
        <f>IF(Badges!G91="A","A"," ")</f>
        <v xml:space="preserve"> </v>
      </c>
      <c r="I35" s="266"/>
      <c r="J35" s="267" t="str">
        <f>Badges!C165</f>
        <v>Build an art piece</v>
      </c>
      <c r="K35" s="269" t="str">
        <f>IF(Badges!G164="A","A"," ")</f>
        <v xml:space="preserve"> </v>
      </c>
      <c r="M35" s="266"/>
      <c r="N35" s="267" t="str">
        <f>Badges!C241</f>
        <v>Get into nightlife</v>
      </c>
      <c r="O35" s="269" t="str">
        <f>IF(Badges!G241="A","A"," ")</f>
        <v xml:space="preserve"> </v>
      </c>
      <c r="Q35" s="266"/>
      <c r="R35" s="267" t="str">
        <f>Badges!C314</f>
        <v>Beat your competitors</v>
      </c>
      <c r="S35" s="269" t="str">
        <f>IF(Badges!G314="A","A","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IF(Badges!G242="A","A"," ")</f>
        <v xml:space="preserve"> </v>
      </c>
      <c r="Q36" s="266"/>
      <c r="R36" s="267" t="str">
        <f>Badges!C315</f>
        <v>Use a "guideline."</v>
      </c>
      <c r="S36" s="269" t="str">
        <f>IF(Badges!G315="A","A"," ")</f>
        <v xml:space="preserve"> </v>
      </c>
    </row>
    <row r="37" spans="1:19" ht="12.75" customHeight="1" x14ac:dyDescent="0.2">
      <c r="A37" s="266"/>
      <c r="B37" s="267" t="str">
        <f>Badges!C20</f>
        <v>Blog posts</v>
      </c>
      <c r="C37" s="269" t="str">
        <f>IF(Badges!G20="A","A"," ")</f>
        <v xml:space="preserve"> </v>
      </c>
      <c r="E37" s="266"/>
      <c r="F37" s="267" t="str">
        <f>Badges!C93</f>
        <v>Make something eco friendly</v>
      </c>
      <c r="G37" s="269" t="str">
        <f>IF(Badges!G93="A","A","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IF(Badges!G21="A","A"," ")</f>
        <v xml:space="preserve"> </v>
      </c>
      <c r="E38" s="266"/>
      <c r="F38" s="267" t="str">
        <f>Badges!C94</f>
        <v>Create your own science-of-style</v>
      </c>
      <c r="G38" s="269" t="str">
        <f>IF(Badges!G94="A","A"," ")</f>
        <v xml:space="preserve"> </v>
      </c>
      <c r="I38" s="266"/>
      <c r="J38" s="267" t="str">
        <f>Badges!C170</f>
        <v>Monitor the news</v>
      </c>
      <c r="K38" s="269" t="str">
        <f>IF(Badges!G170="A","A"," ")</f>
        <v xml:space="preserve"> </v>
      </c>
      <c r="M38" s="266"/>
      <c r="N38" s="267" t="str">
        <f>Badges!C244</f>
        <v>Tour your neighborhood at night</v>
      </c>
      <c r="O38" s="269" t="str">
        <f>IF(Badges!G244="A","A"," ")</f>
        <v xml:space="preserve"> </v>
      </c>
      <c r="Q38" s="266"/>
      <c r="R38" s="267" t="str">
        <f>Badges!C317</f>
        <v>Seed money</v>
      </c>
      <c r="S38" s="269" t="str">
        <f>IF(Badges!G317="A","A"," ")</f>
        <v xml:space="preserve"> </v>
      </c>
    </row>
    <row r="39" spans="1:19" x14ac:dyDescent="0.2">
      <c r="A39" s="266"/>
      <c r="B39" s="267" t="str">
        <f>Badges!C22</f>
        <v>Start with a compelling photo gallery</v>
      </c>
      <c r="C39" s="269" t="str">
        <f>IF(Badges!G22="A","A"," ")</f>
        <v xml:space="preserve"> </v>
      </c>
      <c r="E39" s="266"/>
      <c r="F39" s="267" t="str">
        <f>Badges!C91</f>
        <v>Host a wear-a-thon</v>
      </c>
      <c r="G39" s="269" t="str">
        <f>IF(Badges!G95="A","A"," ")</f>
        <v xml:space="preserve"> </v>
      </c>
      <c r="I39" s="266"/>
      <c r="J39" s="267" t="str">
        <f>Badges!C171</f>
        <v>Evaluate the same story on three</v>
      </c>
      <c r="K39" s="269" t="str">
        <f>IF(Badges!G171="A","A"," ")</f>
        <v xml:space="preserve"> </v>
      </c>
      <c r="M39" s="266"/>
      <c r="N39" s="267" t="str">
        <f>Badges!C245</f>
        <v>Visit a park, trail, lake, stream, or</v>
      </c>
      <c r="O39" s="269" t="str">
        <f>IF(Badges!G245="A","A"," ")</f>
        <v xml:space="preserve"> </v>
      </c>
      <c r="Q39" s="266"/>
      <c r="R39" s="267" t="str">
        <f>Badges!C318</f>
        <v>Business models</v>
      </c>
      <c r="S39" s="269" t="str">
        <f>IF(Badges!G318="A","A","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IF(Badges!G172="A","A"," ")</f>
        <v xml:space="preserve"> </v>
      </c>
      <c r="M40" s="266"/>
      <c r="N40" s="267" t="str">
        <f>Badges!C246</f>
        <v>Visit a place that's open 24 hours</v>
      </c>
      <c r="O40" s="269" t="str">
        <f>IF(Badges!G246="A","A"," ")</f>
        <v xml:space="preserve"> </v>
      </c>
      <c r="Q40" s="266"/>
      <c r="R40" s="267" t="str">
        <f>Badges!C319</f>
        <v>Merchandising</v>
      </c>
      <c r="S40" s="269" t="str">
        <f>IF(Badges!G319="A","A"," ")</f>
        <v xml:space="preserve"> </v>
      </c>
    </row>
    <row r="41" spans="1:19" x14ac:dyDescent="0.2">
      <c r="A41" s="266"/>
      <c r="B41" s="267" t="str">
        <f>Badges!C24</f>
        <v>Go social</v>
      </c>
      <c r="C41" s="269" t="str">
        <f>IF(Badges!G24="A","A","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IF(Badges!G25="A","A"," ")</f>
        <v xml:space="preserve"> </v>
      </c>
      <c r="E42" s="266"/>
      <c r="F42" s="267" t="str">
        <f>Badges!C100</f>
        <v>Review the novel</v>
      </c>
      <c r="G42" s="269" t="str">
        <f>IF(Badges!G100="A","A"," ")</f>
        <v xml:space="preserve"> </v>
      </c>
      <c r="I42" s="266"/>
      <c r="J42" s="267" t="str">
        <f>Badges!C174</f>
        <v>Choose an article from a political</v>
      </c>
      <c r="K42" s="269" t="str">
        <f>IF(Badges!G174="A","A"," ")</f>
        <v xml:space="preserve"> </v>
      </c>
      <c r="M42" s="266"/>
      <c r="N42" s="267" t="str">
        <f>Badges!C248</f>
        <v>Be an investigative reporter</v>
      </c>
      <c r="O42" s="269" t="str">
        <f>IF(Badges!G248="A","A"," ")</f>
        <v xml:space="preserve"> </v>
      </c>
      <c r="Q42" s="266"/>
      <c r="R42" s="267" t="str">
        <f>Badges!C321</f>
        <v>Write up a five-point business plan</v>
      </c>
      <c r="S42" s="269" t="str">
        <f>IF(Badges!G321="A","A"," ")</f>
        <v xml:space="preserve"> </v>
      </c>
    </row>
    <row r="43" spans="1:19" ht="12.75" customHeight="1" x14ac:dyDescent="0.2">
      <c r="A43" s="266"/>
      <c r="B43" s="267" t="str">
        <f>Badges!C26</f>
        <v>Link up</v>
      </c>
      <c r="C43" s="269" t="str">
        <f>IF(Badges!G26="A","A"," ")</f>
        <v xml:space="preserve"> </v>
      </c>
      <c r="E43" s="266"/>
      <c r="F43" s="267" t="str">
        <f>Badges!C101</f>
        <v>Chart the plot</v>
      </c>
      <c r="G43" s="269" t="str">
        <f>IF(Badges!G101="A","A"," ")</f>
        <v xml:space="preserve"> </v>
      </c>
      <c r="I43" s="266"/>
      <c r="J43" s="267" t="str">
        <f>Badges!C175</f>
        <v>Monitor a news-based or political</v>
      </c>
      <c r="K43" s="269" t="str">
        <f>IF(Badges!G175="A","A"," ")</f>
        <v xml:space="preserve"> </v>
      </c>
      <c r="M43" s="266"/>
      <c r="N43" s="267" t="str">
        <f>Badges!C249</f>
        <v>Take part in the night shift</v>
      </c>
      <c r="O43" s="269" t="str">
        <f>IF(Badges!G249="A","A"," ")</f>
        <v xml:space="preserve"> </v>
      </c>
      <c r="Q43" s="266"/>
      <c r="R43" s="267" t="str">
        <f>Badges!C322</f>
        <v>Develop your "pitch."</v>
      </c>
      <c r="S43" s="269" t="str">
        <f>IF(Badges!G322="A","A"," ")</f>
        <v xml:space="preserve"> </v>
      </c>
    </row>
    <row r="44" spans="1:19" x14ac:dyDescent="0.2">
      <c r="A44" s="533" t="str">
        <f>Badges!B29</f>
        <v>Women's Health</v>
      </c>
      <c r="B44" s="534"/>
      <c r="C44" s="534"/>
      <c r="E44" s="266"/>
      <c r="F44" s="267" t="str">
        <f>Badges!C102</f>
        <v>Read like an editor</v>
      </c>
      <c r="G44" s="269" t="str">
        <f>IF(Badges!G102="A","A"," ")</f>
        <v xml:space="preserve"> </v>
      </c>
      <c r="I44" s="266"/>
      <c r="J44" s="267" t="str">
        <f>Badges!C176</f>
        <v>Analyze a speech given by a public</v>
      </c>
      <c r="K44" s="269" t="str">
        <f>IF(Badges!G176="A","A"," ")</f>
        <v xml:space="preserve"> </v>
      </c>
      <c r="M44" s="266"/>
      <c r="N44" s="267" t="str">
        <f>Badges!C250</f>
        <v>Create a photo essay</v>
      </c>
      <c r="O44" s="269" t="str">
        <f>IF(Badges!G250="A","A"," ")</f>
        <v xml:space="preserve"> </v>
      </c>
      <c r="Q44" s="266"/>
      <c r="R44" s="267" t="str">
        <f>Badges!C323</f>
        <v>Make a mock up of an</v>
      </c>
      <c r="S44" s="269" t="str">
        <f>IF(Badges!G323="A","A","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IF(Badges!G31="A","A"," ")</f>
        <v xml:space="preserve"> </v>
      </c>
      <c r="E46" s="266"/>
      <c r="F46" s="267" t="str">
        <f>Badges!C104</f>
        <v>Let real people inspire your</v>
      </c>
      <c r="G46" s="269" t="str">
        <f>IF(Badges!G104="A","A"," ")</f>
        <v xml:space="preserve"> </v>
      </c>
      <c r="I46" s="266"/>
      <c r="J46" s="267" t="str">
        <f>Badges!C178</f>
        <v>Know before you buy</v>
      </c>
      <c r="K46" s="269" t="str">
        <f>IF(Badges!G178="A","A"," ")</f>
        <v xml:space="preserve"> </v>
      </c>
      <c r="M46" s="266"/>
      <c r="N46" s="267" t="str">
        <f>Badges!C252</f>
        <v>Examine the night sky</v>
      </c>
      <c r="O46" s="269" t="str">
        <f>IF(Badges!G252="A","A"," ")</f>
        <v xml:space="preserve"> </v>
      </c>
      <c r="Q46" s="266"/>
      <c r="R46" s="267" t="str">
        <f>Badges!C325</f>
        <v>Present your idea to someone who</v>
      </c>
      <c r="S46" s="269" t="str">
        <f>IF(Badges!G325="A","A"," ")</f>
        <v xml:space="preserve"> </v>
      </c>
    </row>
    <row r="47" spans="1:19" x14ac:dyDescent="0.2">
      <c r="A47" s="266"/>
      <c r="B47" s="267" t="str">
        <f>Badges!C32</f>
        <v>Speak with a health professional</v>
      </c>
      <c r="C47" s="269" t="str">
        <f>IF(Badges!G32="A","A"," ")</f>
        <v xml:space="preserve"> </v>
      </c>
      <c r="E47" s="266"/>
      <c r="F47" s="267" t="str">
        <f>Badges!C105</f>
        <v>Use your favorite novels for</v>
      </c>
      <c r="G47" s="269" t="str">
        <f>IF(Badges!G105="A","A"," ")</f>
        <v xml:space="preserve"> </v>
      </c>
      <c r="I47" s="266"/>
      <c r="J47" s="267" t="str">
        <f>Badges!C179</f>
        <v>Find a vintage ad in a magazine or</v>
      </c>
      <c r="K47" s="269" t="str">
        <f>IF(Badges!G179="A","A"," ")</f>
        <v xml:space="preserve"> </v>
      </c>
      <c r="M47" s="266"/>
      <c r="N47" s="267" t="str">
        <f>Badges!C253</f>
        <v>Create a nocturnal animal</v>
      </c>
      <c r="O47" s="269" t="str">
        <f>IF(Badges!G253="A","A"," ")</f>
        <v xml:space="preserve"> </v>
      </c>
      <c r="Q47" s="266"/>
      <c r="R47" s="267" t="str">
        <f>Badges!C326</f>
        <v>Present to an expert</v>
      </c>
      <c r="S47" s="269" t="str">
        <f>IF(Badges!G326="A","A"," ")</f>
        <v xml:space="preserve"> </v>
      </c>
    </row>
    <row r="48" spans="1:19" x14ac:dyDescent="0.2">
      <c r="A48" s="266"/>
      <c r="B48" s="267" t="str">
        <f>Badges!C33</f>
        <v>Create a women's health poster or</v>
      </c>
      <c r="C48" s="269" t="str">
        <f>IF(Badges!G33="A","A"," ")</f>
        <v xml:space="preserve"> </v>
      </c>
      <c r="E48" s="266"/>
      <c r="F48" s="267" t="str">
        <f>Badges!C106</f>
        <v>Use character profiles to create a</v>
      </c>
      <c r="G48" s="269" t="str">
        <f>IF(Badges!G106="A","A"," ")</f>
        <v xml:space="preserve"> </v>
      </c>
      <c r="I48" s="266"/>
      <c r="J48" s="267" t="str">
        <f>Badges!C180</f>
        <v>Evaluate a disclaimer from an ad</v>
      </c>
      <c r="K48" s="269" t="str">
        <f>IF(Badges!G180="A","A"," ")</f>
        <v xml:space="preserve"> </v>
      </c>
      <c r="M48" s="266"/>
      <c r="N48" s="267" t="str">
        <f>Badges!C254</f>
        <v>Sketch a landscape plan for your</v>
      </c>
      <c r="O48" s="269" t="str">
        <f>IF(Badges!G254="A","A"," ")</f>
        <v xml:space="preserve"> </v>
      </c>
      <c r="Q48" s="266"/>
      <c r="R48" s="267" t="str">
        <f>Badges!C327</f>
        <v>Gather a group of clients</v>
      </c>
      <c r="S48" s="269" t="str">
        <f>IF(Badges!G327="A","A","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IF(Badges!G35="A","A"," ")</f>
        <v xml:space="preserve"> </v>
      </c>
      <c r="E50" s="266"/>
      <c r="F50" s="267" t="str">
        <f>Badges!C108</f>
        <v>Explore character-driven and action-</v>
      </c>
      <c r="G50" s="269" t="str">
        <f>IF(Badges!G108="A","A"," ")</f>
        <v xml:space="preserve"> </v>
      </c>
      <c r="I50" s="266"/>
      <c r="J50" s="267" t="str">
        <f>Badges!C182</f>
        <v>Become an investigative reporter</v>
      </c>
      <c r="K50" s="269" t="str">
        <f>IF(Badges!G182="A","A"," ")</f>
        <v xml:space="preserve"> </v>
      </c>
      <c r="M50" s="266"/>
      <c r="N50" s="267" t="str">
        <f>Badges!C256</f>
        <v>A "night" activity for younger Girl</v>
      </c>
      <c r="O50" s="269" t="str">
        <f>IF(Badges!G256="A","A"," ")</f>
        <v xml:space="preserve"> </v>
      </c>
      <c r="Q50" s="266">
        <v>1</v>
      </c>
      <c r="R50" s="267" t="str">
        <f>Badges!C331</f>
        <v>Explore "oops!" and "wow!"</v>
      </c>
      <c r="S50" s="268"/>
    </row>
    <row r="51" spans="1:19" x14ac:dyDescent="0.2">
      <c r="A51" s="266"/>
      <c r="B51" s="267" t="str">
        <f>Badges!C36</f>
        <v>Follow a fad through time</v>
      </c>
      <c r="C51" s="269" t="str">
        <f>IF(Badges!G36="A","A"," ")</f>
        <v xml:space="preserve"> </v>
      </c>
      <c r="E51" s="266"/>
      <c r="F51" s="267" t="str">
        <f>Badges!C109</f>
        <v>Interview a novelist or writing teacher</v>
      </c>
      <c r="G51" s="269" t="str">
        <f>IF(Badges!G109="A","A"," ")</f>
        <v xml:space="preserve"> </v>
      </c>
      <c r="I51" s="266"/>
      <c r="J51" s="267" t="str">
        <f>Badges!C183</f>
        <v>Be a Super Searcher</v>
      </c>
      <c r="K51" s="269" t="str">
        <f>IF(Badges!G183="A","A"," ")</f>
        <v xml:space="preserve"> </v>
      </c>
      <c r="M51" s="266"/>
      <c r="N51" s="267" t="str">
        <f>Badges!C257</f>
        <v>A "Power Down!" night</v>
      </c>
      <c r="O51" s="269" t="str">
        <f>IF(Badges!G257="A","A"," ")</f>
        <v xml:space="preserve"> </v>
      </c>
      <c r="Q51" s="266"/>
      <c r="R51" s="267" t="str">
        <f>Badges!C332</f>
        <v>Brainstorm some "oops" and "wow"</v>
      </c>
      <c r="S51" s="269" t="str">
        <f>IF(Badges!G332="A","A"," ")</f>
        <v xml:space="preserve"> </v>
      </c>
    </row>
    <row r="52" spans="1:19" x14ac:dyDescent="0.2">
      <c r="A52" s="266"/>
      <c r="B52" s="267" t="str">
        <f>Badges!C37</f>
        <v>Explore fads and beauty in other</v>
      </c>
      <c r="C52" s="269" t="str">
        <f>IF(Badges!G37="A","A"," ")</f>
        <v xml:space="preserve"> </v>
      </c>
      <c r="E52" s="266"/>
      <c r="F52" s="267" t="str">
        <f>Badges!C110</f>
        <v>Read five interviews with novelists</v>
      </c>
      <c r="G52" s="269" t="str">
        <f>IF(Badges!G110="A","A"," ")</f>
        <v xml:space="preserve"> </v>
      </c>
      <c r="I52" s="266"/>
      <c r="J52" s="267" t="str">
        <f>Badges!C184</f>
        <v>Review the review</v>
      </c>
      <c r="K52" s="269" t="str">
        <f>IF(Badges!G184="A","A"," ")</f>
        <v xml:space="preserve"> </v>
      </c>
      <c r="M52" s="266"/>
      <c r="N52" s="267" t="str">
        <f>Badges!C258</f>
        <v>A nighttime legend</v>
      </c>
      <c r="O52" s="269" t="str">
        <f>IF(Badges!G258="A","A"," ")</f>
        <v xml:space="preserve"> </v>
      </c>
      <c r="Q52" s="266"/>
      <c r="R52" s="267" t="str">
        <f>Badges!C333</f>
        <v>Interview someone with a job that</v>
      </c>
      <c r="S52" s="269" t="str">
        <f>IF(Badges!G333="A","A","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IF(Badges!G334="A","A"," ")</f>
        <v xml:space="preserve"> </v>
      </c>
    </row>
    <row r="54" spans="1:19" x14ac:dyDescent="0.2">
      <c r="A54" s="266"/>
      <c r="B54" s="267" t="str">
        <f>Badges!C39</f>
        <v>Get to know your moods</v>
      </c>
      <c r="C54" s="269" t="str">
        <f>IF(Badges!G39="A","A"," ")</f>
        <v xml:space="preserve"> </v>
      </c>
      <c r="E54" s="266"/>
      <c r="F54" s="267" t="str">
        <f>Badges!C112</f>
        <v>Write the first 20 pages</v>
      </c>
      <c r="G54" s="269" t="str">
        <f>IF(Badges!G112="A","A"," ")</f>
        <v xml:space="preserve"> </v>
      </c>
      <c r="I54" s="266"/>
      <c r="J54" s="267" t="str">
        <f>Badges!C186</f>
        <v>Send a letter to the editor</v>
      </c>
      <c r="K54" s="269" t="str">
        <f>IF(Badges!G186="A","A","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IF(Badges!G40="A","A"," ")</f>
        <v xml:space="preserve"> </v>
      </c>
      <c r="E55" s="266"/>
      <c r="F55" s="267" t="str">
        <f>Badges!C113</f>
        <v>Write important scenes</v>
      </c>
      <c r="G55" s="269" t="str">
        <f>IF(Badges!G113="A","A"," ")</f>
        <v xml:space="preserve"> </v>
      </c>
      <c r="I55" s="266"/>
      <c r="J55" s="267" t="str">
        <f>Badges!C187</f>
        <v>Research and write an article</v>
      </c>
      <c r="K55" s="269" t="str">
        <f>IF(Badges!G187="A","A"," ")</f>
        <v xml:space="preserve"> </v>
      </c>
      <c r="M55" s="266"/>
      <c r="N55" s="267" t="str">
        <f>Badges!C263</f>
        <v>Find out how views of animals have</v>
      </c>
      <c r="O55" s="269" t="str">
        <f>IF(Badges!G263="A","A"," ")</f>
        <v xml:space="preserve"> </v>
      </c>
      <c r="Q55" s="266"/>
      <c r="R55" s="267" t="str">
        <f>Badges!C336</f>
        <v>Go through your last 50 texts</v>
      </c>
      <c r="S55" s="269" t="str">
        <f>IF(Badges!G336="A","A"," ")</f>
        <v xml:space="preserve"> </v>
      </c>
    </row>
    <row r="56" spans="1:19" x14ac:dyDescent="0.2">
      <c r="A56" s="266"/>
      <c r="B56" s="267" t="str">
        <f>Badges!C41</f>
        <v>Explore a psychological topic</v>
      </c>
      <c r="C56" s="269" t="str">
        <f>IF(Badges!G41="A","A"," ")</f>
        <v xml:space="preserve"> </v>
      </c>
      <c r="E56" s="266"/>
      <c r="F56" s="267" t="str">
        <f>Badges!C114</f>
        <v>Write the last 20 pages</v>
      </c>
      <c r="G56" s="269" t="str">
        <f>IF(Badges!G114="A","A"," ")</f>
        <v xml:space="preserve"> </v>
      </c>
      <c r="I56" s="266"/>
      <c r="J56" s="267" t="str">
        <f>Badges!C188</f>
        <v>Make a video or photo slide show</v>
      </c>
      <c r="K56" s="269" t="str">
        <f>IF(Badges!G188="A","A"," ")</f>
        <v xml:space="preserve"> </v>
      </c>
      <c r="M56" s="266"/>
      <c r="N56" s="267" t="str">
        <f>Badges!C264</f>
        <v>Watch a documentary series on the</v>
      </c>
      <c r="O56" s="269" t="str">
        <f>IF(Badges!G264="A","A"," ")</f>
        <v xml:space="preserve"> </v>
      </c>
      <c r="Q56" s="266"/>
      <c r="R56" s="267" t="str">
        <f>Badges!C337</f>
        <v>Interview a psychologist, guidance</v>
      </c>
      <c r="S56" s="269" t="str">
        <f>IF(Badges!G337="A","A","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IF(Badges!G265="A","A"," ")</f>
        <v xml:space="preserve"> </v>
      </c>
      <c r="Q57" s="266"/>
      <c r="R57" s="267" t="str">
        <f>Badges!C338</f>
        <v>Start a kindness practice</v>
      </c>
      <c r="S57" s="269" t="str">
        <f>IF(Badges!G338="A","A"," ")</f>
        <v xml:space="preserve"> </v>
      </c>
    </row>
    <row r="58" spans="1:19" x14ac:dyDescent="0.2">
      <c r="A58" s="266"/>
      <c r="B58" s="267" t="str">
        <f>Badges!C43</f>
        <v>Take a global look at the issue</v>
      </c>
      <c r="C58" s="269" t="str">
        <f>IF(Badges!G43="A","A"," ")</f>
        <v xml:space="preserve"> </v>
      </c>
      <c r="E58" s="266"/>
      <c r="F58" s="267" t="str">
        <f>Badges!C116</f>
        <v>Share your pages with two people</v>
      </c>
      <c r="G58" s="269" t="str">
        <f>IF(Badges!G116="A","A","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IF(Badges!G44="A","A"," ")</f>
        <v xml:space="preserve"> </v>
      </c>
      <c r="E59" s="266"/>
      <c r="F59" s="267" t="str">
        <f>Badges!C117</f>
        <v>Use a critique group</v>
      </c>
      <c r="G59" s="269" t="str">
        <f>IF(Badges!G117="A","A"," ")</f>
        <v xml:space="preserve"> </v>
      </c>
      <c r="I59" s="266"/>
      <c r="J59" s="267" t="str">
        <f>Badges!C193</f>
        <v>Find out the background of your</v>
      </c>
      <c r="K59" s="269" t="str">
        <f>IF(Badges!G193="A","A"," ")</f>
        <v xml:space="preserve"> </v>
      </c>
      <c r="M59" s="266"/>
      <c r="N59" s="267" t="str">
        <f>Badges!C267</f>
        <v>Check out a safety team that uses</v>
      </c>
      <c r="O59" s="269" t="str">
        <f>IF(Badges!G267="A","A"," ")</f>
        <v xml:space="preserve"> </v>
      </c>
      <c r="Q59" s="266"/>
      <c r="R59" s="267" t="str">
        <f>Badges!C340</f>
        <v>Get into e-mail etiquette</v>
      </c>
      <c r="S59" s="269" t="str">
        <f>IF(Badges!G340="A","A"," ")</f>
        <v xml:space="preserve"> </v>
      </c>
    </row>
    <row r="60" spans="1:19" x14ac:dyDescent="0.2">
      <c r="A60" s="266"/>
      <c r="B60" s="267" t="str">
        <f>Badges!C45</f>
        <v>Take a close-up look at the issue</v>
      </c>
      <c r="C60" s="269" t="str">
        <f>IF(Badges!G45="A","A"," ")</f>
        <v xml:space="preserve"> </v>
      </c>
      <c r="E60" s="266"/>
      <c r="F60" s="267" t="str">
        <f>Badges!C118</f>
        <v>Ask a mentor to write you an</v>
      </c>
      <c r="G60" s="269" t="str">
        <f>IF(Badges!G118="A","A"," ")</f>
        <v xml:space="preserve"> </v>
      </c>
      <c r="I60" s="266"/>
      <c r="J60" s="267" t="str">
        <f>Badges!C194</f>
        <v>Get to know the ecology of your</v>
      </c>
      <c r="K60" s="269" t="str">
        <f>IF(Badges!G194="A","A"," ")</f>
        <v xml:space="preserve"> </v>
      </c>
      <c r="M60" s="266"/>
      <c r="N60" s="267" t="str">
        <f>Badges!C268</f>
        <v>Talk to a trainer</v>
      </c>
      <c r="O60" s="269" t="str">
        <f>IF(Badges!G268="A","A"," ")</f>
        <v xml:space="preserve"> </v>
      </c>
      <c r="Q60" s="266"/>
      <c r="R60" s="267" t="str">
        <f>Badges!C341</f>
        <v>Find your best commenting voice</v>
      </c>
      <c r="S60" s="269" t="str">
        <f>IF(Badges!G341="A","A","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IF(Badges!G195="A","A"," ")</f>
        <v xml:space="preserve"> </v>
      </c>
      <c r="M61" s="266"/>
      <c r="N61" s="267" t="str">
        <f>Badges!C269</f>
        <v>Read stories about animal heroes</v>
      </c>
      <c r="O61" s="269" t="str">
        <f>IF(Badges!G269="A","A"," ")</f>
        <v xml:space="preserve"> </v>
      </c>
      <c r="Q61" s="266"/>
      <c r="R61" s="267" t="str">
        <f>Badges!C342</f>
        <v>Good net sportsmanship</v>
      </c>
      <c r="S61" s="269" t="str">
        <f>IF(Badges!G342="A","A"," ")</f>
        <v xml:space="preserve"> </v>
      </c>
    </row>
    <row r="62" spans="1:19" ht="12.75" customHeight="1" x14ac:dyDescent="0.2">
      <c r="A62" s="266"/>
      <c r="B62" s="267" t="str">
        <f>Badges!C47</f>
        <v>Design a public service</v>
      </c>
      <c r="C62" s="269" t="str">
        <f>IF(Badges!G47="A","A","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IF(Badges!G48="A","A"," ")</f>
        <v xml:space="preserve"> </v>
      </c>
      <c r="E63" s="266"/>
      <c r="F63" s="267" t="str">
        <f>Badges!C124</f>
        <v>Look into two different textile arts</v>
      </c>
      <c r="G63" s="269" t="str">
        <f>IF(Badges!G124="A","A"," ")</f>
        <v xml:space="preserve"> </v>
      </c>
      <c r="I63" s="266"/>
      <c r="J63" s="267" t="str">
        <f>Badges!C197</f>
        <v>If your adventure involves a new skill</v>
      </c>
      <c r="K63" s="269" t="str">
        <f>IF(Badges!G197="A","A"," ")</f>
        <v xml:space="preserve"> </v>
      </c>
      <c r="M63" s="266"/>
      <c r="N63" s="267" t="str">
        <f>Badges!C271</f>
        <v>Talk to a vet or psychologist</v>
      </c>
      <c r="O63" s="269" t="str">
        <f>IF(Badges!G271="A","A"," ")</f>
        <v xml:space="preserve"> </v>
      </c>
      <c r="Q63" s="266"/>
      <c r="R63" s="267" t="str">
        <f>Badges!C344</f>
        <v>Discuss some character profiles</v>
      </c>
      <c r="S63" s="269" t="str">
        <f>IF(Badges!G344="A","A"," ")</f>
        <v xml:space="preserve"> </v>
      </c>
    </row>
    <row r="64" spans="1:19" x14ac:dyDescent="0.2">
      <c r="A64" s="266"/>
      <c r="B64" s="267" t="str">
        <f>Badges!C49</f>
        <v>Design a prevention program</v>
      </c>
      <c r="C64" s="269" t="str">
        <f>IF(Badges!G49="A","A"," ")</f>
        <v xml:space="preserve"> </v>
      </c>
      <c r="E64" s="266"/>
      <c r="F64" s="267" t="str">
        <f>Badges!C125</f>
        <v>Interview an artist who works with</v>
      </c>
      <c r="G64" s="269" t="str">
        <f>IF(Badges!G125="A","A"," ")</f>
        <v xml:space="preserve"> </v>
      </c>
      <c r="I64" s="266"/>
      <c r="J64" s="267" t="str">
        <f>Badges!C198</f>
        <v>Attend a one day high adventure</v>
      </c>
      <c r="K64" s="269" t="str">
        <f>IF(Badges!G198="A","A"," ")</f>
        <v xml:space="preserve"> </v>
      </c>
      <c r="M64" s="266"/>
      <c r="N64" s="267" t="str">
        <f>Badges!C272</f>
        <v>Visit an organization that uses</v>
      </c>
      <c r="O64" s="269" t="str">
        <f>IF(Badges!G272="A","A"," ")</f>
        <v xml:space="preserve"> </v>
      </c>
      <c r="Q64" s="266"/>
      <c r="R64" s="267" t="str">
        <f>Badges!C345</f>
        <v>Get feedback on a profile of your</v>
      </c>
      <c r="S64" s="269" t="str">
        <f>IF(Badges!G345="A","A"," ")</f>
        <v xml:space="preserve"> </v>
      </c>
    </row>
    <row r="65" spans="1:19" x14ac:dyDescent="0.2">
      <c r="A65" s="533" t="str">
        <f>Badges!B52</f>
        <v>Troupe Performer</v>
      </c>
      <c r="B65" s="534"/>
      <c r="C65" s="534"/>
      <c r="E65" s="266"/>
      <c r="F65" s="267" t="str">
        <f>Badges!C126</f>
        <v>Visit an art gallery or museum with a</v>
      </c>
      <c r="G65" s="269" t="str">
        <f>IF(Badges!G126="A","A"," ")</f>
        <v xml:space="preserve"> </v>
      </c>
      <c r="I65" s="266"/>
      <c r="J65" s="267" t="str">
        <f>Badges!C199</f>
        <v>Spend a day practicing cooperative</v>
      </c>
      <c r="K65" s="269" t="str">
        <f>IF(Badges!G199="A","A"," ")</f>
        <v xml:space="preserve"> </v>
      </c>
      <c r="M65" s="266"/>
      <c r="N65" s="267" t="str">
        <f>Badges!C273</f>
        <v>Interview at least five pet owners</v>
      </c>
      <c r="O65" s="269" t="str">
        <f>IF(Badges!G273="A","A"," ")</f>
        <v xml:space="preserve"> </v>
      </c>
      <c r="Q65" s="266"/>
      <c r="R65" s="267" t="str">
        <f>Badges!C346</f>
        <v>Read three stories that discuss</v>
      </c>
      <c r="S65" s="269" t="str">
        <f>IF(Badges!G346="A","A","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IF(Badges!G54="A","A"," ")</f>
        <v xml:space="preserve"> </v>
      </c>
      <c r="E67" s="266"/>
      <c r="F67" s="267" t="str">
        <f>Badges!C128</f>
        <v>Thread based craft</v>
      </c>
      <c r="G67" s="269" t="str">
        <f>IF(Badges!G128="A","A"," ")</f>
        <v xml:space="preserve"> </v>
      </c>
      <c r="I67" s="266"/>
      <c r="J67" s="267" t="str">
        <f>Badges!C201</f>
        <v>Talk to an expert in your adventure</v>
      </c>
      <c r="K67" s="269" t="str">
        <f>IF(Badges!G201="A","A"," ")</f>
        <v xml:space="preserve"> </v>
      </c>
      <c r="M67" s="266"/>
      <c r="N67" s="267" t="str">
        <f>Badges!C275</f>
        <v>Talk to someone who trains</v>
      </c>
      <c r="O67" s="269" t="str">
        <f>IF(Badges!G275="A","A"," ")</f>
        <v xml:space="preserve"> </v>
      </c>
      <c r="Q67" s="266"/>
      <c r="R67" s="267" t="str">
        <f>Badges!C348</f>
        <v>Make it a pledge</v>
      </c>
      <c r="S67" s="269" t="str">
        <f>IF(Badges!G348="A","A"," ")</f>
        <v xml:space="preserve"> </v>
      </c>
    </row>
    <row r="68" spans="1:19" x14ac:dyDescent="0.2">
      <c r="A68" s="266"/>
      <c r="B68" s="267" t="str">
        <f>Badges!C55</f>
        <v>Interview a producer, director</v>
      </c>
      <c r="C68" s="269" t="str">
        <f>IF(Badges!G55="A","A"," ")</f>
        <v xml:space="preserve"> </v>
      </c>
      <c r="E68" s="266"/>
      <c r="F68" s="267" t="str">
        <f>Badges!C129</f>
        <v>Yarn based craft</v>
      </c>
      <c r="G68" s="269" t="str">
        <f>IF(Badges!G129="A","A"," ")</f>
        <v xml:space="preserve"> </v>
      </c>
      <c r="I68" s="266"/>
      <c r="J68" s="267" t="str">
        <f>Badges!C202</f>
        <v>Go to a sporting goods store</v>
      </c>
      <c r="K68" s="269" t="str">
        <f>IF(Badges!G202="A","A"," ")</f>
        <v xml:space="preserve"> </v>
      </c>
      <c r="M68" s="266"/>
      <c r="N68" s="267" t="str">
        <f>Badges!C276</f>
        <v>Speak to someone who has an</v>
      </c>
      <c r="O68" s="269" t="str">
        <f>IF(Badges!G276="A","A"," ")</f>
        <v xml:space="preserve"> </v>
      </c>
      <c r="Q68" s="266"/>
      <c r="R68" s="267" t="str">
        <f>Badges!C349</f>
        <v>Edit into a top 10</v>
      </c>
      <c r="S68" s="269" t="str">
        <f>IF(Badges!G349="A","A"," ")</f>
        <v xml:space="preserve"> </v>
      </c>
    </row>
    <row r="69" spans="1:19" x14ac:dyDescent="0.2">
      <c r="A69" s="266"/>
      <c r="B69" s="267" t="str">
        <f>Badges!C56</f>
        <v>Watch three shows and be the critic</v>
      </c>
      <c r="C69" s="269" t="str">
        <f>IF(Badges!G56="A","A"," ")</f>
        <v xml:space="preserve"> </v>
      </c>
      <c r="E69" s="266"/>
      <c r="F69" s="267" t="str">
        <f>Badges!C130</f>
        <v>Quilting Project</v>
      </c>
      <c r="G69" s="269" t="str">
        <f>IF(Badges!G130="A","A"," ")</f>
        <v xml:space="preserve"> </v>
      </c>
      <c r="I69" s="266"/>
      <c r="J69" s="267" t="str">
        <f>Badges!C203</f>
        <v>Talk to a Girl Scout</v>
      </c>
      <c r="K69" s="269" t="str">
        <f>IF(Badges!G203="A","A"," ")</f>
        <v xml:space="preserve"> </v>
      </c>
      <c r="M69" s="266"/>
      <c r="N69" s="267" t="str">
        <f>Badges!C277</f>
        <v xml:space="preserve">Research the pros and cons of </v>
      </c>
      <c r="O69" s="269" t="str">
        <f>IF(Badges!G277="A","A"," ")</f>
        <v xml:space="preserve"> </v>
      </c>
      <c r="Q69" s="266"/>
      <c r="R69" s="267" t="str">
        <f>Badges!C350</f>
        <v>Present it</v>
      </c>
      <c r="S69" s="269" t="str">
        <f>IF(Badges!G350="A","A"," ")</f>
        <v xml:space="preserve"> </v>
      </c>
    </row>
    <row r="70" spans="1:19" ht="23.25" x14ac:dyDescent="0.35">
      <c r="A70" s="524" t="str">
        <f ca="1">MID(CELL("filename",A8),FIND(IF(ISERROR(FIND("]",CELL("filename",A8))),"$","]"),CELL("filename",A8))+1,256)</f>
        <v>Senior4</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IF('Age-Level'!G8="C","C",IF('Age-Level'!G8="P","P",""))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IF('Age-Level'!G10="C","C",IF('Age-Level'!G10="P","P",""))</f>
        <v/>
      </c>
    </row>
    <row r="73" spans="1:19" x14ac:dyDescent="0.2">
      <c r="A73" s="542" t="str">
        <f>Summary!A22</f>
        <v>Collage</v>
      </c>
      <c r="B73" s="543"/>
      <c r="C73" s="270" t="str">
        <f>IF(Badges!G376="C","C",IF(Badges!G376="P","P",""))</f>
        <v/>
      </c>
      <c r="E73" s="266"/>
      <c r="F73" s="267" t="str">
        <f>Badges!C383</f>
        <v>Ask an expert.</v>
      </c>
      <c r="G73" s="269" t="str">
        <f>IF(Badges!G383="A","A"," ")</f>
        <v xml:space="preserve"> </v>
      </c>
      <c r="I73" s="266"/>
      <c r="J73" s="267" t="str">
        <f>Badges!C452</f>
        <v>Talk to a medical professional</v>
      </c>
      <c r="K73" s="269" t="str">
        <f>IF(Badges!G452="A","A"," ")</f>
        <v xml:space="preserve"> </v>
      </c>
      <c r="M73" s="266"/>
      <c r="N73" s="267" t="str">
        <f>Badges!C522</f>
        <v>Do this with a friend</v>
      </c>
      <c r="O73" s="269" t="str">
        <f>IF(Badges!G522="A","A"," ")</f>
        <v xml:space="preserve"> </v>
      </c>
      <c r="Q73" s="544" t="str">
        <f>'Age-Level'!B11</f>
        <v>Senior Service to Girl Scouting bar</v>
      </c>
      <c r="R73" s="544"/>
      <c r="S73" s="270" t="str">
        <f>IF('Age-Level'!G12="C","C",IF('Age-Level'!G12="P","P",""))</f>
        <v/>
      </c>
    </row>
    <row r="74" spans="1:19" x14ac:dyDescent="0.2">
      <c r="A74" s="538" t="str">
        <f>Summary!A23</f>
        <v>Cross-Training</v>
      </c>
      <c r="B74" s="539"/>
      <c r="C74" s="271" t="str">
        <f>IF(Badges!G399="C","C",IF(Badges!G399="P","P",""))</f>
        <v/>
      </c>
      <c r="E74" s="266"/>
      <c r="F74" s="267" t="str">
        <f>Badges!C384</f>
        <v>Take a yoga or Pilates class.</v>
      </c>
      <c r="G74" s="269" t="str">
        <f>IF(Badges!G384="A","A"," ")</f>
        <v xml:space="preserve"> </v>
      </c>
      <c r="I74" s="266"/>
      <c r="J74" s="267" t="str">
        <f>Badges!C453</f>
        <v>Take a course</v>
      </c>
      <c r="K74" s="269" t="str">
        <f>IF(Badges!G453="A","A"," ")</f>
        <v xml:space="preserve"> </v>
      </c>
      <c r="M74" s="266"/>
      <c r="N74" s="267" t="str">
        <f>Badges!C523</f>
        <v>Fill in your checklist with a family</v>
      </c>
      <c r="O74" s="269" t="str">
        <f>IF(Badges!G523="A","A"," ")</f>
        <v xml:space="preserve"> </v>
      </c>
      <c r="Q74" s="544" t="str">
        <f>'Age-Level'!B13</f>
        <v>Counselor-in-Training (CIT) I</v>
      </c>
      <c r="R74" s="544"/>
      <c r="S74" s="270" t="str">
        <f>IF('Age-Level'!G16="C","C",IF('Age-Level'!G16="P","P",""))</f>
        <v/>
      </c>
    </row>
    <row r="75" spans="1:19" x14ac:dyDescent="0.2">
      <c r="A75" s="538" t="str">
        <f>Summary!A24</f>
        <v>Behind the Ballot</v>
      </c>
      <c r="B75" s="539"/>
      <c r="C75" s="271" t="str">
        <f>IF(Badges!G422="C","C",IF(Badges!G422="P","P",""))</f>
        <v/>
      </c>
      <c r="E75" s="266"/>
      <c r="F75" s="267" t="str">
        <f>Badges!C385</f>
        <v>Research and develop your own</v>
      </c>
      <c r="G75" s="269" t="str">
        <f>IF(Badges!G385="A","A"," ")</f>
        <v xml:space="preserve"> </v>
      </c>
      <c r="I75" s="266"/>
      <c r="J75" s="267" t="str">
        <f>Badges!C454</f>
        <v>Talk to an emergency responder</v>
      </c>
      <c r="K75" s="269" t="str">
        <f>IF(Badges!G454="A","A"," ")</f>
        <v xml:space="preserve"> </v>
      </c>
      <c r="M75" s="266"/>
      <c r="N75" s="267" t="str">
        <f>Badges!C524</f>
        <v>Set up a meeting with a guidance</v>
      </c>
      <c r="O75" s="269" t="str">
        <f>IF(Badges!G524="A","A"," ")</f>
        <v xml:space="preserve"> </v>
      </c>
      <c r="Q75" s="544" t="str">
        <f>'Age-Level'!B17</f>
        <v>Volunteer-in-Training (VIT)</v>
      </c>
      <c r="R75" s="544"/>
      <c r="S75" s="270" t="str">
        <f>IF('Age-Level'!G21="C","C",IF('Age-Level'!G21="P","P",""))</f>
        <v/>
      </c>
    </row>
    <row r="76" spans="1:19" x14ac:dyDescent="0.2">
      <c r="A76" s="538" t="str">
        <f>Summary!A25</f>
        <v>Locavore</v>
      </c>
      <c r="B76" s="539"/>
      <c r="C76" s="271" t="str">
        <f>IF(Badges!G445="C","C",IF(Badges!G445="P","P",""))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IF('Age-Level'!G23="A","A"," ")</f>
        <v xml:space="preserve"> </v>
      </c>
    </row>
    <row r="77" spans="1:19" x14ac:dyDescent="0.2">
      <c r="A77" s="538" t="str">
        <f>Summary!A26</f>
        <v>Senior First Aid</v>
      </c>
      <c r="B77" s="539"/>
      <c r="C77" s="271" t="str">
        <f>IF(Badges!G468="C","C",IF(Badges!G468="P","P",""))</f>
        <v/>
      </c>
      <c r="E77" s="266"/>
      <c r="F77" s="267" t="str">
        <f>Badges!C387</f>
        <v>Head outdoors.</v>
      </c>
      <c r="G77" s="269" t="str">
        <f>IF(Badges!G387="A","A"," ")</f>
        <v xml:space="preserve"> </v>
      </c>
      <c r="I77" s="266"/>
      <c r="J77" s="267" t="str">
        <f>Badges!C456</f>
        <v>Talk to first aiders</v>
      </c>
      <c r="K77" s="269" t="str">
        <f>IF(Badges!G456="A","A"," ")</f>
        <v xml:space="preserve"> </v>
      </c>
      <c r="M77" s="266"/>
      <c r="N77" s="267" t="str">
        <f>Badges!C526</f>
        <v>A great debate</v>
      </c>
      <c r="O77" s="269" t="str">
        <f>IF(Badges!G526="A","A"," ")</f>
        <v xml:space="preserve"> </v>
      </c>
      <c r="Q77" s="537" t="str">
        <f>'Age-Level'!C24</f>
        <v>Cookie Patch (Year 1)</v>
      </c>
      <c r="R77" s="537"/>
      <c r="S77" s="276" t="str">
        <f>IF('Age-Level'!G24="A","A"," ")</f>
        <v xml:space="preserve"> </v>
      </c>
    </row>
    <row r="78" spans="1:19" x14ac:dyDescent="0.2">
      <c r="A78" s="538" t="str">
        <f>Summary!A27</f>
        <v>Senior Girl Scout Way</v>
      </c>
      <c r="B78" s="539"/>
      <c r="C78" s="271" t="str">
        <f>IF(Badges!G491="C","C",IF(Badges!G491="P","P",""))</f>
        <v/>
      </c>
      <c r="E78" s="266"/>
      <c r="F78" s="267" t="str">
        <f>Badges!C388</f>
        <v>Try the gym.</v>
      </c>
      <c r="G78" s="269" t="str">
        <f>IF(Badges!G388="A","A"," ")</f>
        <v xml:space="preserve"> </v>
      </c>
      <c r="I78" s="266"/>
      <c r="J78" s="267" t="str">
        <f>Badges!C457</f>
        <v>Ask a wilderness expert</v>
      </c>
      <c r="K78" s="269" t="str">
        <f>IF(Badges!G457="A","A"," ")</f>
        <v xml:space="preserve"> </v>
      </c>
      <c r="M78" s="266"/>
      <c r="N78" s="267" t="str">
        <f>Badges!C527</f>
        <v>Visualize your future</v>
      </c>
      <c r="O78" s="269" t="str">
        <f>IF(Badges!G527="A","A"," ")</f>
        <v xml:space="preserve"> </v>
      </c>
      <c r="Q78" s="537" t="str">
        <f>'Age-Level'!C25</f>
        <v>Cookie Pin (Year 1)</v>
      </c>
      <c r="R78" s="537"/>
      <c r="S78" s="276" t="str">
        <f>IF('Age-Level'!G25="A","A"," ")</f>
        <v xml:space="preserve"> </v>
      </c>
    </row>
    <row r="79" spans="1:19" x14ac:dyDescent="0.2">
      <c r="A79" s="540" t="str">
        <f>Summary!A28</f>
        <v>Sky</v>
      </c>
      <c r="B79" s="541"/>
      <c r="C79" s="272" t="str">
        <f>IF(Badges!G514="C","C",IF(Badges!G514="P","P",""))</f>
        <v/>
      </c>
      <c r="E79" s="266"/>
      <c r="F79" s="267" t="str">
        <f>Badges!C389</f>
        <v>Mix it up</v>
      </c>
      <c r="G79" s="269" t="str">
        <f>IF(Badges!G389="A","A"," ")</f>
        <v xml:space="preserve"> </v>
      </c>
      <c r="I79" s="266"/>
      <c r="J79" s="267" t="str">
        <f>Badges!C458</f>
        <v>Find out about common injuries</v>
      </c>
      <c r="K79" s="269" t="str">
        <f>IF(Badges!G458="A","A"," ")</f>
        <v xml:space="preserve"> </v>
      </c>
      <c r="M79" s="266"/>
      <c r="N79" s="267" t="str">
        <f>Badges!C528</f>
        <v>Circular logic</v>
      </c>
      <c r="O79" s="269" t="str">
        <f>IF(Badges!G528="A","A"," ")</f>
        <v xml:space="preserve"> </v>
      </c>
      <c r="Q79" s="537" t="str">
        <f>'Age-Level'!C26</f>
        <v>Cookie Rally (Year 2)</v>
      </c>
      <c r="R79" s="537"/>
      <c r="S79" s="276" t="str">
        <f>IF('Age-Level'!G26="A","A","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IF('Age-Level'!G27="A","A"," ")</f>
        <v xml:space="preserve"> </v>
      </c>
    </row>
    <row r="81" spans="1:22" x14ac:dyDescent="0.2">
      <c r="A81" s="542" t="str">
        <f>Summary!A30</f>
        <v>Financing My Future</v>
      </c>
      <c r="B81" s="543"/>
      <c r="C81" s="270" t="str">
        <f>IF(Badges!G538="C","C",IF(Badges!G538="P","P",""))</f>
        <v/>
      </c>
      <c r="E81" s="266"/>
      <c r="F81" s="267" t="str">
        <f>Badges!C391</f>
        <v>Get expert help.</v>
      </c>
      <c r="G81" s="269" t="str">
        <f>IF(Badges!G391="A","A"," ")</f>
        <v xml:space="preserve"> </v>
      </c>
      <c r="I81" s="266"/>
      <c r="J81" s="267" t="str">
        <f>Badges!C460</f>
        <v>Research the signs of shock and</v>
      </c>
      <c r="K81" s="269" t="str">
        <f>IF(Badges!G460="A","A"," ")</f>
        <v xml:space="preserve"> </v>
      </c>
      <c r="M81" s="266"/>
      <c r="N81" s="267" t="str">
        <f>Badges!C530</f>
        <v>Find different types of aid</v>
      </c>
      <c r="O81" s="269" t="str">
        <f>IF(Badges!G530="A","A"," ")</f>
        <v xml:space="preserve"> </v>
      </c>
      <c r="Q81" s="537" t="str">
        <f>'Age-Level'!C28</f>
        <v>Cookie Pin (Year 2)</v>
      </c>
      <c r="R81" s="537"/>
      <c r="S81" s="276" t="str">
        <f>IF('Age-Level'!G28="A","A"," ")</f>
        <v xml:space="preserve"> </v>
      </c>
    </row>
    <row r="82" spans="1:22" x14ac:dyDescent="0.2">
      <c r="A82" s="538" t="str">
        <f>Summary!A31</f>
        <v>Buying Power</v>
      </c>
      <c r="B82" s="539"/>
      <c r="C82" s="271" t="str">
        <f>IF(Badges!G561="C","C",IF(Badges!G561="P","P",""))</f>
        <v/>
      </c>
      <c r="E82" s="266"/>
      <c r="F82" s="267" t="str">
        <f>Badges!C392</f>
        <v>Circuit train.</v>
      </c>
      <c r="G82" s="269" t="str">
        <f>IF(Badges!G392="A","A"," ")</f>
        <v xml:space="preserve"> </v>
      </c>
      <c r="I82" s="266"/>
      <c r="J82" s="267" t="str">
        <f>Badges!C461</f>
        <v>Interview a doctor or nurse about the</v>
      </c>
      <c r="K82" s="269" t="str">
        <f>IF(Badges!G461="A","A"," ")</f>
        <v xml:space="preserve"> </v>
      </c>
      <c r="M82" s="266"/>
      <c r="N82" s="267" t="str">
        <f>Badges!C531</f>
        <v>Scholarship research</v>
      </c>
      <c r="O82" s="269" t="str">
        <f>IF(Badges!G531="A","A"," ")</f>
        <v xml:space="preserve"> </v>
      </c>
      <c r="Q82" s="537" t="str">
        <f>'Age-Level'!C30</f>
        <v>Fall Sales (Year 1)</v>
      </c>
      <c r="R82" s="537"/>
      <c r="S82" s="276" t="str">
        <f>IF('Age-Level'!G30="A","A"," ")</f>
        <v xml:space="preserve"> </v>
      </c>
    </row>
    <row r="83" spans="1:22" x14ac:dyDescent="0.2">
      <c r="A83" s="521" t="str">
        <f>Summary!A32</f>
        <v>Cookie Business</v>
      </c>
      <c r="B83" s="522"/>
      <c r="C83" s="523"/>
      <c r="D83" s="260"/>
      <c r="E83" s="266"/>
      <c r="F83" s="267" t="str">
        <f>Badges!C393</f>
        <v>Set up free-weight plan.</v>
      </c>
      <c r="G83" s="269" t="str">
        <f>IF(Badges!G393="A","A"," ")</f>
        <v xml:space="preserve"> </v>
      </c>
      <c r="I83" s="266"/>
      <c r="J83" s="267" t="str">
        <f>Badges!C462</f>
        <v>Ask an EMT or first responder to</v>
      </c>
      <c r="K83" s="269" t="str">
        <f>IF(Badges!G462="A","A"," ")</f>
        <v xml:space="preserve"> </v>
      </c>
      <c r="M83" s="266"/>
      <c r="N83" s="267" t="str">
        <f>Badges!C532</f>
        <v>Expert advice</v>
      </c>
      <c r="O83" s="269" t="str">
        <f>IF(Badges!G532="A","A"," ")</f>
        <v xml:space="preserve"> </v>
      </c>
      <c r="Q83" s="537" t="str">
        <f>'Age-Level'!C31</f>
        <v>Fall Sales (Year 2)</v>
      </c>
      <c r="R83" s="537"/>
      <c r="S83" s="276" t="str">
        <f>IF('Age-Level'!G31="A","A","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IF('Age-Level'!G33="A","A"," ")</f>
        <v xml:space="preserve"> </v>
      </c>
    </row>
    <row r="85" spans="1:22" x14ac:dyDescent="0.2">
      <c r="A85" s="538" t="str">
        <f>Summary!A34</f>
        <v>Customer Loyalty</v>
      </c>
      <c r="B85" s="539"/>
      <c r="C85" s="271" t="e">
        <f>IF(Badges!#REF!="C","C",IF(Badges!#REF!="P","P",""))</f>
        <v>#REF!</v>
      </c>
      <c r="E85" s="266"/>
      <c r="F85" s="267" t="str">
        <f>Badges!C395</f>
        <v>My Before and After.</v>
      </c>
      <c r="G85" s="269" t="str">
        <f>IF(Badges!G395="A","A"," ")</f>
        <v xml:space="preserve"> </v>
      </c>
      <c r="I85" s="266"/>
      <c r="J85" s="267" t="str">
        <f>Badges!C464</f>
        <v>Take a first aid course</v>
      </c>
      <c r="K85" s="269" t="str">
        <f>IF(Badges!G464="A","A"," ")</f>
        <v xml:space="preserve"> </v>
      </c>
      <c r="M85" s="266"/>
      <c r="N85" s="267" t="str">
        <f>Badges!C534</f>
        <v>Create a giant timeline</v>
      </c>
      <c r="O85" s="269" t="str">
        <f>IF(Badges!G534="A","A"," ")</f>
        <v xml:space="preserve"> </v>
      </c>
      <c r="Q85" s="537" t="str">
        <f>'Age-Level'!C34</f>
        <v>Thinking Day (Year 2)</v>
      </c>
      <c r="R85" s="537"/>
      <c r="S85" s="271" t="str">
        <f>IF('Age-Level'!G34="A","A","")</f>
        <v/>
      </c>
    </row>
    <row r="86" spans="1:22" x14ac:dyDescent="0.2">
      <c r="A86" s="412"/>
      <c r="B86" s="412"/>
      <c r="C86" s="278"/>
      <c r="E86" s="266"/>
      <c r="F86" s="267" t="str">
        <f>Badges!C396</f>
        <v>Find inspiration in numbers!</v>
      </c>
      <c r="G86" s="269" t="str">
        <f>IF(Badges!G396="A","A"," ")</f>
        <v xml:space="preserve"> </v>
      </c>
      <c r="I86" s="266"/>
      <c r="J86" s="267" t="str">
        <f>Badges!C465</f>
        <v>Ask a park ranger, lifeguard, or ski</v>
      </c>
      <c r="K86" s="269" t="str">
        <f>IF(Badges!G465="A","A"," ")</f>
        <v xml:space="preserve"> </v>
      </c>
      <c r="M86" s="266"/>
      <c r="N86" s="267" t="str">
        <f>Badges!C535</f>
        <v>Write an inspiring essay</v>
      </c>
      <c r="O86" s="269" t="str">
        <f>IF(Badges!G535="A","A"," ")</f>
        <v xml:space="preserve"> </v>
      </c>
      <c r="Q86" s="537" t="str">
        <f>'Age-Level'!C36</f>
        <v>Global Action Award</v>
      </c>
      <c r="R86" s="537"/>
      <c r="S86" s="271" t="str">
        <f>IF('Age-Level'!G36="A","A","")</f>
        <v/>
      </c>
    </row>
    <row r="87" spans="1:22" x14ac:dyDescent="0.2">
      <c r="A87" s="517" t="s">
        <v>124</v>
      </c>
      <c r="B87" s="518"/>
      <c r="C87" s="518"/>
      <c r="E87" s="266"/>
      <c r="F87" s="267" t="str">
        <f>Badges!C397</f>
        <v>Learn it to teach it.</v>
      </c>
      <c r="G87" s="269" t="str">
        <f>IF(Badges!G397="A","A"," ")</f>
        <v xml:space="preserve"> </v>
      </c>
      <c r="I87" s="266"/>
      <c r="J87" s="267" t="str">
        <f>Badges!C466</f>
        <v xml:space="preserve">Interview a doctor or nurse  </v>
      </c>
      <c r="K87" s="269" t="str">
        <f>IF(Badges!G466="A","A"," ")</f>
        <v xml:space="preserve"> </v>
      </c>
      <c r="M87" s="266"/>
      <c r="N87" s="267" t="str">
        <f>Badges!C536</f>
        <v>Go to your guidance counselor</v>
      </c>
      <c r="O87" s="269" t="str">
        <f>IF(Badges!G536="A","A"," ")</f>
        <v xml:space="preserve"> </v>
      </c>
      <c r="Q87" s="537" t="str">
        <f>'Age-Level'!C38</f>
        <v>International Friendship Recognition</v>
      </c>
      <c r="R87" s="537"/>
      <c r="S87" s="271" t="str">
        <f>IF('Age-Level'!G38="A","A","")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IF('Age-Level'!G40="A","A","")</f>
        <v/>
      </c>
    </row>
    <row r="89" spans="1:22" x14ac:dyDescent="0.2">
      <c r="B89" s="279" t="str">
        <f>Journey!B7</f>
        <v>The Senior Visionary Award</v>
      </c>
      <c r="C89" s="270" t="str">
        <f>IF(Journey!G11="C","C",IF(Journey!G11="P","P",""))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IF('Age-Level'!G41="A","A","")</f>
        <v/>
      </c>
    </row>
    <row r="90" spans="1:22" x14ac:dyDescent="0.2">
      <c r="B90" s="384" t="str">
        <f>Journey!C8</f>
        <v>Create It</v>
      </c>
      <c r="C90" s="269" t="str">
        <f>IF(Journey!G8="A","A"," ")</f>
        <v xml:space="preserve"> </v>
      </c>
      <c r="E90" s="266"/>
      <c r="F90" s="267" t="str">
        <f>Badges!C402</f>
        <v>Compare political platforms.</v>
      </c>
      <c r="G90" s="269" t="str">
        <f>IF(Badges!G402="A","A"," ")</f>
        <v xml:space="preserve"> </v>
      </c>
      <c r="I90" s="266"/>
      <c r="J90" s="267" t="str">
        <f>Badges!C471</f>
        <v>Organize a songfest</v>
      </c>
      <c r="K90" s="269" t="str">
        <f>IF(Badges!G471="A","A"," ")</f>
        <v xml:space="preserve"> </v>
      </c>
      <c r="M90" s="266"/>
      <c r="N90" s="267" t="str">
        <f>Badges!C541</f>
        <v>Track an item for a week</v>
      </c>
      <c r="O90" s="269" t="str">
        <f>IF(Badges!G541="A","A"," ")</f>
        <v xml:space="preserve"> </v>
      </c>
      <c r="Q90" s="537" t="str">
        <f>'Age-Level'!C42</f>
        <v>2nd year Rededication</v>
      </c>
      <c r="R90" s="537"/>
      <c r="S90" s="271" t="str">
        <f>IF('Age-Level'!G42="A","A","")</f>
        <v/>
      </c>
    </row>
    <row r="91" spans="1:22" x14ac:dyDescent="0.2">
      <c r="B91" s="384" t="str">
        <f>Journey!C9</f>
        <v>Guide It</v>
      </c>
      <c r="C91" s="269" t="str">
        <f>IF(Journey!G9="A","A"," ")</f>
        <v xml:space="preserve"> </v>
      </c>
      <c r="E91" s="266"/>
      <c r="F91" s="267" t="str">
        <f>Badges!C403</f>
        <v>Create an election flow chart.</v>
      </c>
      <c r="G91" s="269" t="str">
        <f>IF(Badges!G403="A","A"," ")</f>
        <v xml:space="preserve"> </v>
      </c>
      <c r="I91" s="266"/>
      <c r="J91" s="267" t="str">
        <f>Badges!C472</f>
        <v>Teach an international song</v>
      </c>
      <c r="K91" s="269" t="str">
        <f>IF(Badges!G472="A","A"," ")</f>
        <v xml:space="preserve"> </v>
      </c>
      <c r="M91" s="266"/>
      <c r="N91" s="267" t="str">
        <f>Badges!C542</f>
        <v>Make it a family affair</v>
      </c>
      <c r="O91" s="269" t="str">
        <f>IF(Badges!G542="A","A"," ")</f>
        <v xml:space="preserve"> </v>
      </c>
      <c r="Q91" s="537" t="str">
        <f>'Age-Level'!C43</f>
        <v>3rd year Rededication</v>
      </c>
      <c r="R91" s="537"/>
      <c r="S91" s="271" t="str">
        <f>IF('Age-Level'!G43="A","A","")</f>
        <v/>
      </c>
    </row>
    <row r="92" spans="1:22" x14ac:dyDescent="0.2">
      <c r="B92" s="384" t="str">
        <f>Journey!C10</f>
        <v>Change It</v>
      </c>
      <c r="C92" s="269" t="str">
        <f>IF(Journey!G10="A","A"," ")</f>
        <v xml:space="preserve"> </v>
      </c>
      <c r="E92" s="266"/>
      <c r="F92" s="267" t="str">
        <f>Badges!C404</f>
        <v>Compare local, state, and national</v>
      </c>
      <c r="G92" s="269" t="str">
        <f>IF(Badges!G404="A","A"," ")</f>
        <v xml:space="preserve"> </v>
      </c>
      <c r="I92" s="266"/>
      <c r="J92" s="267" t="str">
        <f>Badges!C473</f>
        <v>Help Brownies complete their Girl</v>
      </c>
      <c r="K92" s="269" t="str">
        <f>IF(Badges!G473="A","A"," ")</f>
        <v xml:space="preserve"> </v>
      </c>
      <c r="M92" s="266"/>
      <c r="N92" s="267" t="str">
        <f>Badges!C543</f>
        <v>Use group intelligence</v>
      </c>
      <c r="O92" s="269" t="str">
        <f>IF(Badges!G543="A","A"," ")</f>
        <v xml:space="preserve"> </v>
      </c>
      <c r="Q92" s="537" t="str">
        <f>'Age-Level'!C44</f>
        <v>4th year Rededication</v>
      </c>
      <c r="R92" s="537"/>
      <c r="S92" s="271" t="str">
        <f>IF('Age-Level'!G44="A","A","")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IF('Age-Level'!G45="A","A","")</f>
        <v/>
      </c>
    </row>
    <row r="94" spans="1:22" x14ac:dyDescent="0.2">
      <c r="A94" s="280"/>
      <c r="B94" s="381" t="str">
        <f>Journey!B15</f>
        <v>Harvest Award</v>
      </c>
      <c r="C94" s="270" t="str">
        <f>IF(Journey!G19="C","C",IF(Journey!G19="P","P",""))</f>
        <v/>
      </c>
      <c r="E94" s="266"/>
      <c r="F94" s="267" t="str">
        <f>Badges!C406</f>
        <v>Visit a voter-registration office.</v>
      </c>
      <c r="G94" s="269" t="str">
        <f>IF(Badges!G406="A","A"," ")</f>
        <v xml:space="preserve"> </v>
      </c>
      <c r="I94" s="266"/>
      <c r="J94" s="267" t="str">
        <f>Badges!C475</f>
        <v>Focus on "be courageous and</v>
      </c>
      <c r="K94" s="269" t="str">
        <f>IF(Badges!G475="A","A"," ")</f>
        <v xml:space="preserve"> </v>
      </c>
      <c r="M94" s="266"/>
      <c r="N94" s="267" t="str">
        <f>Badges!C545</f>
        <v>Review reviews on your own</v>
      </c>
      <c r="O94" s="269" t="str">
        <f>IF(Badges!G545="A","A"," ")</f>
        <v xml:space="preserve"> </v>
      </c>
      <c r="Q94" s="537" t="str">
        <f>'Age-Level'!C46</f>
        <v>6th year Rededication</v>
      </c>
      <c r="R94" s="537"/>
      <c r="S94" s="271" t="str">
        <f>IF('Age-Level'!G46="A","A","")</f>
        <v/>
      </c>
    </row>
    <row r="95" spans="1:22" x14ac:dyDescent="0.2">
      <c r="A95" s="280"/>
      <c r="B95" s="385" t="str">
        <f>Journey!C16</f>
        <v>Get your leader print going!</v>
      </c>
      <c r="C95" s="269" t="str">
        <f>IF(Journey!G16="A","A"," ")</f>
        <v xml:space="preserve"> </v>
      </c>
      <c r="E95" s="266"/>
      <c r="F95" s="267" t="str">
        <f>Badges!C407</f>
        <v>Visit a polling place.</v>
      </c>
      <c r="G95" s="269" t="str">
        <f>IF(Badges!G407="A","A"," ")</f>
        <v xml:space="preserve"> </v>
      </c>
      <c r="I95" s="266"/>
      <c r="J95" s="267" t="str">
        <f>Badges!C476</f>
        <v>Be confident and courageous</v>
      </c>
      <c r="K95" s="269" t="str">
        <f>IF(Badges!G476="A","A"," ")</f>
        <v xml:space="preserve"> </v>
      </c>
      <c r="M95" s="266"/>
      <c r="N95" s="267" t="str">
        <f>Badges!C546</f>
        <v>Hold a review debate</v>
      </c>
      <c r="O95" s="269" t="str">
        <f>IF(Badges!G546="A","A"," ")</f>
        <v xml:space="preserve"> </v>
      </c>
      <c r="Q95" s="537" t="str">
        <f>'Age-Level'!C47</f>
        <v>7th year Rededication</v>
      </c>
      <c r="R95" s="537"/>
      <c r="S95" s="271" t="str">
        <f>IF('Age-Level'!G47="A","A","")</f>
        <v/>
      </c>
      <c r="U95" s="264"/>
      <c r="V95" s="264"/>
    </row>
    <row r="96" spans="1:22" x14ac:dyDescent="0.2">
      <c r="A96" s="280"/>
      <c r="B96" s="385" t="str">
        <f>Journey!C17</f>
        <v>Capture your vision for change</v>
      </c>
      <c r="C96" s="269" t="str">
        <f>IF(Journey!G17="A","A"," ")</f>
        <v xml:space="preserve"> </v>
      </c>
      <c r="E96" s="266"/>
      <c r="F96" s="267" t="str">
        <f>Badges!C408</f>
        <v>Explore voter technology.</v>
      </c>
      <c r="G96" s="269" t="str">
        <f>IF(Badges!G408="A","A"," ")</f>
        <v xml:space="preserve"> </v>
      </c>
      <c r="I96" s="266"/>
      <c r="J96" s="267" t="str">
        <f>Badges!C477</f>
        <v>Create a project honoring the</v>
      </c>
      <c r="K96" s="269" t="str">
        <f>IF(Badges!G477="A","A"," ")</f>
        <v xml:space="preserve"> </v>
      </c>
      <c r="M96" s="266"/>
      <c r="N96" s="267" t="str">
        <f>Badges!C547</f>
        <v>Compare reviews to your own</v>
      </c>
      <c r="O96" s="269" t="str">
        <f>IF(Badges!G547="A","A"," ")</f>
        <v xml:space="preserve"> </v>
      </c>
      <c r="Q96" s="537" t="str">
        <f>'Age-Level'!C48</f>
        <v>8th year Rededication</v>
      </c>
      <c r="R96" s="537"/>
      <c r="S96" s="271" t="str">
        <f>IF('Age-Level'!G48="A","A","")</f>
        <v/>
      </c>
      <c r="U96" s="264"/>
      <c r="V96" s="264"/>
    </row>
    <row r="97" spans="1:23" x14ac:dyDescent="0.2">
      <c r="A97" s="273"/>
      <c r="B97" s="385" t="str">
        <f>Journey!C18</f>
        <v>Now, create change--</v>
      </c>
      <c r="C97" s="269" t="str">
        <f>IF(Journey!G18="A","A","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IF('Age-Level'!G49="A","A","")</f>
        <v/>
      </c>
      <c r="U97" s="264"/>
      <c r="V97" s="264"/>
    </row>
    <row r="98" spans="1:23" ht="14.25" customHeight="1" x14ac:dyDescent="0.2">
      <c r="B98" s="350" t="str">
        <f>Journey!A22</f>
        <v>MISSION: SISTERHOOD!</v>
      </c>
      <c r="C98" s="351"/>
      <c r="E98" s="266"/>
      <c r="F98" s="267" t="str">
        <f>Badges!C410</f>
        <v>Research and create a poster.</v>
      </c>
      <c r="G98" s="269" t="str">
        <f>IF(Badges!G410="A","A"," ")</f>
        <v xml:space="preserve"> </v>
      </c>
      <c r="I98" s="266"/>
      <c r="J98" s="267" t="str">
        <f>Badges!C479</f>
        <v>Throw a community sisterhood</v>
      </c>
      <c r="K98" s="269" t="str">
        <f>IF(Badges!G479="A","A"," ")</f>
        <v xml:space="preserve"> </v>
      </c>
      <c r="M98" s="266"/>
      <c r="N98" s="267" t="str">
        <f>Badges!C549</f>
        <v>Compare and contrast</v>
      </c>
      <c r="O98" s="269" t="str">
        <f>IF(Badges!G549="A","A"," ")</f>
        <v xml:space="preserve"> </v>
      </c>
      <c r="Q98" s="537" t="str">
        <f>'Age-Level'!C50</f>
        <v>10th year Rededication</v>
      </c>
      <c r="R98" s="537"/>
      <c r="S98" s="271" t="str">
        <f>IF('Age-Level'!G50="A","A","")</f>
        <v/>
      </c>
      <c r="U98" s="264"/>
      <c r="V98" s="264"/>
    </row>
    <row r="99" spans="1:23" x14ac:dyDescent="0.2">
      <c r="B99" s="279" t="str">
        <f>Journey!B23</f>
        <v>The Sisterhood Award</v>
      </c>
      <c r="C99" s="270" t="str">
        <f>IF(Journey!G29="C","C",IF(Journey!G29="P","P",""))</f>
        <v/>
      </c>
      <c r="E99" s="266"/>
      <c r="F99" s="267" t="str">
        <f>Badges!C411</f>
        <v>Make a voter reminder calendar</v>
      </c>
      <c r="G99" s="269" t="str">
        <f>IF(Badges!G411="A","A"," ")</f>
        <v xml:space="preserve"> </v>
      </c>
      <c r="I99" s="266"/>
      <c r="J99" s="267" t="str">
        <f>Badges!C480</f>
        <v>Spotlight a hidden heroine</v>
      </c>
      <c r="K99" s="269" t="str">
        <f>IF(Badges!G480="A","A"," ")</f>
        <v xml:space="preserve"> </v>
      </c>
      <c r="M99" s="266"/>
      <c r="N99" s="267" t="str">
        <f>Badges!C550</f>
        <v>Share your knowledge</v>
      </c>
      <c r="O99" s="269" t="str">
        <f>IF(Badges!G550="A","A","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IF(Journey!G24="A","A"," ")</f>
        <v xml:space="preserve"> </v>
      </c>
      <c r="E100" s="266"/>
      <c r="F100" s="267" t="str">
        <f>Badges!C412</f>
        <v>Educate!</v>
      </c>
      <c r="G100" s="269" t="str">
        <f>IF(Badges!G412="A","A"," ")</f>
        <v xml:space="preserve"> </v>
      </c>
      <c r="I100" s="266"/>
      <c r="J100" s="267" t="str">
        <f>Badges!C481</f>
        <v>Team up for sisterhood</v>
      </c>
      <c r="K100" s="269" t="str">
        <f>IF(Badges!G481="A","A"," ")</f>
        <v xml:space="preserve"> </v>
      </c>
      <c r="M100" s="266"/>
      <c r="N100" s="267" t="str">
        <f>Badges!C551</f>
        <v>Create a master chart</v>
      </c>
      <c r="O100" s="269" t="str">
        <f>IF(Badges!G551="A","A"," ")</f>
        <v xml:space="preserve"> </v>
      </c>
      <c r="Q100" s="406">
        <v>1</v>
      </c>
      <c r="R100" s="411" t="str">
        <f>'Age-Level'!C52</f>
        <v>Pick a line from the Girl Scout Law</v>
      </c>
      <c r="S100" s="282" t="str">
        <f>IF('Age-Level'!G52="A","A","")</f>
        <v/>
      </c>
      <c r="U100" s="264"/>
      <c r="V100" s="264"/>
    </row>
    <row r="101" spans="1:23" x14ac:dyDescent="0.2">
      <c r="B101" s="384" t="str">
        <f>Journey!C25</f>
        <v>Develop Your Mission!</v>
      </c>
      <c r="C101" s="269" t="str">
        <f>IF(Journey!G25="A","A","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IF('Age-Level'!G53="A","A","")</f>
        <v/>
      </c>
      <c r="U101" s="264"/>
      <c r="V101" s="264"/>
    </row>
    <row r="102" spans="1:23" x14ac:dyDescent="0.2">
      <c r="B102" s="384" t="str">
        <f>Journey!C26</f>
        <v>Make the Big Decisions!</v>
      </c>
      <c r="C102" s="269" t="str">
        <f>IF(Journey!G26="A","A"," ")</f>
        <v xml:space="preserve"> </v>
      </c>
      <c r="E102" s="266"/>
      <c r="F102" s="267" t="str">
        <f>Badges!C414</f>
        <v>Make a sample campaign budget.</v>
      </c>
      <c r="G102" s="269" t="str">
        <f>IF(Badges!G414="A","A"," ")</f>
        <v xml:space="preserve"> </v>
      </c>
      <c r="I102" s="266"/>
      <c r="J102" s="267" t="str">
        <f>Badges!C483</f>
        <v>Clean up a hiking trail-or clear a new</v>
      </c>
      <c r="K102" s="269" t="str">
        <f>IF(Badges!G483="A","A"," ")</f>
        <v xml:space="preserve"> </v>
      </c>
      <c r="M102" s="266"/>
      <c r="N102" s="267" t="str">
        <f>Badges!C553</f>
        <v>Do your own research</v>
      </c>
      <c r="O102" s="269" t="str">
        <f>IF(Badges!G553="A","A"," ")</f>
        <v xml:space="preserve"> </v>
      </c>
      <c r="Q102" s="405">
        <v>3</v>
      </c>
      <c r="R102" s="411" t="str">
        <f>'Age-Level'!C54</f>
        <v>Find three inspirational quotes by</v>
      </c>
      <c r="S102" s="282" t="str">
        <f>IF('Age-Level'!G54="A","A","")</f>
        <v/>
      </c>
      <c r="U102" s="264"/>
      <c r="V102" s="264"/>
    </row>
    <row r="103" spans="1:23" x14ac:dyDescent="0.2">
      <c r="B103" s="384" t="str">
        <f>Journey!C27</f>
        <v>Logistics Time!</v>
      </c>
      <c r="C103" s="269" t="str">
        <f>IF(Journey!G27="A","A"," ")</f>
        <v xml:space="preserve"> </v>
      </c>
      <c r="E103" s="266"/>
      <c r="F103" s="267" t="str">
        <f>Badges!C415</f>
        <v>Create a campaign ad.</v>
      </c>
      <c r="G103" s="269" t="str">
        <f>IF(Badges!G415="A","A"," ")</f>
        <v xml:space="preserve"> </v>
      </c>
      <c r="I103" s="266"/>
      <c r="J103" s="267" t="str">
        <f>Badges!C484</f>
        <v>Help clear an invasive species from</v>
      </c>
      <c r="K103" s="269" t="str">
        <f>IF(Badges!G484="A","A"," ")</f>
        <v xml:space="preserve"> </v>
      </c>
      <c r="M103" s="266"/>
      <c r="N103" s="267" t="str">
        <f>Badges!C554</f>
        <v>Learn from the stories of others</v>
      </c>
      <c r="O103" s="269" t="str">
        <f>IF(Badges!G554="A","A"," ")</f>
        <v xml:space="preserve"> </v>
      </c>
      <c r="Q103" s="405">
        <v>4</v>
      </c>
      <c r="R103" s="411" t="str">
        <f>'Age-Level'!C55</f>
        <v>Make something, like a drawing</v>
      </c>
      <c r="S103" s="282" t="str">
        <f>IF('Age-Level'!G55="A","A","")</f>
        <v/>
      </c>
      <c r="U103" s="264"/>
      <c r="V103" s="264"/>
    </row>
    <row r="104" spans="1:23" x14ac:dyDescent="0.2">
      <c r="B104" s="288"/>
      <c r="C104" s="288"/>
      <c r="E104" s="266"/>
      <c r="F104" s="267" t="str">
        <f>Badges!C416</f>
        <v>Find a platform and write a speech.</v>
      </c>
      <c r="G104" s="269" t="str">
        <f>IF(Badges!G416="A","A"," ")</f>
        <v xml:space="preserve"> </v>
      </c>
      <c r="I104" s="266"/>
      <c r="J104" s="267" t="str">
        <f>Badges!C485</f>
        <v>Help with three general-maintenance</v>
      </c>
      <c r="K104" s="269" t="str">
        <f>IF(Badges!G485="A","A"," ")</f>
        <v xml:space="preserve"> </v>
      </c>
      <c r="M104" s="266"/>
      <c r="N104" s="267" t="str">
        <f>Badges!C555</f>
        <v>Invite an expert guest speaker</v>
      </c>
      <c r="O104" s="269" t="str">
        <f>IF(Badges!G555="A","A"," ")</f>
        <v xml:space="preserve"> </v>
      </c>
      <c r="Q104" s="405">
        <v>5</v>
      </c>
      <c r="R104" s="411" t="str">
        <f>'Age-Level'!C56</f>
        <v xml:space="preserve">Make a commitment to live what </v>
      </c>
      <c r="S104" s="282" t="str">
        <f>IF('Age-Level'!G56="A","A","")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IF(Bridging!G7="C","C",IF(Bridging!G7="P","P",""))</f>
        <v/>
      </c>
      <c r="E106" s="266"/>
      <c r="F106" s="267" t="str">
        <f>Badges!C418</f>
        <v>Explore voting procedures abroad.</v>
      </c>
      <c r="G106" s="269" t="str">
        <f>IF(Badges!G418="A","A"," ")</f>
        <v xml:space="preserve"> </v>
      </c>
      <c r="I106" s="266"/>
      <c r="J106" s="267" t="str">
        <f>Badges!C487</f>
        <v>Make a tradition "to do" list</v>
      </c>
      <c r="K106" s="269" t="str">
        <f>IF(Badges!G487="A","A"," ")</f>
        <v xml:space="preserve"> </v>
      </c>
      <c r="M106" s="266"/>
      <c r="N106" s="267" t="str">
        <f>Badges!C557</f>
        <v>Fantasy shopping</v>
      </c>
      <c r="O106" s="269" t="str">
        <f>IF(Badges!G557="A","A"," ")</f>
        <v xml:space="preserve"> </v>
      </c>
      <c r="Q106" s="406">
        <v>1</v>
      </c>
      <c r="R106" s="411" t="str">
        <f>'Age-Level'!C59</f>
        <v>Pick a line from the Girl Scout Law</v>
      </c>
      <c r="S106" s="282" t="str">
        <f>IF('Age-Level'!G59="A","A","")</f>
        <v/>
      </c>
      <c r="U106" s="264"/>
      <c r="V106" s="264"/>
    </row>
    <row r="107" spans="1:23" x14ac:dyDescent="0.2">
      <c r="A107" s="289"/>
      <c r="B107" s="413" t="str">
        <f>Bridging!C8</f>
        <v>Look Ahead</v>
      </c>
      <c r="C107" s="270" t="str">
        <f>IF(Bridging!G8="C","C",IF(Bridging!G8="P","P",""))</f>
        <v/>
      </c>
      <c r="E107" s="266"/>
      <c r="F107" s="267" t="str">
        <f>Badges!C419</f>
        <v>Follow a foreign election.</v>
      </c>
      <c r="G107" s="269" t="str">
        <f>IF(Badges!G419="A","A"," ")</f>
        <v xml:space="preserve"> </v>
      </c>
      <c r="I107" s="266"/>
      <c r="J107" s="267" t="str">
        <f>Badges!C488</f>
        <v>Go global</v>
      </c>
      <c r="K107" s="269" t="str">
        <f>IF(Badges!G488="A","A"," ")</f>
        <v xml:space="preserve"> </v>
      </c>
      <c r="M107" s="266"/>
      <c r="N107" s="267" t="str">
        <f>Badges!C558</f>
        <v>Learn from others</v>
      </c>
      <c r="O107" s="269" t="str">
        <f>IF(Badges!G558="A","A"," ")</f>
        <v xml:space="preserve"> </v>
      </c>
      <c r="Q107" s="405">
        <v>2</v>
      </c>
      <c r="R107" s="411" t="str">
        <f>'Age-Level'!C60</f>
        <v>Interview a woman in your own or</v>
      </c>
      <c r="S107" s="282" t="str">
        <f>IF('Age-Level'!G60="A","A","")</f>
        <v/>
      </c>
      <c r="U107" s="264"/>
      <c r="V107" s="264"/>
    </row>
    <row r="108" spans="1:23" x14ac:dyDescent="0.2">
      <c r="A108" s="289"/>
      <c r="B108" s="413" t="str">
        <f>Bridging!C9</f>
        <v>Plan a ceremony</v>
      </c>
      <c r="C108" s="270" t="str">
        <f>IF(Bridging!G9="C","C",IF(Bridging!G9="P","P",""))</f>
        <v/>
      </c>
      <c r="E108" s="266"/>
      <c r="F108" s="267" t="str">
        <f>Badges!C420</f>
        <v>Explore women voting or female</v>
      </c>
      <c r="G108" s="269" t="str">
        <f>IF(Badges!G420="A","A"," ")</f>
        <v xml:space="preserve"> </v>
      </c>
      <c r="I108" s="266"/>
      <c r="J108" s="267" t="str">
        <f>Badges!C489</f>
        <v>Learn the history of your Girl Scout</v>
      </c>
      <c r="K108" s="269" t="str">
        <f>IF(Badges!G489="A","A"," ")</f>
        <v xml:space="preserve"> </v>
      </c>
      <c r="M108" s="266"/>
      <c r="N108" s="267" t="str">
        <f>Badges!C559</f>
        <v>Speak with an expert</v>
      </c>
      <c r="O108" s="269" t="str">
        <f>IF(Badges!G559="A","A"," ")</f>
        <v xml:space="preserve"> </v>
      </c>
      <c r="Q108" s="405">
        <v>3</v>
      </c>
      <c r="R108" s="411" t="str">
        <f>'Age-Level'!C61</f>
        <v>Find three inspirational quotes by</v>
      </c>
      <c r="S108" s="282" t="str">
        <f>IF('Age-Level'!G61="A","A","")</f>
        <v/>
      </c>
      <c r="U108" s="264"/>
      <c r="V108" s="264"/>
    </row>
    <row r="109" spans="1:23" x14ac:dyDescent="0.2">
      <c r="B109" s="291" t="s">
        <v>650</v>
      </c>
      <c r="C109" s="270" t="str">
        <f>IF(Bridging!G10="C","C",IF(Bridging!G10="P","P",""))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IF('Age-Level'!G62="A","A","")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IF('Age-Level'!G63="A","A","")</f>
        <v/>
      </c>
      <c r="U110" s="410"/>
      <c r="V110" s="410"/>
      <c r="W110" s="404"/>
    </row>
    <row r="111" spans="1:23" x14ac:dyDescent="0.2">
      <c r="A111" s="533" t="str">
        <f>Badges!B354</f>
        <v>Collage</v>
      </c>
      <c r="B111" s="534"/>
      <c r="C111" s="534"/>
      <c r="E111" s="266"/>
      <c r="F111" s="267" t="str">
        <f>Badges!C425</f>
        <v>Cook something from an area of the</v>
      </c>
      <c r="G111" s="269" t="str">
        <f>IF(Badges!G425="A","A"," ")</f>
        <v xml:space="preserve"> </v>
      </c>
      <c r="I111" s="266"/>
      <c r="J111" s="267" t="str">
        <f>Badges!C494</f>
        <v>Take a tree trip</v>
      </c>
      <c r="K111" s="269" t="str">
        <f>IF(Badges!G494="A","A"," ")</f>
        <v xml:space="preserve"> </v>
      </c>
      <c r="M111" s="266"/>
      <c r="N111" s="267" t="str">
        <f>Badges!C565</f>
        <v>Read at least five job descriptions</v>
      </c>
      <c r="O111" s="269" t="str">
        <f>IF(Badges!G565="A","A","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IF(Badges!G426="A","A"," ")</f>
        <v xml:space="preserve"> </v>
      </c>
      <c r="I112" s="266"/>
      <c r="J112" s="267" t="str">
        <f>Badges!C495</f>
        <v>Design a tree house</v>
      </c>
      <c r="K112" s="269" t="str">
        <f>IF(Badges!G495="A","A"," ")</f>
        <v xml:space="preserve"> </v>
      </c>
      <c r="M112" s="266">
        <v>2</v>
      </c>
      <c r="N112" s="267" t="str">
        <f>Badges!C566</f>
        <v>Put together a cookie portfolio</v>
      </c>
      <c r="O112" s="268"/>
      <c r="Q112" s="406">
        <v>1</v>
      </c>
      <c r="R112" s="411" t="str">
        <f>'Age-Level'!C66</f>
        <v xml:space="preserve">Take a self-defense class or ask a </v>
      </c>
      <c r="S112" s="282" t="str">
        <f>IF('Age-Level'!G66="A","A","")</f>
        <v/>
      </c>
      <c r="U112" s="264"/>
      <c r="V112" s="264"/>
    </row>
    <row r="113" spans="1:22" x14ac:dyDescent="0.2">
      <c r="A113" s="266"/>
      <c r="B113" s="267" t="str">
        <f>Badges!C356</f>
        <v>Read about three collage time</v>
      </c>
      <c r="C113" s="269" t="str">
        <f>IF(Badges!G356="A","A"," ")</f>
        <v xml:space="preserve"> </v>
      </c>
      <c r="E113" s="266"/>
      <c r="F113" s="267" t="str">
        <f>Badges!C427</f>
        <v>Let a particular ingredient be your</v>
      </c>
      <c r="G113" s="269" t="str">
        <f>IF(Badges!G427="A","A"," ")</f>
        <v xml:space="preserve"> </v>
      </c>
      <c r="I113" s="266"/>
      <c r="J113" s="267" t="str">
        <f>Badges!C496</f>
        <v>Cook a tree dish</v>
      </c>
      <c r="K113" s="269" t="str">
        <f>IF(Badges!G496="A","A"," ")</f>
        <v xml:space="preserve"> </v>
      </c>
      <c r="M113" s="266"/>
      <c r="N113" s="267" t="str">
        <f>Badges!C567</f>
        <v xml:space="preserve"> A portfolio shows examples of your</v>
      </c>
      <c r="O113" s="269" t="str">
        <f>IF(Badges!G567="A","A"," ")</f>
        <v xml:space="preserve"> </v>
      </c>
      <c r="Q113" s="405">
        <v>2</v>
      </c>
      <c r="R113" s="411" t="str">
        <f>'Age-Level'!C67</f>
        <v>Teach younger Girl Scouts about fire</v>
      </c>
      <c r="S113" s="282" t="str">
        <f>IF('Age-Level'!G67="A","A","")</f>
        <v/>
      </c>
      <c r="U113" s="264"/>
      <c r="V113" s="264"/>
    </row>
    <row r="114" spans="1:22" x14ac:dyDescent="0.2">
      <c r="A114" s="266"/>
      <c r="B114" s="267" t="str">
        <f>Badges!C357</f>
        <v>Visit a musem or exhibit featuring</v>
      </c>
      <c r="C114" s="269" t="str">
        <f>IF(Badges!G357="A","A","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IF('Age-Level'!G68="A","A","")</f>
        <v/>
      </c>
      <c r="U114" s="264"/>
      <c r="V114" s="264"/>
    </row>
    <row r="115" spans="1:22" x14ac:dyDescent="0.2">
      <c r="A115" s="266"/>
      <c r="B115" s="267" t="str">
        <f>Badges!C358</f>
        <v>Find out how far back you can trace</v>
      </c>
      <c r="C115" s="269" t="str">
        <f>IF(Badges!G358="A","A"," ")</f>
        <v xml:space="preserve"> </v>
      </c>
      <c r="E115" s="266"/>
      <c r="F115" s="267" t="str">
        <f>Badges!C429</f>
        <v>Put together a meal based on a food</v>
      </c>
      <c r="G115" s="269" t="str">
        <f>IF(Badges!G429="A","A"," ")</f>
        <v xml:space="preserve"> </v>
      </c>
      <c r="I115" s="266"/>
      <c r="J115" s="267" t="str">
        <f>Badges!C498</f>
        <v>Be a naturalist in your neighborhood</v>
      </c>
      <c r="K115" s="269" t="str">
        <f>IF(Badges!G498="A","A"," ")</f>
        <v xml:space="preserve"> </v>
      </c>
      <c r="M115" s="266"/>
      <c r="N115" s="267" t="str">
        <f>Badges!C569</f>
        <v>Share your cookie resume and</v>
      </c>
      <c r="O115" s="269" t="str">
        <f>IF(Badges!G569="A","A"," ")</f>
        <v xml:space="preserve"> </v>
      </c>
      <c r="Q115" s="405">
        <v>4</v>
      </c>
      <c r="R115" s="411" t="str">
        <f>'Age-Level'!C69</f>
        <v>Help two people to resolve a</v>
      </c>
      <c r="S115" s="282" t="str">
        <f>IF('Age-Level'!G69="A","A","")</f>
        <v/>
      </c>
      <c r="U115" s="264"/>
      <c r="V115" s="264"/>
    </row>
    <row r="116" spans="1:22" x14ac:dyDescent="0.2">
      <c r="A116" s="266">
        <v>2</v>
      </c>
      <c r="B116" s="267" t="str">
        <f>Badges!C359</f>
        <v>Focus on composition</v>
      </c>
      <c r="C116" s="268"/>
      <c r="E116" s="266"/>
      <c r="F116" s="267" t="str">
        <f>Badges!C430</f>
        <v>Research and cook a regional</v>
      </c>
      <c r="G116" s="269" t="str">
        <f>IF(Badges!G430="A","A"," ")</f>
        <v xml:space="preserve"> </v>
      </c>
      <c r="I116" s="266"/>
      <c r="J116" s="267" t="str">
        <f>Badges!C499</f>
        <v>Sketch and label the parts of a tree</v>
      </c>
      <c r="K116" s="269" t="str">
        <f>IF(Badges!G499="A","A"," ")</f>
        <v xml:space="preserve"> </v>
      </c>
      <c r="M116" s="266">
        <v>4</v>
      </c>
      <c r="N116" s="267" t="str">
        <f>Badges!C570</f>
        <v>Write an essay about what you</v>
      </c>
      <c r="O116" s="268"/>
      <c r="Q116" s="379">
        <v>5</v>
      </c>
      <c r="R116" s="411" t="str">
        <f>'Age-Level'!C70</f>
        <v>Discuss the dangers of alcohol and</v>
      </c>
      <c r="S116" s="282" t="str">
        <f>IF('Age-Level'!G70="A","A","")</f>
        <v/>
      </c>
    </row>
    <row r="117" spans="1:22" x14ac:dyDescent="0.2">
      <c r="A117" s="266"/>
      <c r="B117" s="267" t="str">
        <f>Badges!C360</f>
        <v>Compose a collage using cubomania</v>
      </c>
      <c r="C117" s="269" t="str">
        <f>IF(Badges!G360="A","A"," ")</f>
        <v xml:space="preserve"> </v>
      </c>
      <c r="E117" s="266"/>
      <c r="F117" s="267" t="str">
        <f>Badges!C431</f>
        <v>Find out how well you know your</v>
      </c>
      <c r="G117" s="269" t="str">
        <f>IF(Badges!G431="A","A"," ")</f>
        <v xml:space="preserve"> </v>
      </c>
      <c r="I117" s="266"/>
      <c r="J117" s="267" t="str">
        <f>Badges!C500</f>
        <v>Delve into the forest life cycle</v>
      </c>
      <c r="K117" s="269" t="str">
        <f>IF(Badges!G500="A","A"," ")</f>
        <v xml:space="preserve"> </v>
      </c>
      <c r="M117" s="266"/>
      <c r="N117" s="267" t="str">
        <f>Badges!C571</f>
        <v>You can use this for a college</v>
      </c>
      <c r="O117" s="269" t="str">
        <f>IF(Badges!G571="A","A"," ")</f>
        <v xml:space="preserve"> </v>
      </c>
      <c r="Q117" s="531"/>
      <c r="R117" s="532"/>
      <c r="S117" s="315"/>
    </row>
    <row r="118" spans="1:22" x14ac:dyDescent="0.2">
      <c r="A118" s="266"/>
      <c r="B118" s="267" t="str">
        <f>Badges!C361</f>
        <v>Create a collage diary</v>
      </c>
      <c r="C118" s="269" t="str">
        <f>IF(Badges!G361="A","A","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IF(Badges!G362="A","A"," ")</f>
        <v xml:space="preserve"> </v>
      </c>
      <c r="E119" s="266"/>
      <c r="F119" s="267" t="str">
        <f>Badges!C433</f>
        <v>Try a recipe inspired by a historical</v>
      </c>
      <c r="G119" s="269" t="str">
        <f>IF(Badges!G433="A","A"," ")</f>
        <v xml:space="preserve"> </v>
      </c>
      <c r="I119" s="266"/>
      <c r="J119" s="267" t="str">
        <f>Badges!C502</f>
        <v>Get tree crafty</v>
      </c>
      <c r="K119" s="269" t="str">
        <f>IF(Badges!G502="A","A"," ")</f>
        <v xml:space="preserve"> </v>
      </c>
      <c r="M119" s="266"/>
      <c r="N119" s="267" t="str">
        <f>Badges!C573</f>
        <v>Whether you're applying for college</v>
      </c>
      <c r="O119" s="269" t="str">
        <f>IF(Badges!G573="A","A","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IF(Badges!G434="A","A"," ")</f>
        <v xml:space="preserve"> </v>
      </c>
      <c r="I120" s="266"/>
      <c r="J120" s="267" t="str">
        <f>Badges!C503</f>
        <v>Capture a tree on your convas or the</v>
      </c>
      <c r="K120" s="269" t="str">
        <f>IF(Badges!G503="A","A","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IF(Badges!G364="A","A"," ")</f>
        <v xml:space="preserve"> </v>
      </c>
      <c r="E121" s="266"/>
      <c r="F121" s="267" t="str">
        <f>Badges!C435</f>
        <v>Pick a piece of the past that excites</v>
      </c>
      <c r="G121" s="269" t="str">
        <f>IF(Badges!G435="A","A"," ")</f>
        <v xml:space="preserve"> </v>
      </c>
      <c r="I121" s="266"/>
      <c r="J121" s="267" t="str">
        <f>Badges!C504</f>
        <v>Create your own tree legend</v>
      </c>
      <c r="K121" s="269" t="str">
        <f>IF(Badges!G504="A","A","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IF(Badges!G365="A","A","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IF(Badges!G577="A","A"," ")</f>
        <v xml:space="preserve"> </v>
      </c>
      <c r="Q122" s="405"/>
      <c r="R122" s="405"/>
      <c r="S122" s="392"/>
    </row>
    <row r="123" spans="1:22" x14ac:dyDescent="0.2">
      <c r="A123" s="266"/>
      <c r="B123" s="267" t="str">
        <f>Badges!C366</f>
        <v>Create a collage that's a study in</v>
      </c>
      <c r="C123" s="269" t="str">
        <f>IF(Badges!G366="A","A"," ")</f>
        <v xml:space="preserve"> </v>
      </c>
      <c r="E123" s="266"/>
      <c r="F123" s="267" t="str">
        <f>Badges!C437</f>
        <v>Take a processed food you love and</v>
      </c>
      <c r="G123" s="269" t="str">
        <f>IF(Badges!G437="A","A"," ")</f>
        <v xml:space="preserve"> </v>
      </c>
      <c r="I123" s="266"/>
      <c r="J123" s="267" t="str">
        <f>Badges!C506</f>
        <v>Debate logging, clear-cutting, and</v>
      </c>
      <c r="K123" s="269" t="str">
        <f>IF(Badges!G506="A","A","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IF(Badges!G438="A","A"," ")</f>
        <v xml:space="preserve"> </v>
      </c>
      <c r="I124" s="266"/>
      <c r="J124" s="267" t="str">
        <f>Badges!C507</f>
        <v>Chart how wood travels</v>
      </c>
      <c r="K124" s="269" t="str">
        <f>IF(Badges!G507="A","A"," ")</f>
        <v xml:space="preserve"> </v>
      </c>
      <c r="M124" s="266"/>
      <c r="N124" s="267" t="str">
        <f>Badges!C579</f>
        <v>Making a personal connection with</v>
      </c>
      <c r="O124" s="269" t="str">
        <f>IF(Badges!G579="A","A"," ")</f>
        <v xml:space="preserve"> </v>
      </c>
      <c r="Q124" s="535"/>
      <c r="R124" s="536"/>
      <c r="S124" s="536"/>
    </row>
    <row r="125" spans="1:22" x14ac:dyDescent="0.2">
      <c r="A125" s="266"/>
      <c r="B125" s="267" t="str">
        <f>Badges!C368</f>
        <v>Create a collage using 3-D materials</v>
      </c>
      <c r="C125" s="269" t="str">
        <f>IF(Badges!G368="A","A"," ")</f>
        <v xml:space="preserve"> </v>
      </c>
      <c r="E125" s="266"/>
      <c r="F125" s="267" t="str">
        <f>Badges!C439</f>
        <v>Try a recipe for a special diet</v>
      </c>
      <c r="G125" s="269" t="str">
        <f>IF(Badges!G439="A","A"," ")</f>
        <v xml:space="preserve"> </v>
      </c>
      <c r="I125" s="266"/>
      <c r="J125" s="267" t="str">
        <f>Badges!C508</f>
        <v>Create a dream tree garden</v>
      </c>
      <c r="K125" s="269" t="str">
        <f>IF(Badges!G508="A","A"," ")</f>
        <v xml:space="preserve"> </v>
      </c>
      <c r="M125" s="266">
        <v>3</v>
      </c>
      <c r="N125" s="267" t="str">
        <f>Badges!C580</f>
        <v>Build your customer list</v>
      </c>
      <c r="O125" s="268"/>
    </row>
    <row r="126" spans="1:22" x14ac:dyDescent="0.2">
      <c r="A126" s="266"/>
      <c r="B126" s="267" t="str">
        <f>Badges!C369</f>
        <v>Create a collage on a found surface</v>
      </c>
      <c r="C126" s="269" t="str">
        <f>IF(Badges!G369="A","A","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IF(Badges!G581="A","A"," ")</f>
        <v xml:space="preserve"> </v>
      </c>
    </row>
    <row r="127" spans="1:22" x14ac:dyDescent="0.2">
      <c r="A127" s="266"/>
      <c r="B127" s="267" t="str">
        <f>Badges!C370</f>
        <v xml:space="preserve">Createa  collage from everyday </v>
      </c>
      <c r="C127" s="269" t="str">
        <f>IF(Badges!G370="A","A"," ")</f>
        <v xml:space="preserve"> </v>
      </c>
      <c r="E127" s="266"/>
      <c r="F127" s="267" t="str">
        <f>Badges!C441</f>
        <v>Throw a potluck party</v>
      </c>
      <c r="G127" s="269" t="str">
        <f>IF(Badges!G441="A","A"," ")</f>
        <v xml:space="preserve"> </v>
      </c>
      <c r="I127" s="266"/>
      <c r="J127" s="267" t="str">
        <f>Badges!C510</f>
        <v>Plant a tree</v>
      </c>
      <c r="K127" s="269" t="str">
        <f>IF(Badges!G510="A","A","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IF(Badges!G442="A","A"," ")</f>
        <v xml:space="preserve"> </v>
      </c>
      <c r="I128" s="266"/>
      <c r="J128" s="267" t="str">
        <f>Badges!C511</f>
        <v>Tend to a tree somewhere in your</v>
      </c>
      <c r="K128" s="269" t="str">
        <f>IF(Badges!G511="A","A"," ")</f>
        <v xml:space="preserve"> </v>
      </c>
      <c r="M128" s="266"/>
      <c r="N128" s="267" t="str">
        <f>Badges!C583</f>
        <v>Think about ways that you can thank</v>
      </c>
      <c r="O128" s="269" t="str">
        <f>IF(Badges!G583="A","A"," ")</f>
        <v xml:space="preserve"> </v>
      </c>
    </row>
    <row r="129" spans="1:19" x14ac:dyDescent="0.2">
      <c r="A129" s="266"/>
      <c r="B129" s="267" t="str">
        <f>Badges!C372</f>
        <v>Create a self-portrait collage</v>
      </c>
      <c r="C129" s="269" t="str">
        <f>IF(Badges!G372="A","A"," ")</f>
        <v xml:space="preserve"> </v>
      </c>
      <c r="E129" s="266"/>
      <c r="F129" s="267" t="str">
        <f>Badges!C443</f>
        <v>Hold a progressive dinner with</v>
      </c>
      <c r="G129" s="269" t="str">
        <f>IF(Badges!G443="A","A"," ")</f>
        <v xml:space="preserve"> </v>
      </c>
      <c r="I129" s="266"/>
      <c r="J129" s="267" t="str">
        <f>Badges!C512</f>
        <v>Shadow one of the tree caretakers</v>
      </c>
      <c r="K129" s="269" t="str">
        <f>IF(Badges!G512="A","A"," ")</f>
        <v xml:space="preserve"> </v>
      </c>
      <c r="M129" s="266">
        <v>5</v>
      </c>
      <c r="N129" s="267" t="str">
        <f>Badges!C584</f>
        <v>Keep your customer connection</v>
      </c>
      <c r="O129" s="268"/>
    </row>
    <row r="130" spans="1:19" x14ac:dyDescent="0.2">
      <c r="A130" s="266"/>
      <c r="B130" s="267" t="str">
        <f>Badges!C373</f>
        <v>Create a collage with an advocacy</v>
      </c>
      <c r="C130" s="269" t="str">
        <f>IF(Badges!G373="A","A","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IF(Badges!G585="A","A"," ")</f>
        <v xml:space="preserve"> </v>
      </c>
    </row>
    <row r="131" spans="1:19" x14ac:dyDescent="0.2">
      <c r="A131" s="266"/>
      <c r="B131" s="267" t="str">
        <f>Badges!C374</f>
        <v>Create a collage advertisement</v>
      </c>
      <c r="C131" s="269" t="str">
        <f>IF(Badges!G374="A","A","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IF(Badges!G448="A","A"," ")</f>
        <v xml:space="preserve"> </v>
      </c>
      <c r="I132" s="266"/>
      <c r="J132" s="267" t="str">
        <f>Badges!C518</f>
        <v>Research role models</v>
      </c>
      <c r="K132" s="269" t="str">
        <f>IF(Badges!G518="A","A","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IF(Badges!G449="A","A"," ")</f>
        <v xml:space="preserve"> </v>
      </c>
      <c r="I133" s="266"/>
      <c r="J133" s="267" t="str">
        <f>Badges!C519</f>
        <v>Get guidance</v>
      </c>
      <c r="K133" s="269" t="str">
        <f>IF(Badges!G519="A","A"," ")</f>
        <v xml:space="preserve"> </v>
      </c>
      <c r="M133" s="280"/>
      <c r="N133" s="292"/>
      <c r="O133" s="404"/>
    </row>
    <row r="134" spans="1:19" x14ac:dyDescent="0.2">
      <c r="A134" s="266"/>
      <c r="B134" s="267" t="str">
        <f>Badges!C379</f>
        <v>Get advice from a professional.</v>
      </c>
      <c r="C134" s="269" t="str">
        <f>IF(Badges!G379="A","A"," ")</f>
        <v xml:space="preserve"> </v>
      </c>
      <c r="E134" s="266"/>
      <c r="F134" s="267" t="str">
        <f>Badges!C450</f>
        <v>Talk to child care professionals</v>
      </c>
      <c r="G134" s="269" t="str">
        <f>IF(Badges!G450="A","A"," ")</f>
        <v xml:space="preserve"> </v>
      </c>
      <c r="I134" s="266"/>
      <c r="J134" s="267" t="str">
        <f>Badges!C520</f>
        <v>Pool your knowledge</v>
      </c>
      <c r="K134" s="269" t="str">
        <f>IF(Badges!G520="A","A"," ")</f>
        <v xml:space="preserve"> </v>
      </c>
      <c r="M134" s="280"/>
      <c r="N134" s="292"/>
      <c r="O134" s="404"/>
    </row>
    <row r="135" spans="1:19" x14ac:dyDescent="0.2">
      <c r="A135" s="266"/>
      <c r="B135" s="267" t="str">
        <f>Badges!C380</f>
        <v>Get evaluated.</v>
      </c>
      <c r="C135" s="269" t="str">
        <f>IF(Badges!G380="A","A"," ")</f>
        <v xml:space="preserve"> </v>
      </c>
      <c r="M135" s="280"/>
      <c r="N135" s="292"/>
      <c r="O135" s="404"/>
    </row>
    <row r="136" spans="1:19" x14ac:dyDescent="0.2">
      <c r="A136" s="266"/>
      <c r="B136" s="267" t="str">
        <f>Badges!C381</f>
        <v>Create a fitness statement.</v>
      </c>
      <c r="C136" s="269" t="str">
        <f>IF(Badges!G381="A","A"," ")</f>
        <v xml:space="preserve"> </v>
      </c>
      <c r="M136" s="280"/>
      <c r="N136" s="292"/>
      <c r="O136" s="404"/>
    </row>
    <row r="137" spans="1:19" ht="23.25" x14ac:dyDescent="0.35">
      <c r="A137" s="524" t="str">
        <f ca="1">MID(CELL("filename",A78),FIND(IF(ISERROR(FIND("]",CELL("filename",A78))),"$","]"),CELL("filename",A78))+1,256)</f>
        <v>Senior4</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Patches'!G5="A","A","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Patches'!G6="A","A"," ")</f>
        <v xml:space="preserve"> </v>
      </c>
      <c r="I139" s="266">
        <v>1</v>
      </c>
      <c r="J139" s="403" t="str">
        <f>'Council Own'!C7</f>
        <v>&lt;List Requirement Here&gt;</v>
      </c>
      <c r="K139" s="268" t="str">
        <f>IF('Council Own'!G7="A","A"," ")</f>
        <v xml:space="preserve"> </v>
      </c>
      <c r="M139" s="266">
        <v>1</v>
      </c>
      <c r="N139" s="403" t="str">
        <f>'Council Own'!C55</f>
        <v>&lt;List Requirement Here&gt;</v>
      </c>
      <c r="O139" s="268" t="str">
        <f>IF('Council Own'!G55="A","A"," ")</f>
        <v xml:space="preserve"> </v>
      </c>
      <c r="Q139" s="266">
        <v>1</v>
      </c>
      <c r="R139" s="403" t="str">
        <f>'Council Own'!C103</f>
        <v>&lt;List Requirement Here&gt;</v>
      </c>
      <c r="S139" s="268" t="str">
        <f>IF('Council Own'!G103="A","A"," ")</f>
        <v xml:space="preserve"> </v>
      </c>
    </row>
    <row r="140" spans="1:19" x14ac:dyDescent="0.2">
      <c r="A140" s="519" t="str">
        <f>'Council Own'!B6</f>
        <v>&lt;&lt;List Badge Here&gt;&gt;</v>
      </c>
      <c r="B140" s="520"/>
      <c r="C140" s="271" t="str">
        <f>IF('Council Own'!G28="C","C",IF('Council Own'!G28="P","P",""))</f>
        <v/>
      </c>
      <c r="E140" s="510" t="str">
        <f>'Fun Patches'!C7</f>
        <v>&lt;LIST PATCH HERE&gt;</v>
      </c>
      <c r="F140" s="511"/>
      <c r="G140" s="276" t="str">
        <f>IF('Fun Patches'!G7="A","A"," ")</f>
        <v xml:space="preserve"> </v>
      </c>
      <c r="H140" s="273"/>
      <c r="I140" s="266"/>
      <c r="J140" s="411" t="str">
        <f>'Council Own'!C8</f>
        <v>&lt;List Requirement Here&gt;</v>
      </c>
      <c r="K140" s="276" t="str">
        <f>IF('Council Own'!G8="A","A"," ")</f>
        <v xml:space="preserve"> </v>
      </c>
      <c r="L140" s="273"/>
      <c r="M140" s="266"/>
      <c r="N140" s="411" t="str">
        <f>'Council Own'!C56</f>
        <v>&lt;List Requirement Here&gt;</v>
      </c>
      <c r="O140" s="276" t="str">
        <f>IF('Council Own'!G56="A","A"," ")</f>
        <v xml:space="preserve"> </v>
      </c>
      <c r="Q140" s="266"/>
      <c r="R140" s="411" t="str">
        <f>'Council Own'!C104</f>
        <v>&lt;List Requirement Here&gt;</v>
      </c>
      <c r="S140" s="276" t="str">
        <f>IF('Council Own'!G104="A","A"," ")</f>
        <v xml:space="preserve"> </v>
      </c>
    </row>
    <row r="141" spans="1:19" x14ac:dyDescent="0.2">
      <c r="A141" s="519" t="str">
        <f>'Council Own'!B30</f>
        <v>&lt;&lt;List Badge Here&gt;&gt;</v>
      </c>
      <c r="B141" s="520"/>
      <c r="C141" s="271" t="str">
        <f>IF('Council Own'!G52="C","C",IF('Council Own'!G52="P","P",""))</f>
        <v/>
      </c>
      <c r="E141" s="510" t="str">
        <f>'Fun Patches'!C8</f>
        <v>&lt;LIST PATCH HERE&gt;</v>
      </c>
      <c r="F141" s="511"/>
      <c r="G141" s="276" t="str">
        <f>IF('Fun Patches'!G8="A","A"," ")</f>
        <v xml:space="preserve"> </v>
      </c>
      <c r="H141" s="273"/>
      <c r="I141" s="266"/>
      <c r="J141" s="411" t="str">
        <f>'Council Own'!C9</f>
        <v>&lt;List Requirement Here&gt;</v>
      </c>
      <c r="K141" s="276" t="str">
        <f>IF('Council Own'!G9="A","A"," ")</f>
        <v xml:space="preserve"> </v>
      </c>
      <c r="L141" s="273"/>
      <c r="M141" s="266"/>
      <c r="N141" s="411" t="str">
        <f>'Council Own'!C57</f>
        <v>&lt;List Requirement Here&gt;</v>
      </c>
      <c r="O141" s="276" t="str">
        <f>IF('Council Own'!G57="A","A"," ")</f>
        <v xml:space="preserve"> </v>
      </c>
      <c r="Q141" s="266"/>
      <c r="R141" s="411" t="str">
        <f>'Council Own'!C105</f>
        <v>&lt;List Requirement Here&gt;</v>
      </c>
      <c r="S141" s="276" t="str">
        <f>IF('Council Own'!G105="A","A"," ")</f>
        <v xml:space="preserve"> </v>
      </c>
    </row>
    <row r="142" spans="1:19" x14ac:dyDescent="0.2">
      <c r="A142" s="519" t="str">
        <f>'Council Own'!B54</f>
        <v>&lt;&lt;List Badge Here&gt;&gt;</v>
      </c>
      <c r="B142" s="520"/>
      <c r="C142" s="271" t="str">
        <f>IF('Council Own'!G76="C","C",IF('Council Own'!G76="P","P",""))</f>
        <v/>
      </c>
      <c r="E142" s="510" t="str">
        <f>'Fun Patches'!C9</f>
        <v>&lt;LIST PATCH HERE&gt;</v>
      </c>
      <c r="F142" s="511"/>
      <c r="G142" s="276" t="str">
        <f>IF('Fun Patches'!G9="A","A"," ")</f>
        <v xml:space="preserve"> </v>
      </c>
      <c r="H142" s="273"/>
      <c r="I142" s="266"/>
      <c r="J142" s="411" t="str">
        <f>'Council Own'!C10</f>
        <v>&lt;List Requirement Here&gt;</v>
      </c>
      <c r="K142" s="276" t="str">
        <f>IF('Council Own'!G10="A","A"," ")</f>
        <v xml:space="preserve"> </v>
      </c>
      <c r="L142" s="273"/>
      <c r="M142" s="266"/>
      <c r="N142" s="411" t="str">
        <f>'Council Own'!C58</f>
        <v>&lt;List Requirement Here&gt;</v>
      </c>
      <c r="O142" s="276" t="str">
        <f>IF('Council Own'!G58="A","A"," ")</f>
        <v xml:space="preserve"> </v>
      </c>
      <c r="Q142" s="266"/>
      <c r="R142" s="411" t="str">
        <f>'Council Own'!C106</f>
        <v>&lt;List Requirement Here&gt;</v>
      </c>
      <c r="S142" s="276" t="str">
        <f>IF('Council Own'!G106="A","A"," ")</f>
        <v xml:space="preserve"> </v>
      </c>
    </row>
    <row r="143" spans="1:19" x14ac:dyDescent="0.2">
      <c r="A143" s="519" t="str">
        <f>'Council Own'!B78</f>
        <v>&lt;&lt;List Badge Here&gt;&gt;</v>
      </c>
      <c r="B143" s="520"/>
      <c r="C143" s="271" t="str">
        <f>IF('Council Own'!G100="C","C",IF('Council Own'!G100="P","P",""))</f>
        <v/>
      </c>
      <c r="E143" s="510" t="str">
        <f>'Fun Patches'!C10</f>
        <v>&lt;LIST PATCH HERE&gt;</v>
      </c>
      <c r="F143" s="511"/>
      <c r="G143" s="276" t="str">
        <f>IF('Fun Patches'!G10="A","A"," ")</f>
        <v xml:space="preserve"> </v>
      </c>
      <c r="H143" s="273"/>
      <c r="I143" s="266">
        <v>2</v>
      </c>
      <c r="J143" s="403" t="str">
        <f>'Council Own'!C11</f>
        <v>&lt;List Requirement Here&gt;</v>
      </c>
      <c r="K143" s="268" t="str">
        <f>IF('Council Own'!G11="A","A"," ")</f>
        <v xml:space="preserve"> </v>
      </c>
      <c r="L143" s="273"/>
      <c r="M143" s="266">
        <v>2</v>
      </c>
      <c r="N143" s="403" t="str">
        <f>'Council Own'!C59</f>
        <v>&lt;List Requirement Here&gt;</v>
      </c>
      <c r="O143" s="268" t="str">
        <f>IF('Council Own'!G59="A","A"," ")</f>
        <v xml:space="preserve"> </v>
      </c>
      <c r="Q143" s="266">
        <v>2</v>
      </c>
      <c r="R143" s="403" t="str">
        <f>'Council Own'!C107</f>
        <v>&lt;List Requirement Here&gt;</v>
      </c>
      <c r="S143" s="268" t="str">
        <f>IF('Council Own'!G107="A","A"," ")</f>
        <v xml:space="preserve"> </v>
      </c>
    </row>
    <row r="144" spans="1:19" x14ac:dyDescent="0.2">
      <c r="A144" s="519" t="str">
        <f>'Council Own'!B102</f>
        <v>&lt;&lt;List Badge Here&gt;&gt;</v>
      </c>
      <c r="B144" s="520"/>
      <c r="C144" s="271" t="str">
        <f>IF('Council Own'!G124="C","C",IF('Council Own'!G124="P","P",""))</f>
        <v/>
      </c>
      <c r="E144" s="510" t="str">
        <f>'Fun Patches'!C11</f>
        <v>&lt;LIST PATCH HERE&gt;</v>
      </c>
      <c r="F144" s="511"/>
      <c r="G144" s="276" t="str">
        <f>IF('Fun Patches'!G11="A","A"," ")</f>
        <v xml:space="preserve"> </v>
      </c>
      <c r="H144" s="273"/>
      <c r="I144" s="266"/>
      <c r="J144" s="411" t="str">
        <f>'Council Own'!C12</f>
        <v>&lt;List Requirement Here&gt;</v>
      </c>
      <c r="K144" s="276" t="str">
        <f>IF('Council Own'!G12="A","A"," ")</f>
        <v xml:space="preserve"> </v>
      </c>
      <c r="L144" s="273"/>
      <c r="M144" s="266"/>
      <c r="N144" s="411" t="str">
        <f>'Council Own'!C60</f>
        <v>&lt;List Requirement Here&gt;</v>
      </c>
      <c r="O144" s="276" t="str">
        <f>IF('Council Own'!G60="A","A"," ")</f>
        <v xml:space="preserve"> </v>
      </c>
      <c r="Q144" s="266"/>
      <c r="R144" s="411" t="str">
        <f>'Council Own'!C108</f>
        <v>&lt;List Requirement Here&gt;</v>
      </c>
      <c r="S144" s="276" t="str">
        <f>IF('Council Own'!G108="A","A"," ")</f>
        <v xml:space="preserve"> </v>
      </c>
    </row>
    <row r="145" spans="1:19" x14ac:dyDescent="0.2">
      <c r="A145" s="519" t="str">
        <f>'Council Own'!B126</f>
        <v>&lt;&lt;List Badge Here&gt;&gt;</v>
      </c>
      <c r="B145" s="520"/>
      <c r="C145" s="271" t="str">
        <f>IF('Council Own'!G148="C","C",IF('Council Own'!G148="P","P",""))</f>
        <v/>
      </c>
      <c r="E145" s="510" t="str">
        <f>'Fun Patches'!C12</f>
        <v>&lt;LIST PATCH HERE&gt;</v>
      </c>
      <c r="F145" s="511"/>
      <c r="G145" s="276" t="str">
        <f>IF('Fun Patches'!G12="A","A"," ")</f>
        <v xml:space="preserve"> </v>
      </c>
      <c r="H145" s="273"/>
      <c r="I145" s="266"/>
      <c r="J145" s="411" t="str">
        <f>'Council Own'!C13</f>
        <v>&lt;List Requirement Here&gt;</v>
      </c>
      <c r="K145" s="276" t="str">
        <f>IF('Council Own'!G13="A","A"," ")</f>
        <v xml:space="preserve"> </v>
      </c>
      <c r="L145" s="273"/>
      <c r="M145" s="266"/>
      <c r="N145" s="411" t="str">
        <f>'Council Own'!C61</f>
        <v>&lt;List Requirement Here&gt;</v>
      </c>
      <c r="O145" s="276" t="str">
        <f>IF('Council Own'!G61="A","A"," ")</f>
        <v xml:space="preserve"> </v>
      </c>
      <c r="Q145" s="266"/>
      <c r="R145" s="411" t="str">
        <f>'Council Own'!C109</f>
        <v>&lt;List Requirement Here&gt;</v>
      </c>
      <c r="S145" s="276" t="str">
        <f>IF('Council Own'!G109="A","A"," ")</f>
        <v xml:space="preserve"> </v>
      </c>
    </row>
    <row r="146" spans="1:19" x14ac:dyDescent="0.2">
      <c r="E146" s="510" t="str">
        <f>'Fun Patches'!C13</f>
        <v>&lt;LIST PATCH HERE&gt;</v>
      </c>
      <c r="F146" s="511"/>
      <c r="G146" s="276" t="str">
        <f>IF('Fun Patches'!G13="A","A"," ")</f>
        <v xml:space="preserve"> </v>
      </c>
      <c r="H146" s="273"/>
      <c r="I146" s="266"/>
      <c r="J146" s="411" t="str">
        <f>'Council Own'!C14</f>
        <v>&lt;List Requirement Here&gt;</v>
      </c>
      <c r="K146" s="276" t="str">
        <f>IF('Council Own'!G14="A","A"," ")</f>
        <v xml:space="preserve"> </v>
      </c>
      <c r="L146" s="273"/>
      <c r="M146" s="266"/>
      <c r="N146" s="411" t="str">
        <f>'Council Own'!C62</f>
        <v>&lt;List Requirement Here&gt;</v>
      </c>
      <c r="O146" s="276" t="str">
        <f>IF('Council Own'!G62="A","A"," ")</f>
        <v xml:space="preserve"> </v>
      </c>
      <c r="Q146" s="266"/>
      <c r="R146" s="411" t="str">
        <f>'Council Own'!C110</f>
        <v>&lt;List Requirement Here&gt;</v>
      </c>
      <c r="S146" s="276" t="str">
        <f>IF('Council Own'!G110="A","A"," ")</f>
        <v xml:space="preserve"> </v>
      </c>
    </row>
    <row r="147" spans="1:19" ht="12.75" customHeight="1" x14ac:dyDescent="0.2">
      <c r="E147" s="510" t="str">
        <f>'Fun Patches'!C14</f>
        <v>&lt;LIST PATCH HERE&gt;</v>
      </c>
      <c r="F147" s="511"/>
      <c r="G147" s="276" t="str">
        <f>IF('Fun Patches'!G14="A","A"," ")</f>
        <v xml:space="preserve"> </v>
      </c>
      <c r="I147" s="266">
        <v>3</v>
      </c>
      <c r="J147" s="403" t="str">
        <f>'Council Own'!C15</f>
        <v>&lt;List Requirement Here&gt;</v>
      </c>
      <c r="K147" s="268" t="str">
        <f>IF('Council Own'!G15="A","A"," ")</f>
        <v xml:space="preserve"> </v>
      </c>
      <c r="M147" s="266">
        <v>3</v>
      </c>
      <c r="N147" s="403" t="str">
        <f>'Council Own'!C63</f>
        <v>&lt;List Requirement Here&gt;</v>
      </c>
      <c r="O147" s="268" t="str">
        <f>IF('Council Own'!G63="A","A"," ")</f>
        <v xml:space="preserve"> </v>
      </c>
      <c r="Q147" s="266">
        <v>3</v>
      </c>
      <c r="R147" s="403" t="str">
        <f>'Council Own'!C111</f>
        <v>&lt;List Requirement Here&gt;</v>
      </c>
      <c r="S147" s="268" t="str">
        <f>IF('Council Own'!G111="A","A"," ")</f>
        <v xml:space="preserve"> </v>
      </c>
    </row>
    <row r="148" spans="1:19" ht="12.75" customHeight="1" x14ac:dyDescent="0.2">
      <c r="E148" s="510" t="str">
        <f>'Fun Patches'!C15</f>
        <v>&lt;LIST PATCH HERE&gt;</v>
      </c>
      <c r="F148" s="511"/>
      <c r="G148" s="276" t="str">
        <f>IF('Fun Patches'!G15="A","A"," ")</f>
        <v xml:space="preserve"> </v>
      </c>
      <c r="I148" s="266"/>
      <c r="J148" s="411" t="str">
        <f>'Council Own'!C16</f>
        <v>&lt;List Requirement Here&gt;</v>
      </c>
      <c r="K148" s="276" t="str">
        <f>IF('Council Own'!G16="A","A"," ")</f>
        <v xml:space="preserve"> </v>
      </c>
      <c r="M148" s="266"/>
      <c r="N148" s="411" t="str">
        <f>'Council Own'!C64</f>
        <v>&lt;List Requirement Here&gt;</v>
      </c>
      <c r="O148" s="276" t="str">
        <f>IF('Council Own'!G64="A","A"," ")</f>
        <v xml:space="preserve"> </v>
      </c>
      <c r="Q148" s="266"/>
      <c r="R148" s="411" t="str">
        <f>'Council Own'!C112</f>
        <v>&lt;List Requirement Here&gt;</v>
      </c>
      <c r="S148" s="276" t="str">
        <f>IF('Council Own'!G112="A","A"," ")</f>
        <v xml:space="preserve"> </v>
      </c>
    </row>
    <row r="149" spans="1:19" x14ac:dyDescent="0.2">
      <c r="E149" s="510" t="str">
        <f>'Fun Patches'!C16</f>
        <v>&lt;LIST PATCH HERE&gt;</v>
      </c>
      <c r="F149" s="511"/>
      <c r="G149" s="276" t="str">
        <f>IF('Fun Patches'!G16="A","A"," ")</f>
        <v xml:space="preserve"> </v>
      </c>
      <c r="I149" s="266"/>
      <c r="J149" s="411" t="str">
        <f>'Council Own'!C17</f>
        <v>&lt;List Requirement Here&gt;</v>
      </c>
      <c r="K149" s="276" t="str">
        <f>IF('Council Own'!G17="A","A"," ")</f>
        <v xml:space="preserve"> </v>
      </c>
      <c r="M149" s="266"/>
      <c r="N149" s="411" t="str">
        <f>'Council Own'!C65</f>
        <v>&lt;List Requirement Here&gt;</v>
      </c>
      <c r="O149" s="276" t="str">
        <f>IF('Council Own'!G65="A","A"," ")</f>
        <v xml:space="preserve"> </v>
      </c>
      <c r="Q149" s="266"/>
      <c r="R149" s="411" t="str">
        <f>'Council Own'!C113</f>
        <v>&lt;List Requirement Here&gt;</v>
      </c>
      <c r="S149" s="276" t="str">
        <f>IF('Council Own'!G113="A","A"," ")</f>
        <v xml:space="preserve"> </v>
      </c>
    </row>
    <row r="150" spans="1:19" x14ac:dyDescent="0.2">
      <c r="E150" s="515" t="str">
        <f>'Fun Patches'!C17</f>
        <v>&lt;LIST PATCH HERE&gt;</v>
      </c>
      <c r="F150" s="516"/>
      <c r="G150" s="269" t="str">
        <f>IF('Fun Patches'!G17="A","A"," ")</f>
        <v xml:space="preserve"> </v>
      </c>
      <c r="I150" s="266"/>
      <c r="J150" s="411" t="str">
        <f>'Council Own'!C18</f>
        <v>&lt;List Requirement Here&gt;</v>
      </c>
      <c r="K150" s="276" t="str">
        <f>IF('Council Own'!G18="A","A"," ")</f>
        <v xml:space="preserve"> </v>
      </c>
      <c r="M150" s="266"/>
      <c r="N150" s="411" t="str">
        <f>'Council Own'!C66</f>
        <v>&lt;List Requirement Here&gt;</v>
      </c>
      <c r="O150" s="276" t="str">
        <f>IF('Council Own'!G66="A","A"," ")</f>
        <v xml:space="preserve"> </v>
      </c>
      <c r="Q150" s="266"/>
      <c r="R150" s="411" t="str">
        <f>'Council Own'!C114</f>
        <v>&lt;List Requirement Here&gt;</v>
      </c>
      <c r="S150" s="276" t="str">
        <f>IF('Council Own'!G114="A","A"," ")</f>
        <v xml:space="preserve"> </v>
      </c>
    </row>
    <row r="151" spans="1:19" x14ac:dyDescent="0.2">
      <c r="E151" s="510" t="str">
        <f>'Fun Patches'!C18</f>
        <v>&lt;LIST PATCH HERE&gt;</v>
      </c>
      <c r="F151" s="511"/>
      <c r="G151" s="276" t="str">
        <f>IF('Fun Patches'!G18="A","A"," ")</f>
        <v xml:space="preserve"> </v>
      </c>
      <c r="I151" s="266">
        <v>4</v>
      </c>
      <c r="J151" s="403" t="str">
        <f>'Council Own'!C19</f>
        <v>&lt;List Requirement Here&gt;</v>
      </c>
      <c r="K151" s="268" t="str">
        <f>IF('Council Own'!G19="A","A"," ")</f>
        <v xml:space="preserve"> </v>
      </c>
      <c r="M151" s="266">
        <v>4</v>
      </c>
      <c r="N151" s="403" t="str">
        <f>'Council Own'!C67</f>
        <v>&lt;List Requirement Here&gt;</v>
      </c>
      <c r="O151" s="268" t="str">
        <f>IF('Council Own'!G67="A","A"," ")</f>
        <v xml:space="preserve"> </v>
      </c>
      <c r="Q151" s="266">
        <v>4</v>
      </c>
      <c r="R151" s="403" t="str">
        <f>'Council Own'!C115</f>
        <v>&lt;List Requirement Here&gt;</v>
      </c>
      <c r="S151" s="268" t="str">
        <f>IF('Council Own'!G115="A","A"," ")</f>
        <v xml:space="preserve"> </v>
      </c>
    </row>
    <row r="152" spans="1:19" x14ac:dyDescent="0.2">
      <c r="E152" s="510" t="str">
        <f>'Fun Patches'!C19</f>
        <v>&lt;LIST PATCH HERE&gt;</v>
      </c>
      <c r="F152" s="511"/>
      <c r="G152" s="276" t="str">
        <f>IF('Fun Patches'!G19="A","A"," ")</f>
        <v xml:space="preserve"> </v>
      </c>
      <c r="I152" s="266"/>
      <c r="J152" s="411" t="str">
        <f>'Council Own'!C20</f>
        <v>&lt;List Requirement Here&gt;</v>
      </c>
      <c r="K152" s="276" t="str">
        <f>IF('Council Own'!G20="A","A"," ")</f>
        <v xml:space="preserve"> </v>
      </c>
      <c r="M152" s="266"/>
      <c r="N152" s="411" t="str">
        <f>'Council Own'!C68</f>
        <v>&lt;List Requirement Here&gt;</v>
      </c>
      <c r="O152" s="276" t="str">
        <f>IF('Council Own'!G68="A","A"," ")</f>
        <v xml:space="preserve"> </v>
      </c>
      <c r="Q152" s="266"/>
      <c r="R152" s="411" t="str">
        <f>'Council Own'!C116</f>
        <v>&lt;List Requirement Here&gt;</v>
      </c>
      <c r="S152" s="276" t="str">
        <f>IF('Council Own'!G116="A","A"," ")</f>
        <v xml:space="preserve"> </v>
      </c>
    </row>
    <row r="153" spans="1:19" x14ac:dyDescent="0.2">
      <c r="E153" s="510" t="str">
        <f>'Fun Patches'!C20</f>
        <v>&lt;LIST PATCH HERE&gt;</v>
      </c>
      <c r="F153" s="511"/>
      <c r="G153" s="276" t="str">
        <f>IF('Fun Patches'!G20="A","A"," ")</f>
        <v xml:space="preserve"> </v>
      </c>
      <c r="I153" s="266"/>
      <c r="J153" s="411" t="str">
        <f>'Council Own'!C21</f>
        <v>&lt;List Requirement Here&gt;</v>
      </c>
      <c r="K153" s="276" t="str">
        <f>IF('Council Own'!G21="A","A"," ")</f>
        <v xml:space="preserve"> </v>
      </c>
      <c r="M153" s="266"/>
      <c r="N153" s="411" t="str">
        <f>'Council Own'!C69</f>
        <v>&lt;List Requirement Here&gt;</v>
      </c>
      <c r="O153" s="276" t="str">
        <f>IF('Council Own'!G69="A","A"," ")</f>
        <v xml:space="preserve"> </v>
      </c>
      <c r="Q153" s="266"/>
      <c r="R153" s="411" t="str">
        <f>'Council Own'!C117</f>
        <v>&lt;List Requirement Here&gt;</v>
      </c>
      <c r="S153" s="276" t="str">
        <f>IF('Council Own'!G117="A","A"," ")</f>
        <v xml:space="preserve"> </v>
      </c>
    </row>
    <row r="154" spans="1:19" x14ac:dyDescent="0.2">
      <c r="E154" s="510" t="str">
        <f>'Fun Patches'!C21</f>
        <v>&lt;LIST PATCH HERE&gt;</v>
      </c>
      <c r="F154" s="511"/>
      <c r="G154" s="276" t="str">
        <f>IF('Fun Patches'!G21="A","A"," ")</f>
        <v xml:space="preserve"> </v>
      </c>
      <c r="I154" s="266"/>
      <c r="J154" s="411" t="str">
        <f>'Council Own'!C22</f>
        <v>&lt;List Requirement Here&gt;</v>
      </c>
      <c r="K154" s="276" t="str">
        <f>IF('Council Own'!G22="A","A"," ")</f>
        <v xml:space="preserve"> </v>
      </c>
      <c r="M154" s="266"/>
      <c r="N154" s="411" t="str">
        <f>'Council Own'!C70</f>
        <v>&lt;List Requirement Here&gt;</v>
      </c>
      <c r="O154" s="276" t="str">
        <f>IF('Council Own'!G70="A","A"," ")</f>
        <v xml:space="preserve"> </v>
      </c>
      <c r="Q154" s="266"/>
      <c r="R154" s="411" t="str">
        <f>'Council Own'!C118</f>
        <v>&lt;List Requirement Here&gt;</v>
      </c>
      <c r="S154" s="276" t="str">
        <f>IF('Council Own'!G118="A","A"," ")</f>
        <v xml:space="preserve"> </v>
      </c>
    </row>
    <row r="155" spans="1:19" x14ac:dyDescent="0.2">
      <c r="E155" s="510" t="str">
        <f>'Fun Patches'!C22</f>
        <v>&lt;LIST PATCH HERE&gt;</v>
      </c>
      <c r="F155" s="511"/>
      <c r="G155" s="276" t="str">
        <f>IF('Fun Patches'!G22="A","A"," ")</f>
        <v xml:space="preserve"> </v>
      </c>
      <c r="I155" s="266">
        <v>5</v>
      </c>
      <c r="J155" s="403" t="str">
        <f>'Council Own'!C23</f>
        <v>&lt;List Requirement Here&gt;</v>
      </c>
      <c r="K155" s="268" t="str">
        <f>IF('Council Own'!G23="A","A"," ")</f>
        <v xml:space="preserve"> </v>
      </c>
      <c r="M155" s="266">
        <v>5</v>
      </c>
      <c r="N155" s="403" t="str">
        <f>'Council Own'!C71</f>
        <v>&lt;List Requirement Here&gt;</v>
      </c>
      <c r="O155" s="268" t="str">
        <f>IF('Council Own'!G71="A","A"," ")</f>
        <v xml:space="preserve"> </v>
      </c>
      <c r="Q155" s="266">
        <v>5</v>
      </c>
      <c r="R155" s="403" t="str">
        <f>'Council Own'!C119</f>
        <v>&lt;List Requirement Here&gt;</v>
      </c>
      <c r="S155" s="268" t="str">
        <f>IF('Council Own'!G119="A","A"," ")</f>
        <v xml:space="preserve"> </v>
      </c>
    </row>
    <row r="156" spans="1:19" x14ac:dyDescent="0.2">
      <c r="E156" s="510" t="str">
        <f>'Fun Patches'!C23</f>
        <v>&lt;LIST PATCH HERE&gt;</v>
      </c>
      <c r="F156" s="511"/>
      <c r="G156" s="276" t="str">
        <f>IF('Fun Patches'!G23="A","A"," ")</f>
        <v xml:space="preserve"> </v>
      </c>
      <c r="I156" s="266"/>
      <c r="J156" s="411" t="str">
        <f>'Council Own'!C24</f>
        <v>&lt;List Requirement Here&gt;</v>
      </c>
      <c r="K156" s="276" t="str">
        <f>IF('Council Own'!G24="A","A"," ")</f>
        <v xml:space="preserve"> </v>
      </c>
      <c r="M156" s="266"/>
      <c r="N156" s="411" t="str">
        <f>'Council Own'!C72</f>
        <v>&lt;List Requirement Here&gt;</v>
      </c>
      <c r="O156" s="276" t="str">
        <f>IF('Council Own'!G72="A","A"," ")</f>
        <v xml:space="preserve"> </v>
      </c>
      <c r="Q156" s="266"/>
      <c r="R156" s="411" t="str">
        <f>'Council Own'!C120</f>
        <v>&lt;List Requirement Here&gt;</v>
      </c>
      <c r="S156" s="276" t="str">
        <f>IF('Council Own'!G120="A","A"," ")</f>
        <v xml:space="preserve"> </v>
      </c>
    </row>
    <row r="157" spans="1:19" x14ac:dyDescent="0.2">
      <c r="E157" s="510" t="str">
        <f>'Fun Patches'!C24</f>
        <v>&lt;LIST PATCH HERE&gt;</v>
      </c>
      <c r="F157" s="511"/>
      <c r="G157" s="276" t="str">
        <f>IF('Fun Patches'!G24="A","A"," ")</f>
        <v xml:space="preserve"> </v>
      </c>
      <c r="I157" s="266"/>
      <c r="J157" s="411" t="str">
        <f>'Council Own'!C25</f>
        <v>&lt;List Requirement Here&gt;</v>
      </c>
      <c r="K157" s="276" t="str">
        <f>IF('Council Own'!G25="A","A"," ")</f>
        <v xml:space="preserve"> </v>
      </c>
      <c r="M157" s="266"/>
      <c r="N157" s="411" t="str">
        <f>'Council Own'!C73</f>
        <v>&lt;List Requirement Here&gt;</v>
      </c>
      <c r="O157" s="276" t="str">
        <f>IF('Council Own'!G73="A","A"," ")</f>
        <v xml:space="preserve"> </v>
      </c>
      <c r="Q157" s="266"/>
      <c r="R157" s="411" t="str">
        <f>'Council Own'!C121</f>
        <v>&lt;List Requirement Here&gt;</v>
      </c>
      <c r="S157" s="276" t="str">
        <f>IF('Council Own'!G121="A","A"," ")</f>
        <v xml:space="preserve"> </v>
      </c>
    </row>
    <row r="158" spans="1:19" x14ac:dyDescent="0.2">
      <c r="E158" s="510" t="str">
        <f>'Fun Patches'!C25</f>
        <v>&lt;LIST PATCH HERE&gt;</v>
      </c>
      <c r="F158" s="511"/>
      <c r="G158" s="276" t="str">
        <f>IF('Fun Patches'!G25="A","A"," ")</f>
        <v xml:space="preserve"> </v>
      </c>
      <c r="I158" s="266"/>
      <c r="J158" s="411" t="str">
        <f>'Council Own'!C26</f>
        <v>&lt;List Requirement Here&gt;</v>
      </c>
      <c r="K158" s="276" t="str">
        <f>IF('Council Own'!G26="A","A"," ")</f>
        <v xml:space="preserve"> </v>
      </c>
      <c r="M158" s="266"/>
      <c r="N158" s="411" t="str">
        <f>'Council Own'!C74</f>
        <v>&lt;List Requirement Here&gt;</v>
      </c>
      <c r="O158" s="276" t="str">
        <f>IF('Council Own'!G68="A","A"," ")</f>
        <v xml:space="preserve"> </v>
      </c>
      <c r="Q158" s="266"/>
      <c r="R158" s="411" t="str">
        <f>'Council Own'!C122</f>
        <v>&lt;List Requirement Here&gt;</v>
      </c>
      <c r="S158" s="276" t="str">
        <f>IF('Council Own'!G122="A","A"," ")</f>
        <v xml:space="preserve"> </v>
      </c>
    </row>
    <row r="159" spans="1:19" x14ac:dyDescent="0.2">
      <c r="E159" s="510" t="str">
        <f>'Fun Patches'!C26</f>
        <v>&lt;LIST PATCH HERE&gt;</v>
      </c>
      <c r="F159" s="511"/>
      <c r="G159" s="276" t="str">
        <f>IF('Fun Patches'!G26="A","A","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Patches'!G27="A","A"," ")</f>
        <v xml:space="preserve"> </v>
      </c>
      <c r="I160" s="266">
        <v>1</v>
      </c>
      <c r="J160" s="403" t="str">
        <f>'Council Own'!C31</f>
        <v>&lt;List Requirement Here&gt;</v>
      </c>
      <c r="K160" s="268" t="str">
        <f>IF('Council Own'!G31="A","A"," ")</f>
        <v xml:space="preserve"> </v>
      </c>
      <c r="M160" s="266">
        <v>1</v>
      </c>
      <c r="N160" s="403" t="str">
        <f>'Council Own'!C79</f>
        <v>&lt;List Requirement Here&gt;</v>
      </c>
      <c r="O160" s="268" t="str">
        <f>IF('Council Own'!G79="A","A"," ")</f>
        <v xml:space="preserve"> </v>
      </c>
      <c r="Q160" s="266">
        <v>1</v>
      </c>
      <c r="R160" s="403" t="str">
        <f>'Council Own'!C127</f>
        <v>&lt;List Requirement Here&gt;</v>
      </c>
      <c r="S160" s="268" t="str">
        <f>IF('Council Own'!G127="A","A"," ")</f>
        <v xml:space="preserve"> </v>
      </c>
    </row>
    <row r="161" spans="5:19" x14ac:dyDescent="0.2">
      <c r="E161" s="510" t="str">
        <f>'Fun Patches'!C28</f>
        <v>&lt;LIST PATCH HERE&gt;</v>
      </c>
      <c r="F161" s="511"/>
      <c r="G161" s="276" t="str">
        <f>IF('Fun Patches'!G28="A","A"," ")</f>
        <v xml:space="preserve"> </v>
      </c>
      <c r="I161" s="266"/>
      <c r="J161" s="411" t="str">
        <f>'Council Own'!C32</f>
        <v>&lt;List Requirement Here&gt;</v>
      </c>
      <c r="K161" s="276" t="str">
        <f>IF('Council Own'!G32="A","A"," ")</f>
        <v xml:space="preserve"> </v>
      </c>
      <c r="M161" s="266"/>
      <c r="N161" s="411" t="str">
        <f>'Council Own'!C80</f>
        <v>&lt;List Requirement Here&gt;</v>
      </c>
      <c r="O161" s="276" t="str">
        <f>IF('Council Own'!G80="A","A"," ")</f>
        <v xml:space="preserve"> </v>
      </c>
      <c r="Q161" s="266"/>
      <c r="R161" s="411" t="str">
        <f>'Council Own'!C128</f>
        <v>&lt;List Requirement Here&gt;</v>
      </c>
      <c r="S161" s="276" t="str">
        <f>IF('Council Own'!G128="A","A"," ")</f>
        <v xml:space="preserve"> </v>
      </c>
    </row>
    <row r="162" spans="5:19" x14ac:dyDescent="0.2">
      <c r="E162" s="510" t="str">
        <f>'Fun Patches'!C29</f>
        <v>&lt;LIST PATCH HERE&gt;</v>
      </c>
      <c r="F162" s="511"/>
      <c r="G162" s="276" t="str">
        <f>IF('Fun Patches'!G29="A","A"," ")</f>
        <v xml:space="preserve"> </v>
      </c>
      <c r="I162" s="266"/>
      <c r="J162" s="411" t="str">
        <f>'Council Own'!C33</f>
        <v>&lt;List Requirement Here&gt;</v>
      </c>
      <c r="K162" s="276" t="str">
        <f>IF('Council Own'!G33="A","A"," ")</f>
        <v xml:space="preserve"> </v>
      </c>
      <c r="M162" s="266"/>
      <c r="N162" s="411" t="str">
        <f>'Council Own'!C81</f>
        <v>&lt;List Requirement Here&gt;</v>
      </c>
      <c r="O162" s="276" t="str">
        <f>IF('Council Own'!G81="A","A"," ")</f>
        <v xml:space="preserve"> </v>
      </c>
      <c r="Q162" s="266"/>
      <c r="R162" s="411" t="str">
        <f>'Council Own'!C129</f>
        <v>&lt;List Requirement Here&gt;</v>
      </c>
      <c r="S162" s="276" t="str">
        <f>IF('Council Own'!G129="A","A"," ")</f>
        <v xml:space="preserve"> </v>
      </c>
    </row>
    <row r="163" spans="5:19" x14ac:dyDescent="0.2">
      <c r="E163" s="510" t="str">
        <f>'Fun Patches'!C30</f>
        <v>&lt;LIST PATCH HERE&gt;</v>
      </c>
      <c r="F163" s="511"/>
      <c r="G163" s="276" t="str">
        <f>IF('Fun Patches'!G30="A","A"," ")</f>
        <v xml:space="preserve"> </v>
      </c>
      <c r="I163" s="266"/>
      <c r="J163" s="411" t="str">
        <f>'Council Own'!C34</f>
        <v>&lt;List Requirement Here&gt;</v>
      </c>
      <c r="K163" s="276" t="str">
        <f>IF('Council Own'!G34="A","A"," ")</f>
        <v xml:space="preserve"> </v>
      </c>
      <c r="M163" s="266"/>
      <c r="N163" s="411" t="str">
        <f>'Council Own'!C82</f>
        <v>&lt;List Requirement Here&gt;</v>
      </c>
      <c r="O163" s="276" t="str">
        <f>IF('Council Own'!G82="A","A"," ")</f>
        <v xml:space="preserve"> </v>
      </c>
      <c r="Q163" s="266"/>
      <c r="R163" s="411" t="str">
        <f>'Council Own'!C130</f>
        <v>&lt;List Requirement Here&gt;</v>
      </c>
      <c r="S163" s="276" t="str">
        <f>IF('Council Own'!G130="A","A"," ")</f>
        <v xml:space="preserve"> </v>
      </c>
    </row>
    <row r="164" spans="5:19" x14ac:dyDescent="0.2">
      <c r="E164" s="510" t="str">
        <f>'Fun Patches'!C31</f>
        <v>&lt;LIST PATCH HERE&gt;</v>
      </c>
      <c r="F164" s="511"/>
      <c r="G164" s="276" t="str">
        <f>IF('Fun Patches'!G31="A","A"," ")</f>
        <v xml:space="preserve"> </v>
      </c>
      <c r="I164" s="266">
        <v>2</v>
      </c>
      <c r="J164" s="403" t="str">
        <f>'Council Own'!C35</f>
        <v>&lt;List Requirement Here&gt;</v>
      </c>
      <c r="K164" s="268" t="str">
        <f>IF('Council Own'!G35="A","A"," ")</f>
        <v xml:space="preserve"> </v>
      </c>
      <c r="M164" s="266">
        <v>2</v>
      </c>
      <c r="N164" s="403" t="str">
        <f>'Council Own'!C83</f>
        <v>&lt;List Requirement Here&gt;</v>
      </c>
      <c r="O164" s="268" t="str">
        <f>IF('Council Own'!G83="A","A"," ")</f>
        <v xml:space="preserve"> </v>
      </c>
      <c r="Q164" s="266">
        <v>2</v>
      </c>
      <c r="R164" s="403" t="str">
        <f>'Council Own'!C131</f>
        <v>&lt;List Requirement Here&gt;</v>
      </c>
      <c r="S164" s="268" t="str">
        <f>IF('Council Own'!G131="A","A"," ")</f>
        <v xml:space="preserve"> </v>
      </c>
    </row>
    <row r="165" spans="5:19" x14ac:dyDescent="0.2">
      <c r="E165" s="510" t="str">
        <f>'Fun Patches'!C32</f>
        <v>&lt;LIST PATCH HERE&gt;</v>
      </c>
      <c r="F165" s="511"/>
      <c r="G165" s="276" t="str">
        <f>IF('Fun Patches'!G32="A","A"," ")</f>
        <v xml:space="preserve"> </v>
      </c>
      <c r="I165" s="266"/>
      <c r="J165" s="411" t="str">
        <f>'Council Own'!C36</f>
        <v>&lt;List Requirement Here&gt;</v>
      </c>
      <c r="K165" s="276" t="str">
        <f>IF('Council Own'!G36="A","A"," ")</f>
        <v xml:space="preserve"> </v>
      </c>
      <c r="M165" s="266"/>
      <c r="N165" s="411" t="str">
        <f>'Council Own'!C84</f>
        <v>&lt;List Requirement Here&gt;</v>
      </c>
      <c r="O165" s="276" t="str">
        <f>IF('Council Own'!G84="A","A"," ")</f>
        <v xml:space="preserve"> </v>
      </c>
      <c r="Q165" s="266"/>
      <c r="R165" s="411" t="str">
        <f>'Council Own'!C132</f>
        <v>&lt;List Requirement Here&gt;</v>
      </c>
      <c r="S165" s="276" t="str">
        <f>IF('Council Own'!G132="A","A"," ")</f>
        <v xml:space="preserve"> </v>
      </c>
    </row>
    <row r="166" spans="5:19" x14ac:dyDescent="0.2">
      <c r="E166" s="510" t="str">
        <f>'Fun Patches'!C33</f>
        <v>&lt;LIST PATCH HERE&gt;</v>
      </c>
      <c r="F166" s="511"/>
      <c r="G166" s="276" t="str">
        <f>IF('Fun Patches'!G33="A","A"," ")</f>
        <v xml:space="preserve"> </v>
      </c>
      <c r="I166" s="266"/>
      <c r="J166" s="411" t="str">
        <f>'Council Own'!C37</f>
        <v>&lt;List Requirement Here&gt;</v>
      </c>
      <c r="K166" s="276" t="str">
        <f>IF('Council Own'!G37="A","A"," ")</f>
        <v xml:space="preserve"> </v>
      </c>
      <c r="M166" s="266"/>
      <c r="N166" s="411" t="str">
        <f>'Council Own'!C85</f>
        <v>&lt;List Requirement Here&gt;</v>
      </c>
      <c r="O166" s="276" t="str">
        <f>IF('Council Own'!G85="A","A"," ")</f>
        <v xml:space="preserve"> </v>
      </c>
      <c r="Q166" s="266"/>
      <c r="R166" s="411" t="str">
        <f>'Council Own'!C133</f>
        <v>&lt;List Requirement Here&gt;</v>
      </c>
      <c r="S166" s="276" t="str">
        <f>IF('Council Own'!G133="A","A"," ")</f>
        <v xml:space="preserve"> </v>
      </c>
    </row>
    <row r="167" spans="5:19" x14ac:dyDescent="0.2">
      <c r="E167" s="510" t="str">
        <f>'Fun Patches'!C34</f>
        <v>&lt;LIST PATCH HERE&gt;</v>
      </c>
      <c r="F167" s="511"/>
      <c r="G167" s="276" t="str">
        <f>IF('Fun Patches'!G34="A","A"," ")</f>
        <v xml:space="preserve"> </v>
      </c>
      <c r="I167" s="266"/>
      <c r="J167" s="411" t="str">
        <f>'Council Own'!C38</f>
        <v>&lt;List Requirement Here&gt;</v>
      </c>
      <c r="K167" s="276" t="str">
        <f>IF('Council Own'!G38="A","A"," ")</f>
        <v xml:space="preserve"> </v>
      </c>
      <c r="M167" s="266"/>
      <c r="N167" s="411" t="str">
        <f>'Council Own'!C86</f>
        <v>&lt;List Requirement Here&gt;</v>
      </c>
      <c r="O167" s="276" t="str">
        <f>IF('Council Own'!G86="A","A"," ")</f>
        <v xml:space="preserve"> </v>
      </c>
      <c r="Q167" s="266"/>
      <c r="R167" s="411" t="str">
        <f>'Council Own'!C134</f>
        <v>&lt;List Requirement Here&gt;</v>
      </c>
      <c r="S167" s="276" t="str">
        <f>IF('Council Own'!G134="A","A"," ")</f>
        <v xml:space="preserve"> </v>
      </c>
    </row>
    <row r="168" spans="5:19" x14ac:dyDescent="0.2">
      <c r="E168" s="510" t="str">
        <f>'Fun Patches'!C35</f>
        <v>&lt;LIST PATCH HERE&gt;</v>
      </c>
      <c r="F168" s="511"/>
      <c r="G168" s="276" t="str">
        <f>IF('Fun Patches'!G35="A","A"," ")</f>
        <v xml:space="preserve"> </v>
      </c>
      <c r="I168" s="266">
        <v>3</v>
      </c>
      <c r="J168" s="403" t="str">
        <f>'Council Own'!C39</f>
        <v>&lt;List Requirement Here&gt;</v>
      </c>
      <c r="K168" s="268" t="str">
        <f>IF('Council Own'!G39="A","A"," ")</f>
        <v xml:space="preserve"> </v>
      </c>
      <c r="M168" s="266">
        <v>3</v>
      </c>
      <c r="N168" s="403" t="str">
        <f>'Council Own'!C87</f>
        <v>&lt;List Requirement Here&gt;</v>
      </c>
      <c r="O168" s="268" t="str">
        <f>IF('Council Own'!G87="A","A"," ")</f>
        <v xml:space="preserve"> </v>
      </c>
      <c r="Q168" s="266">
        <v>3</v>
      </c>
      <c r="R168" s="403" t="str">
        <f>'Council Own'!C135</f>
        <v>&lt;List Requirement Here&gt;</v>
      </c>
      <c r="S168" s="268" t="str">
        <f>IF('Council Own'!G135="A","A"," ")</f>
        <v xml:space="preserve"> </v>
      </c>
    </row>
    <row r="169" spans="5:19" x14ac:dyDescent="0.2">
      <c r="E169" s="510" t="str">
        <f>'Fun Patches'!C36</f>
        <v>&lt;LIST PATCH HERE&gt;</v>
      </c>
      <c r="F169" s="511"/>
      <c r="G169" s="276" t="str">
        <f>IF('Fun Patches'!G36="A","A"," ")</f>
        <v xml:space="preserve"> </v>
      </c>
      <c r="I169" s="266"/>
      <c r="J169" s="411" t="str">
        <f>'Council Own'!C40</f>
        <v>&lt;List Requirement Here&gt;</v>
      </c>
      <c r="K169" s="276" t="str">
        <f>IF('Council Own'!G40="A","A"," ")</f>
        <v xml:space="preserve"> </v>
      </c>
      <c r="M169" s="266"/>
      <c r="N169" s="411" t="str">
        <f>'Council Own'!C88</f>
        <v>&lt;List Requirement Here&gt;</v>
      </c>
      <c r="O169" s="276" t="str">
        <f>IF('Council Own'!G88="A","A"," ")</f>
        <v xml:space="preserve"> </v>
      </c>
      <c r="Q169" s="266"/>
      <c r="R169" s="411" t="str">
        <f>'Council Own'!C136</f>
        <v>&lt;List Requirement Here&gt;</v>
      </c>
      <c r="S169" s="276" t="str">
        <f>IF('Council Own'!G136="A","A"," ")</f>
        <v xml:space="preserve"> </v>
      </c>
    </row>
    <row r="170" spans="5:19" x14ac:dyDescent="0.2">
      <c r="E170" s="510" t="str">
        <f>'Fun Patches'!C37</f>
        <v>&lt;LIST PATCH HERE&gt;</v>
      </c>
      <c r="F170" s="511"/>
      <c r="G170" s="276" t="str">
        <f>IF('Fun Patches'!G37="A","A"," ")</f>
        <v xml:space="preserve"> </v>
      </c>
      <c r="I170" s="266"/>
      <c r="J170" s="411" t="str">
        <f>'Council Own'!C41</f>
        <v>&lt;List Requirement Here&gt;</v>
      </c>
      <c r="K170" s="276" t="str">
        <f>IF('Council Own'!G41="A","A"," ")</f>
        <v xml:space="preserve"> </v>
      </c>
      <c r="M170" s="266"/>
      <c r="N170" s="411" t="str">
        <f>'Council Own'!C89</f>
        <v>&lt;List Requirement Here&gt;</v>
      </c>
      <c r="O170" s="276" t="str">
        <f>IF('Council Own'!G89="A","A"," ")</f>
        <v xml:space="preserve"> </v>
      </c>
      <c r="Q170" s="266"/>
      <c r="R170" s="411" t="str">
        <f>'Council Own'!C137</f>
        <v>&lt;List Requirement Here&gt;</v>
      </c>
      <c r="S170" s="276" t="str">
        <f>IF('Council Own'!G137="A","A"," ")</f>
        <v xml:space="preserve"> </v>
      </c>
    </row>
    <row r="171" spans="5:19" x14ac:dyDescent="0.2">
      <c r="E171" s="510" t="str">
        <f>'Fun Patches'!C38</f>
        <v>&lt;LIST PATCH HERE&gt;</v>
      </c>
      <c r="F171" s="511"/>
      <c r="G171" s="276" t="str">
        <f>IF('Fun Patches'!G38="A","A"," ")</f>
        <v xml:space="preserve"> </v>
      </c>
      <c r="I171" s="266"/>
      <c r="J171" s="411" t="str">
        <f>'Council Own'!C42</f>
        <v>&lt;List Requirement Here&gt;</v>
      </c>
      <c r="K171" s="276" t="str">
        <f>IF('Council Own'!G42="A","A"," ")</f>
        <v xml:space="preserve"> </v>
      </c>
      <c r="M171" s="266"/>
      <c r="N171" s="411" t="str">
        <f>'Council Own'!C90</f>
        <v>&lt;List Requirement Here&gt;</v>
      </c>
      <c r="O171" s="276" t="str">
        <f>IF('Council Own'!G90="A","A"," ")</f>
        <v xml:space="preserve"> </v>
      </c>
      <c r="Q171" s="266"/>
      <c r="R171" s="411" t="str">
        <f>'Council Own'!C138</f>
        <v>&lt;List Requirement Here&gt;</v>
      </c>
      <c r="S171" s="276" t="str">
        <f>IF('Council Own'!G138="A","A"," ")</f>
        <v xml:space="preserve"> </v>
      </c>
    </row>
    <row r="172" spans="5:19" ht="12.75" customHeight="1" x14ac:dyDescent="0.2">
      <c r="E172" s="510" t="str">
        <f>'Fun Patches'!C39</f>
        <v>&lt;LIST PATCH HERE&gt;</v>
      </c>
      <c r="F172" s="511"/>
      <c r="G172" s="276" t="str">
        <f>IF('Fun Patches'!G39="A","A"," ")</f>
        <v xml:space="preserve"> </v>
      </c>
      <c r="I172" s="266">
        <v>4</v>
      </c>
      <c r="J172" s="403" t="str">
        <f>'Council Own'!C43</f>
        <v>&lt;List Requirement Here&gt;</v>
      </c>
      <c r="K172" s="268" t="str">
        <f>IF('Council Own'!G43="A","A"," ")</f>
        <v xml:space="preserve"> </v>
      </c>
      <c r="M172" s="266">
        <v>4</v>
      </c>
      <c r="N172" s="403" t="str">
        <f>'Council Own'!C91</f>
        <v>&lt;List Requirement Here&gt;</v>
      </c>
      <c r="O172" s="268" t="str">
        <f>IF('Council Own'!G91="A","A"," ")</f>
        <v xml:space="preserve"> </v>
      </c>
      <c r="Q172" s="266">
        <v>4</v>
      </c>
      <c r="R172" s="403" t="str">
        <f>'Council Own'!C139</f>
        <v>&lt;List Requirement Here&gt;</v>
      </c>
      <c r="S172" s="268" t="str">
        <f>IF('Council Own'!G139="A","A"," ")</f>
        <v xml:space="preserve"> </v>
      </c>
    </row>
    <row r="173" spans="5:19" ht="12.75" customHeight="1" x14ac:dyDescent="0.2">
      <c r="E173" s="510" t="str">
        <f>'Fun Patches'!C40</f>
        <v>&lt;LIST PATCH HERE&gt;</v>
      </c>
      <c r="F173" s="511"/>
      <c r="G173" s="276" t="str">
        <f>IF('Fun Patches'!G40="A","A"," ")</f>
        <v xml:space="preserve"> </v>
      </c>
      <c r="I173" s="266"/>
      <c r="J173" s="411" t="str">
        <f>'Council Own'!C44</f>
        <v>&lt;List Requirement Here&gt;</v>
      </c>
      <c r="K173" s="276" t="str">
        <f>IF('Council Own'!G44="A","A"," ")</f>
        <v xml:space="preserve"> </v>
      </c>
      <c r="M173" s="266"/>
      <c r="N173" s="411" t="str">
        <f>'Council Own'!C92</f>
        <v>&lt;List Requirement Here&gt;</v>
      </c>
      <c r="O173" s="276" t="str">
        <f>IF('Council Own'!G92="A","A"," ")</f>
        <v xml:space="preserve"> </v>
      </c>
      <c r="Q173" s="266"/>
      <c r="R173" s="411" t="str">
        <f>'Council Own'!C140</f>
        <v>&lt;List Requirement Here&gt;</v>
      </c>
      <c r="S173" s="276" t="str">
        <f>IF('Council Own'!G140="A","A"," ")</f>
        <v xml:space="preserve"> </v>
      </c>
    </row>
    <row r="174" spans="5:19" x14ac:dyDescent="0.2">
      <c r="E174" s="510" t="str">
        <f>'Fun Patches'!C41</f>
        <v>&lt;LIST PATCH HERE&gt;</v>
      </c>
      <c r="F174" s="511"/>
      <c r="G174" s="276" t="str">
        <f>IF('Fun Patches'!G41="A","A"," ")</f>
        <v xml:space="preserve"> </v>
      </c>
      <c r="I174" s="266"/>
      <c r="J174" s="411" t="str">
        <f>'Council Own'!C45</f>
        <v>&lt;List Requirement Here&gt;</v>
      </c>
      <c r="K174" s="276" t="str">
        <f>IF('Council Own'!G45="A","A"," ")</f>
        <v xml:space="preserve"> </v>
      </c>
      <c r="M174" s="266"/>
      <c r="N174" s="411" t="str">
        <f>'Council Own'!C93</f>
        <v>&lt;List Requirement Here&gt;</v>
      </c>
      <c r="O174" s="276" t="str">
        <f>IF('Council Own'!G93="A","A"," ")</f>
        <v xml:space="preserve"> </v>
      </c>
      <c r="Q174" s="266"/>
      <c r="R174" s="411" t="str">
        <f>'Council Own'!C141</f>
        <v>&lt;List Requirement Here&gt;</v>
      </c>
      <c r="S174" s="276" t="str">
        <f>IF('Council Own'!G141="A","A"," ")</f>
        <v xml:space="preserve"> </v>
      </c>
    </row>
    <row r="175" spans="5:19" x14ac:dyDescent="0.2">
      <c r="E175" s="510" t="str">
        <f>'Fun Patches'!C42</f>
        <v>&lt;LIST PATCH HERE&gt;</v>
      </c>
      <c r="F175" s="511"/>
      <c r="G175" s="276" t="str">
        <f>IF('Fun Patches'!G42="A","A"," ")</f>
        <v xml:space="preserve"> </v>
      </c>
      <c r="I175" s="266"/>
      <c r="J175" s="411" t="str">
        <f>'Council Own'!C46</f>
        <v>&lt;List Requirement Here&gt;</v>
      </c>
      <c r="K175" s="276" t="str">
        <f>IF('Council Own'!G46="A","A"," ")</f>
        <v xml:space="preserve"> </v>
      </c>
      <c r="M175" s="266"/>
      <c r="N175" s="411" t="str">
        <f>'Council Own'!C94</f>
        <v>&lt;List Requirement Here&gt;</v>
      </c>
      <c r="O175" s="276" t="str">
        <f>IF('Council Own'!G94="A","A"," ")</f>
        <v xml:space="preserve"> </v>
      </c>
      <c r="Q175" s="266"/>
      <c r="R175" s="411" t="str">
        <f>'Council Own'!C142</f>
        <v>&lt;List Requirement Here&gt;</v>
      </c>
      <c r="S175" s="276" t="str">
        <f>IF('Council Own'!G142="A","A"," ")</f>
        <v xml:space="preserve"> </v>
      </c>
    </row>
    <row r="176" spans="5:19" x14ac:dyDescent="0.2">
      <c r="E176" s="510" t="str">
        <f>'Fun Patches'!C43</f>
        <v>&lt;LIST PATCH HERE&gt;</v>
      </c>
      <c r="F176" s="511"/>
      <c r="G176" s="276" t="str">
        <f>IF('Fun Patches'!G43="A","A"," ")</f>
        <v xml:space="preserve"> </v>
      </c>
      <c r="I176" s="266">
        <v>5</v>
      </c>
      <c r="J176" s="403" t="str">
        <f>'Council Own'!C47</f>
        <v>&lt;List Requirement Here&gt;</v>
      </c>
      <c r="K176" s="268" t="str">
        <f>IF('Council Own'!G47="A","A"," ")</f>
        <v xml:space="preserve"> </v>
      </c>
      <c r="M176" s="266">
        <v>5</v>
      </c>
      <c r="N176" s="403" t="str">
        <f>'Council Own'!C95</f>
        <v>&lt;List Requirement Here&gt;</v>
      </c>
      <c r="O176" s="268" t="str">
        <f>IF('Council Own'!G95="A","A"," ")</f>
        <v xml:space="preserve"> </v>
      </c>
      <c r="Q176" s="266">
        <v>5</v>
      </c>
      <c r="R176" s="403" t="str">
        <f>'Council Own'!C143</f>
        <v>&lt;List Requirement Here&gt;</v>
      </c>
      <c r="S176" s="268" t="str">
        <f>IF('Council Own'!G143="A","A"," ")</f>
        <v xml:space="preserve"> </v>
      </c>
    </row>
    <row r="177" spans="1:19" x14ac:dyDescent="0.2">
      <c r="E177" s="510" t="str">
        <f>'Fun Patches'!C44</f>
        <v>&lt;LIST PATCH HERE&gt;</v>
      </c>
      <c r="F177" s="511"/>
      <c r="G177" s="276" t="str">
        <f>IF('Fun Patches'!G44="A","A"," ")</f>
        <v xml:space="preserve"> </v>
      </c>
      <c r="I177" s="266"/>
      <c r="J177" s="411" t="str">
        <f>'Council Own'!C48</f>
        <v>&lt;List Requirement Here&gt;</v>
      </c>
      <c r="K177" s="276" t="str">
        <f>IF('Council Own'!G48="A","A"," ")</f>
        <v xml:space="preserve"> </v>
      </c>
      <c r="M177" s="266"/>
      <c r="N177" s="411" t="str">
        <f>'Council Own'!C96</f>
        <v>&lt;List Requirement Here&gt;</v>
      </c>
      <c r="O177" s="276" t="str">
        <f>IF('Council Own'!G96="A","A"," ")</f>
        <v xml:space="preserve"> </v>
      </c>
      <c r="Q177" s="266"/>
      <c r="R177" s="411" t="str">
        <f>'Council Own'!C144</f>
        <v>&lt;List Requirement Here&gt;</v>
      </c>
      <c r="S177" s="276" t="str">
        <f>IF('Council Own'!G144="A","A"," ")</f>
        <v xml:space="preserve"> </v>
      </c>
    </row>
    <row r="178" spans="1:19" x14ac:dyDescent="0.2">
      <c r="E178" s="510" t="str">
        <f>'Fun Patches'!C45</f>
        <v>&lt;LIST PATCH HERE&gt;</v>
      </c>
      <c r="F178" s="511"/>
      <c r="G178" s="276" t="str">
        <f>IF('Fun Patches'!G45="A","A"," ")</f>
        <v xml:space="preserve"> </v>
      </c>
      <c r="I178" s="266"/>
      <c r="J178" s="411" t="str">
        <f>'Council Own'!C49</f>
        <v>&lt;List Requirement Here&gt;</v>
      </c>
      <c r="K178" s="276" t="str">
        <f>IF('Council Own'!G49="A","A"," ")</f>
        <v xml:space="preserve"> </v>
      </c>
      <c r="M178" s="266"/>
      <c r="N178" s="411" t="str">
        <f>'Council Own'!C97</f>
        <v>&lt;List Requirement Here&gt;</v>
      </c>
      <c r="O178" s="276" t="str">
        <f>IF('Council Own'!G97="A","A"," ")</f>
        <v xml:space="preserve"> </v>
      </c>
      <c r="Q178" s="266"/>
      <c r="R178" s="411" t="str">
        <f>'Council Own'!C145</f>
        <v>&lt;List Requirement Here&gt;</v>
      </c>
      <c r="S178" s="276" t="str">
        <f>IF('Council Own'!G145="A","A"," ")</f>
        <v xml:space="preserve"> </v>
      </c>
    </row>
    <row r="179" spans="1:19" x14ac:dyDescent="0.2">
      <c r="E179" s="510" t="str">
        <f>'Fun Patches'!C46</f>
        <v>&lt;LIST PATCH HERE&gt;</v>
      </c>
      <c r="F179" s="511"/>
      <c r="G179" s="276" t="str">
        <f>IF('Fun Patches'!G46="A","A"," ")</f>
        <v xml:space="preserve"> </v>
      </c>
      <c r="I179" s="266"/>
      <c r="J179" s="411" t="str">
        <f>'Council Own'!C50</f>
        <v>&lt;List Requirement Here&gt;</v>
      </c>
      <c r="K179" s="276" t="str">
        <f>IF('Council Own'!G50="A","A"," ")</f>
        <v xml:space="preserve"> </v>
      </c>
      <c r="M179" s="266"/>
      <c r="N179" s="411" t="str">
        <f>'Council Own'!C98</f>
        <v>&lt;List Requirement Here&gt;</v>
      </c>
      <c r="O179" s="276" t="str">
        <f>IF('Council Own'!G98="A","A"," ")</f>
        <v xml:space="preserve"> </v>
      </c>
      <c r="Q179" s="266"/>
      <c r="R179" s="411" t="str">
        <f>'Council Own'!C146</f>
        <v>&lt;List Requirement Here&gt;</v>
      </c>
      <c r="S179" s="276" t="str">
        <f>IF('Council Own'!G146="A","A"," ")</f>
        <v xml:space="preserve"> </v>
      </c>
    </row>
    <row r="180" spans="1:19" x14ac:dyDescent="0.2">
      <c r="E180" s="515" t="str">
        <f>'Fun Patches'!C47</f>
        <v>&lt;LIST PATCH HERE&gt;</v>
      </c>
      <c r="F180" s="516"/>
      <c r="G180" s="269" t="str">
        <f>IF('Fun Patches'!G47="A","A"," ")</f>
        <v xml:space="preserve"> </v>
      </c>
      <c r="I180" s="280"/>
      <c r="J180" s="292"/>
      <c r="K180" s="404"/>
    </row>
    <row r="181" spans="1:19" x14ac:dyDescent="0.2">
      <c r="E181" s="510" t="str">
        <f>'Fun Patches'!C48</f>
        <v>&lt;LIST PATCH HERE&gt;</v>
      </c>
      <c r="F181" s="511"/>
      <c r="G181" s="276" t="str">
        <f>IF('Fun Patches'!G48="A","A"," ")</f>
        <v xml:space="preserve"> </v>
      </c>
      <c r="I181" s="280"/>
      <c r="J181" s="292"/>
      <c r="K181" s="404"/>
    </row>
    <row r="182" spans="1:19" x14ac:dyDescent="0.2">
      <c r="E182" s="510" t="str">
        <f>'Fun Patches'!C49</f>
        <v>&lt;LIST PATCH HERE&gt;</v>
      </c>
      <c r="F182" s="511"/>
      <c r="G182" s="276" t="str">
        <f>IF('Fun Patches'!G49="A","A"," ")</f>
        <v xml:space="preserve"> </v>
      </c>
      <c r="I182" s="280"/>
      <c r="J182" s="292"/>
      <c r="K182" s="404"/>
    </row>
    <row r="183" spans="1:19" x14ac:dyDescent="0.2">
      <c r="A183" s="517" t="s">
        <v>60</v>
      </c>
      <c r="B183" s="518"/>
      <c r="C183" s="518"/>
      <c r="E183" s="510" t="str">
        <f>'Fun Patches'!C50</f>
        <v>&lt;LIST PATCH HERE&gt;</v>
      </c>
      <c r="F183" s="511"/>
      <c r="G183" s="276" t="str">
        <f>IF('Fun Patches'!G50="A","A"," ")</f>
        <v xml:space="preserve"> </v>
      </c>
      <c r="I183" s="280"/>
      <c r="J183" s="292"/>
      <c r="K183" s="404"/>
    </row>
    <row r="184" spans="1:19" x14ac:dyDescent="0.2">
      <c r="A184" s="507" t="s">
        <v>61</v>
      </c>
      <c r="B184" s="508"/>
      <c r="C184" s="509"/>
      <c r="E184" s="510" t="str">
        <f>'Fun Patches'!C51</f>
        <v>&lt;LIST PATCH HERE&gt;</v>
      </c>
      <c r="F184" s="511"/>
      <c r="G184" s="276" t="str">
        <f>IF('Fun Patches'!G51="A","A"," ")</f>
        <v xml:space="preserve"> </v>
      </c>
      <c r="I184" s="280"/>
      <c r="J184" s="292"/>
      <c r="K184" s="404"/>
    </row>
    <row r="185" spans="1:19" x14ac:dyDescent="0.2">
      <c r="A185" s="507" t="s">
        <v>62</v>
      </c>
      <c r="B185" s="508"/>
      <c r="C185" s="509"/>
      <c r="E185" s="510" t="str">
        <f>'Fun Patches'!C52</f>
        <v>&lt;LIST PATCH HERE&gt;</v>
      </c>
      <c r="F185" s="511"/>
      <c r="G185" s="276" t="str">
        <f>IF('Fun Patches'!G52="A","A"," ")</f>
        <v xml:space="preserve"> </v>
      </c>
      <c r="I185" s="280"/>
      <c r="J185" s="292"/>
      <c r="K185" s="404"/>
    </row>
    <row r="186" spans="1:19" x14ac:dyDescent="0.2">
      <c r="A186" s="512" t="s">
        <v>63</v>
      </c>
      <c r="B186" s="513"/>
      <c r="C186" s="514"/>
      <c r="E186" s="510" t="str">
        <f>'Fun Patches'!C53</f>
        <v>&lt;LIST PATCH HERE&gt;</v>
      </c>
      <c r="F186" s="511"/>
      <c r="G186" s="276" t="str">
        <f>IF('Fun Patches'!G53="A","A"," ")</f>
        <v xml:space="preserve"> </v>
      </c>
      <c r="J186" s="273"/>
      <c r="K186" s="273"/>
    </row>
    <row r="187" spans="1:19" x14ac:dyDescent="0.2">
      <c r="E187" s="510" t="str">
        <f>'Fun Patches'!C54</f>
        <v>&lt;LIST PATCH HERE&gt;</v>
      </c>
      <c r="F187" s="511"/>
      <c r="G187" s="276" t="str">
        <f>IF('Fun Patches'!G54="A","A","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Senior5</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IF(Badges!H58="A","A"," ")</f>
        <v xml:space="preserve"> </v>
      </c>
      <c r="I4" s="266"/>
      <c r="J4" s="267" t="str">
        <f>Badges!C132</f>
        <v>Find a mentor</v>
      </c>
      <c r="K4" s="269" t="str">
        <f>IF(Badges!H132="A","A"," ")</f>
        <v xml:space="preserve"> </v>
      </c>
      <c r="M4" s="266"/>
      <c r="N4" s="267" t="str">
        <f>Badges!C205</f>
        <v>Help  the natural environment</v>
      </c>
      <c r="O4" s="269" t="str">
        <f>IF(Badges!H205="A","A"," ")</f>
        <v xml:space="preserve"> </v>
      </c>
      <c r="Q4" s="266"/>
      <c r="R4" s="267" t="str">
        <f>Badges!C279</f>
        <v>Get a sense of different animals'</v>
      </c>
      <c r="S4" s="269" t="str">
        <f>IF(Badges!H279="A","A"," ")</f>
        <v xml:space="preserve"> </v>
      </c>
      <c r="T4" s="258"/>
      <c r="U4" s="258"/>
    </row>
    <row r="5" spans="1:21" ht="12.75" customHeight="1" x14ac:dyDescent="0.2">
      <c r="A5" s="542" t="str">
        <f>Summary!A4</f>
        <v>Website Designer</v>
      </c>
      <c r="B5" s="543"/>
      <c r="C5" s="270" t="str">
        <f>IF(Badges!H28="C","C",IF(Badges!H28="P","P",""))</f>
        <v/>
      </c>
      <c r="E5" s="266"/>
      <c r="F5" s="267" t="str">
        <f>Badges!C59</f>
        <v>Give old material a new twist!</v>
      </c>
      <c r="G5" s="269" t="str">
        <f>IF(Badges!H59="A","A"," ")</f>
        <v xml:space="preserve"> </v>
      </c>
      <c r="I5" s="266"/>
      <c r="J5" s="267" t="str">
        <f>Badges!C133</f>
        <v>Find a class</v>
      </c>
      <c r="K5" s="269" t="str">
        <f>IF(Badges!H133="A","A"," ")</f>
        <v xml:space="preserve"> </v>
      </c>
      <c r="M5" s="266"/>
      <c r="N5" s="267" t="str">
        <f>Badges!C206</f>
        <v>Be a guide for younger Girl Scouts</v>
      </c>
      <c r="O5" s="269" t="str">
        <f>IF(Badges!H206="A","A"," ")</f>
        <v xml:space="preserve"> </v>
      </c>
      <c r="Q5" s="266"/>
      <c r="R5" s="267" t="str">
        <f>Badges!C280</f>
        <v>Talk to an animal expert at a zoo</v>
      </c>
      <c r="S5" s="269" t="str">
        <f>IF(Badges!H280="A","A"," ")</f>
        <v xml:space="preserve"> </v>
      </c>
      <c r="T5" s="258"/>
      <c r="U5" s="258"/>
    </row>
    <row r="6" spans="1:21" ht="12.75" customHeight="1" x14ac:dyDescent="0.2">
      <c r="A6" s="538" t="str">
        <f>Summary!A5</f>
        <v>Women's Health</v>
      </c>
      <c r="B6" s="539"/>
      <c r="C6" s="271" t="str">
        <f>IF(Badges!H51="C","C",IF(Badges!H51="P","P",""))</f>
        <v/>
      </c>
      <c r="E6" s="266"/>
      <c r="F6" s="267" t="str">
        <f>Badges!C60</f>
        <v>Create your own</v>
      </c>
      <c r="G6" s="269" t="str">
        <f>IF(Badges!H60="A","A"," ")</f>
        <v xml:space="preserve"> </v>
      </c>
      <c r="I6" s="266"/>
      <c r="J6" s="267" t="str">
        <f>Badges!C134</f>
        <v>Learn the basics on your own</v>
      </c>
      <c r="K6" s="269" t="str">
        <f>IF(Badges!H134="A","A"," ")</f>
        <v xml:space="preserve"> </v>
      </c>
      <c r="M6" s="266"/>
      <c r="N6" s="267" t="str">
        <f>Badges!C207</f>
        <v>Teach Leave No Trace principles</v>
      </c>
      <c r="O6" s="269" t="str">
        <f>IF(Badges!H207="A","A"," ")</f>
        <v xml:space="preserve"> </v>
      </c>
      <c r="Q6" s="266"/>
      <c r="R6" s="267" t="str">
        <f>Badges!C281</f>
        <v>Practice being a scientist</v>
      </c>
      <c r="S6" s="269" t="str">
        <f>IF(Badges!H281="A","A"," ")</f>
        <v xml:space="preserve"> </v>
      </c>
      <c r="T6" s="258"/>
      <c r="U6" s="258"/>
    </row>
    <row r="7" spans="1:21" x14ac:dyDescent="0.2">
      <c r="A7" s="538" t="str">
        <f>Summary!A6</f>
        <v>Troupe Performer</v>
      </c>
      <c r="B7" s="539"/>
      <c r="C7" s="271" t="str">
        <f>IF(Badges!H74="C","C",IF(Badges!H74="P","P",""))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IF(Badges!H97="C","C",IF(Badges!H97="P","P",""))</f>
        <v/>
      </c>
      <c r="E8" s="266"/>
      <c r="F8" s="267" t="str">
        <f>Badges!C62</f>
        <v>Dig into the nitty-gritty of moving</v>
      </c>
      <c r="G8" s="269" t="str">
        <f>IF(Badges!H62="A","A"," ")</f>
        <v xml:space="preserve"> </v>
      </c>
      <c r="I8" s="266"/>
      <c r="J8" s="267" t="str">
        <f>Badges!C136</f>
        <v>Make something to wear</v>
      </c>
      <c r="K8" s="269" t="str">
        <f>IF(Badges!H136="A","A"," ")</f>
        <v xml:space="preserve"> </v>
      </c>
      <c r="M8" s="266"/>
      <c r="N8" s="267" t="str">
        <f>Badges!C209</f>
        <v>Shoot a digital photo series</v>
      </c>
      <c r="O8" s="269" t="str">
        <f>IF(Badges!H209="A","A"," ")</f>
        <v xml:space="preserve"> </v>
      </c>
      <c r="Q8" s="266">
        <v>1</v>
      </c>
      <c r="R8" s="267" t="str">
        <f>Badges!C285</f>
        <v>Team up and dress up</v>
      </c>
      <c r="S8" s="268"/>
    </row>
    <row r="9" spans="1:21" x14ac:dyDescent="0.2">
      <c r="A9" s="540" t="str">
        <f>Summary!A8</f>
        <v>Novelist</v>
      </c>
      <c r="B9" s="541"/>
      <c r="C9" s="272" t="str">
        <f>IF(Badges!H120="C","C",IF(Badges!H120="P","P",""))</f>
        <v/>
      </c>
      <c r="E9" s="266"/>
      <c r="F9" s="267" t="str">
        <f>Badges!C63</f>
        <v>Get behind the scenes</v>
      </c>
      <c r="G9" s="269" t="str">
        <f>IF(Badges!H63="A","A"," ")</f>
        <v xml:space="preserve"> </v>
      </c>
      <c r="I9" s="266"/>
      <c r="J9" s="267" t="str">
        <f>Badges!C137</f>
        <v>Create something useful for your</v>
      </c>
      <c r="K9" s="269" t="str">
        <f>IF(Badges!H137="A","A"," ")</f>
        <v xml:space="preserve"> </v>
      </c>
      <c r="M9" s="266"/>
      <c r="N9" s="267" t="str">
        <f>Badges!C210</f>
        <v>Write it down</v>
      </c>
      <c r="O9" s="269" t="str">
        <f>IF(Badges!H210="A","A"," ")</f>
        <v xml:space="preserve"> </v>
      </c>
      <c r="Q9" s="266"/>
      <c r="R9" s="267" t="str">
        <f>Badges!C286</f>
        <v>Go, Blue! Go, Red!</v>
      </c>
      <c r="S9" s="269" t="str">
        <f>IF(Badges!H286="A","A"," ")</f>
        <v xml:space="preserve"> </v>
      </c>
    </row>
    <row r="10" spans="1:21" x14ac:dyDescent="0.2">
      <c r="A10" s="526" t="str">
        <f>Summary!A9</f>
        <v>It's Your Planet -- Love It!</v>
      </c>
      <c r="B10" s="526"/>
      <c r="C10" s="526"/>
      <c r="E10" s="266"/>
      <c r="F10" s="267" t="str">
        <f>Badges!C64</f>
        <v>Get tips on team motivation</v>
      </c>
      <c r="G10" s="269" t="str">
        <f>IF(Badges!H64="A","A"," ")</f>
        <v xml:space="preserve"> </v>
      </c>
      <c r="I10" s="266"/>
      <c r="J10" s="267" t="str">
        <f>Badges!C138</f>
        <v>Make an accessory</v>
      </c>
      <c r="K10" s="269" t="str">
        <f>IF(Badges!H138="A","A"," ")</f>
        <v xml:space="preserve"> </v>
      </c>
      <c r="M10" s="266"/>
      <c r="N10" s="267" t="str">
        <f>Badges!C211</f>
        <v>Make a video</v>
      </c>
      <c r="O10" s="269" t="str">
        <f>IF(Badges!H211="A","A"," ")</f>
        <v xml:space="preserve"> </v>
      </c>
      <c r="Q10" s="266"/>
      <c r="R10" s="267" t="str">
        <f>Badges!C287</f>
        <v>Unique uniforms</v>
      </c>
      <c r="S10" s="269" t="str">
        <f>IF(Badges!H287="A","A"," ")</f>
        <v xml:space="preserve"> </v>
      </c>
    </row>
    <row r="11" spans="1:21" x14ac:dyDescent="0.2">
      <c r="A11" s="542" t="str">
        <f>Summary!A10</f>
        <v>Textile Artist</v>
      </c>
      <c r="B11" s="543"/>
      <c r="C11" s="270" t="str">
        <f>IF(Badges!H144="C","C",IF(Badges!H144="P","P",""))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IF(Badges!H288="A","A"," ")</f>
        <v xml:space="preserve"> </v>
      </c>
    </row>
    <row r="12" spans="1:21" x14ac:dyDescent="0.2">
      <c r="A12" s="538" t="str">
        <f>Summary!A11</f>
        <v>Room Makeover</v>
      </c>
      <c r="B12" s="539"/>
      <c r="C12" s="271" t="str">
        <f>IF(Badges!H167="C","C",IF(Badges!H167="P","P",""))</f>
        <v/>
      </c>
      <c r="E12" s="266"/>
      <c r="F12" s="267" t="str">
        <f>Badges!C66</f>
        <v>Create a poster to promote your</v>
      </c>
      <c r="G12" s="269" t="str">
        <f>IF(Badges!H66="A","A"," ")</f>
        <v xml:space="preserve"> </v>
      </c>
      <c r="I12" s="266"/>
      <c r="J12" s="267" t="str">
        <f>Badges!C140</f>
        <v>Make a gift for an anniversary, baby</v>
      </c>
      <c r="K12" s="269" t="str">
        <f>IF(Badges!H140="A","A","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IF(Badges!H190="C","C",IF(Badges!H190="P","P",""))</f>
        <v/>
      </c>
      <c r="E13" s="266"/>
      <c r="F13" s="267" t="str">
        <f>Badges!C67</f>
        <v>Create a press kit</v>
      </c>
      <c r="G13" s="269" t="str">
        <f>IF(Badges!H67="A","A"," ")</f>
        <v xml:space="preserve"> </v>
      </c>
      <c r="I13" s="266"/>
      <c r="J13" s="267" t="str">
        <f>Badges!C141</f>
        <v>Create something to mark a special</v>
      </c>
      <c r="K13" s="269" t="str">
        <f>IF(Badges!H141="A","A"," ")</f>
        <v xml:space="preserve"> </v>
      </c>
      <c r="M13" s="266"/>
      <c r="N13" s="267" t="str">
        <f>Badges!C216</f>
        <v xml:space="preserve"> Talk to a pro</v>
      </c>
      <c r="O13" s="269" t="str">
        <f>IF(Badges!H216="A","A"," ")</f>
        <v xml:space="preserve"> </v>
      </c>
      <c r="Q13" s="266"/>
      <c r="R13" s="267" t="str">
        <f>Badges!C290</f>
        <v>An amazing race</v>
      </c>
      <c r="S13" s="269" t="str">
        <f>IF(Badges!H290="A","A"," ")</f>
        <v xml:space="preserve"> </v>
      </c>
    </row>
    <row r="14" spans="1:21" x14ac:dyDescent="0.2">
      <c r="A14" s="538" t="str">
        <f>Summary!A13</f>
        <v>Adventurer</v>
      </c>
      <c r="B14" s="539"/>
      <c r="C14" s="271" t="str">
        <f>IF(Badges!H213="C","C",IF(Badges!H213="P","P",""))</f>
        <v/>
      </c>
      <c r="E14" s="266"/>
      <c r="F14" s="267" t="str">
        <f>Badges!C68</f>
        <v>Make a video trailer or radio</v>
      </c>
      <c r="G14" s="269" t="str">
        <f>IF(Badges!H68="A","A"," ")</f>
        <v xml:space="preserve"> </v>
      </c>
      <c r="I14" s="266"/>
      <c r="J14" s="267" t="str">
        <f>Badges!C142</f>
        <v>Make something to give to a charity</v>
      </c>
      <c r="K14" s="269" t="str">
        <f>IF(Badges!H142="A","A"," ")</f>
        <v xml:space="preserve"> </v>
      </c>
      <c r="M14" s="266"/>
      <c r="N14" s="267" t="str">
        <f>Badges!C217</f>
        <v>Spend two hours at a local car repair</v>
      </c>
      <c r="O14" s="269" t="str">
        <f>IF(Badges!H217="A","A"," ")</f>
        <v xml:space="preserve"> </v>
      </c>
      <c r="Q14" s="266"/>
      <c r="R14" s="267" t="str">
        <f>Badges!C291</f>
        <v>Target practice</v>
      </c>
      <c r="S14" s="269" t="str">
        <f>IF(Badges!H291="A","A"," ")</f>
        <v xml:space="preserve"> </v>
      </c>
    </row>
    <row r="15" spans="1:21" x14ac:dyDescent="0.2">
      <c r="A15" s="540" t="str">
        <f>Summary!A14</f>
        <v>Car Care</v>
      </c>
      <c r="B15" s="541"/>
      <c r="C15" s="272" t="str">
        <f>IF(Badges!H236="C","C",IF(Badges!H236="P","P",""))</f>
        <v/>
      </c>
      <c r="E15" s="266">
        <v>5</v>
      </c>
      <c r="F15" s="267" t="str">
        <f>Badges!C69</f>
        <v>Put on your show</v>
      </c>
      <c r="G15" s="268"/>
      <c r="I15" s="533" t="str">
        <f>Badges!B145</f>
        <v>Room Makeover</v>
      </c>
      <c r="J15" s="534"/>
      <c r="K15" s="534"/>
      <c r="M15" s="266"/>
      <c r="N15" s="267" t="str">
        <f>Badges!C218</f>
        <v>Watch instructional car care videos</v>
      </c>
      <c r="O15" s="269" t="str">
        <f>IF(Badges!H218="A","A"," ")</f>
        <v xml:space="preserve"> </v>
      </c>
      <c r="Q15" s="266"/>
      <c r="R15" s="267" t="str">
        <f>Badges!C292</f>
        <v>Tests of strength</v>
      </c>
      <c r="S15" s="269" t="str">
        <f>IF(Badges!H292="A","A"," ")</f>
        <v xml:space="preserve"> </v>
      </c>
    </row>
    <row r="16" spans="1:21" x14ac:dyDescent="0.2">
      <c r="A16" s="526" t="str">
        <f>Summary!A15</f>
        <v>It's Your Story -- Tell It!</v>
      </c>
      <c r="B16" s="526"/>
      <c r="C16" s="526"/>
      <c r="E16" s="266"/>
      <c r="F16" s="267" t="str">
        <f>Badges!C70</f>
        <v>Host a cast party or an after-party</v>
      </c>
      <c r="G16" s="269" t="str">
        <f>IF(Badges!H70="A","A","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IF(Badges!H260="C","C",IF(Badges!H260="P","P",""))</f>
        <v/>
      </c>
      <c r="E17" s="266"/>
      <c r="F17" s="267" t="str">
        <f>Badges!C71</f>
        <v>Videotape your show and screen it</v>
      </c>
      <c r="G17" s="269" t="str">
        <f>IF(Badges!H71="A","A"," ")</f>
        <v xml:space="preserve"> </v>
      </c>
      <c r="I17" s="266"/>
      <c r="J17" s="267" t="str">
        <f>Badges!C147</f>
        <v>Craft an inspiration board</v>
      </c>
      <c r="K17" s="269" t="str">
        <f>IF(Badges!H146="A","A"," ")</f>
        <v xml:space="preserve"> </v>
      </c>
      <c r="M17" s="266"/>
      <c r="N17" s="267" t="str">
        <f>Badges!C220</f>
        <v>Determine which cars are the safest</v>
      </c>
      <c r="O17" s="269" t="str">
        <f>IF(Badges!H220="A","A"," ")</f>
        <v xml:space="preserve"> </v>
      </c>
      <c r="Q17" s="266"/>
      <c r="R17" s="267" t="str">
        <f>Badges!C294</f>
        <v>Construction challenge</v>
      </c>
      <c r="S17" s="269" t="str">
        <f>IF(Badges!H294="A","A"," ")</f>
        <v xml:space="preserve"> </v>
      </c>
    </row>
    <row r="18" spans="1:19" x14ac:dyDescent="0.2">
      <c r="A18" s="538" t="str">
        <f>Summary!A17</f>
        <v>Voice for Animals</v>
      </c>
      <c r="B18" s="539"/>
      <c r="C18" s="271" t="str">
        <f>IF(Badges!H283="C","C",IF(Badges!H283="P","P",""))</f>
        <v/>
      </c>
      <c r="E18" s="266"/>
      <c r="F18" s="267" t="str">
        <f>Badges!C72</f>
        <v>Take photos and create a record</v>
      </c>
      <c r="G18" s="269" t="str">
        <f>IF(Badges!H72="A","A"," ")</f>
        <v xml:space="preserve"> </v>
      </c>
      <c r="I18" s="266"/>
      <c r="J18" s="267" t="str">
        <f>Badges!C148</f>
        <v>Shadow an interior designer or</v>
      </c>
      <c r="K18" s="269" t="str">
        <f>IF(Badges!H147="A","A"," ")</f>
        <v xml:space="preserve"> </v>
      </c>
      <c r="M18" s="266"/>
      <c r="N18" s="267" t="str">
        <f>Badges!C221</f>
        <v>Learn which factors affect insurance</v>
      </c>
      <c r="O18" s="269" t="str">
        <f>IF(Badges!H221="A","A"," ")</f>
        <v xml:space="preserve"> </v>
      </c>
      <c r="Q18" s="266"/>
      <c r="R18" s="267" t="str">
        <f>Badges!C295</f>
        <v>Soar winners</v>
      </c>
      <c r="S18" s="269" t="str">
        <f>IF(Badges!H295="A","A"," ")</f>
        <v xml:space="preserve"> </v>
      </c>
    </row>
    <row r="19" spans="1:19" x14ac:dyDescent="0.2">
      <c r="A19" s="538" t="str">
        <f>Summary!A18</f>
        <v>Game Visionary</v>
      </c>
      <c r="B19" s="539"/>
      <c r="C19" s="271" t="str">
        <f>IF(Badges!H306="C","C",IF(Badges!H306="P","P",""))</f>
        <v/>
      </c>
      <c r="E19" s="533" t="str">
        <f>Badges!B75</f>
        <v>Science of Style</v>
      </c>
      <c r="F19" s="534"/>
      <c r="G19" s="534"/>
      <c r="I19" s="266"/>
      <c r="J19" s="267" t="str">
        <f>Badges!C149</f>
        <v>Look at design around the world</v>
      </c>
      <c r="K19" s="269" t="str">
        <f>IF(Badges!H148="A","A"," ")</f>
        <v xml:space="preserve"> </v>
      </c>
      <c r="M19" s="266"/>
      <c r="N19" s="267" t="str">
        <f>Badges!C222</f>
        <v>Let crash test dummies teach you</v>
      </c>
      <c r="O19" s="269" t="str">
        <f>IF(Badges!H222="A","A"," ")</f>
        <v xml:space="preserve"> </v>
      </c>
      <c r="Q19" s="266"/>
      <c r="R19" s="267" t="str">
        <f>Badges!C296</f>
        <v>Make it "flink."</v>
      </c>
      <c r="S19" s="269" t="str">
        <f>IF(Badges!H296="A","A"," ")</f>
        <v xml:space="preserve"> </v>
      </c>
    </row>
    <row r="20" spans="1:19" x14ac:dyDescent="0.2">
      <c r="A20" s="538" t="str">
        <f>Summary!A19</f>
        <v>Social Innovator</v>
      </c>
      <c r="B20" s="539"/>
      <c r="C20" s="271" t="str">
        <f>IF(Badges!H329="C","C",IF(Badges!H329="P","P",""))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IF(Badges!H352="C","C",IF(Badges!H352="P","P",""))</f>
        <v/>
      </c>
      <c r="E21" s="266"/>
      <c r="F21" s="267" t="str">
        <f>Badges!C77</f>
        <v>Interview a dermatologist or cosmetic</v>
      </c>
      <c r="G21" s="269" t="str">
        <f>IF(Badges!H77="A","A"," ")</f>
        <v xml:space="preserve"> </v>
      </c>
      <c r="I21" s="266"/>
      <c r="J21" s="267" t="str">
        <f>Badges!C151</f>
        <v xml:space="preserve">Paint a wall </v>
      </c>
      <c r="K21" s="269" t="str">
        <f>IF(Badges!H150="A","A"," ")</f>
        <v xml:space="preserve"> </v>
      </c>
      <c r="M21" s="266"/>
      <c r="N21" s="267" t="str">
        <f>Badges!C224</f>
        <v>Create a top ten list of safe driving</v>
      </c>
      <c r="O21" s="269" t="str">
        <f>IF(Badges!H224="A","A"," ")</f>
        <v xml:space="preserve"> </v>
      </c>
      <c r="Q21" s="266"/>
      <c r="R21" s="267" t="str">
        <f>Badges!C298</f>
        <v>From read to reality</v>
      </c>
      <c r="S21" s="269" t="str">
        <f>IF(Badges!H298="A","A"," ")</f>
        <v xml:space="preserve"> </v>
      </c>
    </row>
    <row r="22" spans="1:19" x14ac:dyDescent="0.2">
      <c r="A22" s="273"/>
      <c r="B22" s="274"/>
      <c r="C22" s="401"/>
      <c r="E22" s="266"/>
      <c r="F22" s="267" t="str">
        <f>Badges!C78</f>
        <v>Evaluate and compare two similar</v>
      </c>
      <c r="G22" s="269" t="str">
        <f>IF(Badges!H78="A","A"," ")</f>
        <v xml:space="preserve"> </v>
      </c>
      <c r="I22" s="266"/>
      <c r="J22" s="267" t="str">
        <f>Badges!C152</f>
        <v>Paint furniture</v>
      </c>
      <c r="K22" s="269" t="str">
        <f>IF(Badges!H151="A","A"," ")</f>
        <v xml:space="preserve"> </v>
      </c>
      <c r="M22" s="266"/>
      <c r="N22" s="267" t="str">
        <f>Badges!C225</f>
        <v>Interview a highway patrol officer to</v>
      </c>
      <c r="O22" s="269" t="str">
        <f>IF(Badges!H225="A","A"," ")</f>
        <v xml:space="preserve"> </v>
      </c>
      <c r="Q22" s="266"/>
      <c r="R22" s="267" t="str">
        <f>Badges!C299</f>
        <v>From virtual to reality</v>
      </c>
      <c r="S22" s="269" t="str">
        <f>IF(Badges!H299="A","A"," ")</f>
        <v xml:space="preserve"> </v>
      </c>
    </row>
    <row r="23" spans="1:19" x14ac:dyDescent="0.2">
      <c r="A23" s="533" t="str">
        <f>Badges!B6</f>
        <v>Website Designer</v>
      </c>
      <c r="B23" s="534"/>
      <c r="C23" s="534"/>
      <c r="E23" s="266"/>
      <c r="F23" s="267" t="str">
        <f>Badges!C79</f>
        <v>Make and test a homemade product</v>
      </c>
      <c r="G23" s="269" t="str">
        <f>IF(Badges!H79="A","A"," ")</f>
        <v xml:space="preserve"> </v>
      </c>
      <c r="I23" s="266"/>
      <c r="J23" s="267" t="str">
        <f>Badges!C153</f>
        <v>Paint accents</v>
      </c>
      <c r="K23" s="269" t="str">
        <f>IF(Badges!H152="A","A"," ")</f>
        <v xml:space="preserve"> </v>
      </c>
      <c r="M23" s="266"/>
      <c r="N23" s="267" t="str">
        <f>Badges!C226</f>
        <v>Observe a traffic intersection</v>
      </c>
      <c r="O23" s="269" t="str">
        <f>IF(Badges!H226="A","A"," ")</f>
        <v xml:space="preserve"> </v>
      </c>
      <c r="Q23" s="266"/>
      <c r="R23" s="267" t="str">
        <f>Badges!C300</f>
        <v>From board to reality</v>
      </c>
      <c r="S23" s="269" t="str">
        <f>IF(Badges!H300="A","A","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IF(Badges!H8="A","A"," ")</f>
        <v xml:space="preserve"> </v>
      </c>
      <c r="E25" s="266"/>
      <c r="F25" s="267" t="str">
        <f>Badges!C81</f>
        <v>Test sunglasses</v>
      </c>
      <c r="G25" s="269" t="str">
        <f>IF(Badges!H81="A","A"," ")</f>
        <v xml:space="preserve"> </v>
      </c>
      <c r="I25" s="266"/>
      <c r="J25" s="267" t="str">
        <f>Badges!C155</f>
        <v>Curtains for windows or to delineate</v>
      </c>
      <c r="K25" s="269" t="str">
        <f>IF(Badges!H154="A","A"," ")</f>
        <v xml:space="preserve"> </v>
      </c>
      <c r="M25" s="266"/>
      <c r="N25" s="267" t="str">
        <f>Badges!C228</f>
        <v>Compile an emergency kit</v>
      </c>
      <c r="O25" s="269" t="str">
        <f>IF(Badges!H228="A","A"," ")</f>
        <v xml:space="preserve"> </v>
      </c>
      <c r="Q25" s="266"/>
      <c r="R25" s="267" t="str">
        <f>Badges!C302</f>
        <v>A puzzle pentathlon</v>
      </c>
      <c r="S25" s="269" t="str">
        <f>IF(Badges!H302="A","A"," ")</f>
        <v xml:space="preserve"> </v>
      </c>
    </row>
    <row r="26" spans="1:19" x14ac:dyDescent="0.2">
      <c r="A26" s="266"/>
      <c r="B26" s="267" t="str">
        <f>Badges!C9</f>
        <v>A place you volunteer at</v>
      </c>
      <c r="C26" s="269" t="str">
        <f>IF(Badges!H9="A","A"," ")</f>
        <v xml:space="preserve"> </v>
      </c>
      <c r="E26" s="266"/>
      <c r="F26" s="267" t="str">
        <f>Badges!C82</f>
        <v>Grade a gem</v>
      </c>
      <c r="G26" s="269" t="str">
        <f>IF(Badges!H82="A","A"," ")</f>
        <v xml:space="preserve"> </v>
      </c>
      <c r="I26" s="266"/>
      <c r="J26" s="267" t="str">
        <f>Badges!C156</f>
        <v>A table runner, decorative wall</v>
      </c>
      <c r="K26" s="269" t="str">
        <f>IF(Badges!H155="A","A"," ")</f>
        <v xml:space="preserve"> </v>
      </c>
      <c r="M26" s="266"/>
      <c r="N26" s="267" t="str">
        <f>Badges!C229</f>
        <v>Interview a roadside service person</v>
      </c>
      <c r="O26" s="269" t="str">
        <f>IF(Badges!H229="A","A"," ")</f>
        <v xml:space="preserve"> </v>
      </c>
      <c r="Q26" s="266"/>
      <c r="R26" s="267" t="str">
        <f>Badges!C303</f>
        <v>A relay pentathlon</v>
      </c>
      <c r="S26" s="269" t="str">
        <f>IF(Badges!H303="A","A"," ")</f>
        <v xml:space="preserve"> </v>
      </c>
    </row>
    <row r="27" spans="1:19" x14ac:dyDescent="0.2">
      <c r="A27" s="266"/>
      <c r="B27" s="267" t="str">
        <f>Badges!C10</f>
        <v>An extracurricular group or hobby</v>
      </c>
      <c r="C27" s="269" t="str">
        <f>IF(Badges!H10="A","A"," ")</f>
        <v xml:space="preserve"> </v>
      </c>
      <c r="E27" s="266"/>
      <c r="F27" s="267" t="str">
        <f>Badges!C79</f>
        <v>Make and test a homemade product</v>
      </c>
      <c r="G27" s="269" t="str">
        <f>IF(Badges!H83="A","A"," ")</f>
        <v xml:space="preserve"> </v>
      </c>
      <c r="I27" s="266"/>
      <c r="J27" s="267" t="str">
        <f>Badges!C157</f>
        <v>A pillow cover or duvet cover</v>
      </c>
      <c r="K27" s="269" t="str">
        <f>IF(Badges!H156="A","A"," ")</f>
        <v xml:space="preserve"> </v>
      </c>
      <c r="M27" s="266"/>
      <c r="N27" s="267" t="str">
        <f>Badges!C230</f>
        <v>Research how to handle five</v>
      </c>
      <c r="O27" s="269" t="str">
        <f>IF(Badges!H230="A","A"," ")</f>
        <v xml:space="preserve"> </v>
      </c>
      <c r="Q27" s="266"/>
      <c r="R27" s="267" t="str">
        <f>Badges!C304</f>
        <v>A wheel pentathlon</v>
      </c>
      <c r="S27" s="269" t="str">
        <f>IF(Badges!H304="A","A","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IF(Badges!H12="A","A"," ")</f>
        <v xml:space="preserve"> </v>
      </c>
      <c r="E29" s="266"/>
      <c r="F29" s="267" t="str">
        <f>Badges!C85</f>
        <v>Compare ingredients in three</v>
      </c>
      <c r="G29" s="269" t="str">
        <f>IF(Badges!H85="A","A"," ")</f>
        <v xml:space="preserve"> </v>
      </c>
      <c r="I29" s="266"/>
      <c r="J29" s="267" t="str">
        <f>Badges!C159</f>
        <v>Refurbish one item</v>
      </c>
      <c r="K29" s="269" t="str">
        <f>IF(Badges!H158="A","A"," ")</f>
        <v xml:space="preserve"> </v>
      </c>
      <c r="M29" s="266"/>
      <c r="N29" s="267" t="str">
        <f>Badges!C232</f>
        <v>Compare car efficiencies</v>
      </c>
      <c r="O29" s="269" t="str">
        <f>IF(Badges!H232="A","A"," ")</f>
        <v xml:space="preserve"> </v>
      </c>
      <c r="Q29" s="266">
        <v>1</v>
      </c>
      <c r="R29" s="267" t="str">
        <f>Badges!C308</f>
        <v>Brainstorm business ideas</v>
      </c>
      <c r="S29" s="268"/>
    </row>
    <row r="30" spans="1:19" x14ac:dyDescent="0.2">
      <c r="A30" s="266"/>
      <c r="B30" s="267" t="str">
        <f>Badges!C13</f>
        <v>Get opinions from bloggers/sites</v>
      </c>
      <c r="C30" s="269" t="str">
        <f>IF(Badges!H13="A","A"," ")</f>
        <v xml:space="preserve"> </v>
      </c>
      <c r="E30" s="266"/>
      <c r="F30" s="267" t="str">
        <f>Badges!C86</f>
        <v>Test hair dye</v>
      </c>
      <c r="G30" s="269" t="str">
        <f>IF(Badges!H86="A","A"," ")</f>
        <v xml:space="preserve"> </v>
      </c>
      <c r="I30" s="266"/>
      <c r="J30" s="267" t="str">
        <f>Badges!C160</f>
        <v>Repurpose one item</v>
      </c>
      <c r="K30" s="269" t="str">
        <f>IF(Badges!H159="A","A"," ")</f>
        <v xml:space="preserve"> </v>
      </c>
      <c r="M30" s="266"/>
      <c r="N30" s="267" t="str">
        <f>Badges!C233</f>
        <v>Practice energy efficient driving or</v>
      </c>
      <c r="O30" s="269" t="str">
        <f>IF(Badges!H233="A","A"," ")</f>
        <v xml:space="preserve"> </v>
      </c>
      <c r="Q30" s="266"/>
      <c r="R30" s="267" t="str">
        <f>Badges!C309</f>
        <v>Interview your client</v>
      </c>
      <c r="S30" s="269" t="str">
        <f>IF(Badges!H309="A","A"," ")</f>
        <v xml:space="preserve"> </v>
      </c>
    </row>
    <row r="31" spans="1:19" x14ac:dyDescent="0.2">
      <c r="A31" s="266"/>
      <c r="B31" s="267" t="str">
        <f>Badges!C14</f>
        <v>Teach yourself to build a site from</v>
      </c>
      <c r="C31" s="269" t="str">
        <f>IF(Badges!H14="A","A"," ")</f>
        <v xml:space="preserve"> </v>
      </c>
      <c r="E31" s="266"/>
      <c r="F31" s="267" t="str">
        <f>Badges!C83</f>
        <v>Get into outdoor-fashion fabrics</v>
      </c>
      <c r="G31" s="269" t="str">
        <f>IF(Badges!H87="A","A"," ")</f>
        <v xml:space="preserve"> </v>
      </c>
      <c r="I31" s="266"/>
      <c r="J31" s="267" t="str">
        <f>Badges!C161</f>
        <v>Repair one item</v>
      </c>
      <c r="K31" s="269" t="str">
        <f>IF(Badges!H160="A","A"," ")</f>
        <v xml:space="preserve"> </v>
      </c>
      <c r="M31" s="266"/>
      <c r="N31" s="267" t="str">
        <f>Badges!C234</f>
        <v xml:space="preserve">Drive less </v>
      </c>
      <c r="O31" s="269" t="str">
        <f>IF(Badges!H234="A","A"," ")</f>
        <v xml:space="preserve"> </v>
      </c>
      <c r="Q31" s="266"/>
      <c r="R31" s="267" t="str">
        <f>Badges!C310</f>
        <v>Become a keen observer</v>
      </c>
      <c r="S31" s="269" t="str">
        <f>IF(Badges!H310="A","A","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IF(Badges!H311="A","A"," ")</f>
        <v xml:space="preserve"> </v>
      </c>
    </row>
    <row r="33" spans="1:19" x14ac:dyDescent="0.2">
      <c r="A33" s="266"/>
      <c r="B33" s="267" t="str">
        <f>Badges!C16</f>
        <v>Find a mentor</v>
      </c>
      <c r="C33" s="269" t="str">
        <f>IF(Badges!H16="A","A"," ")</f>
        <v xml:space="preserve"> </v>
      </c>
      <c r="E33" s="266"/>
      <c r="F33" s="267" t="str">
        <f>Badges!C89</f>
        <v>Make a timeline of fashion trends</v>
      </c>
      <c r="G33" s="269" t="str">
        <f>IF(Badges!H89="A","A"," ")</f>
        <v xml:space="preserve"> </v>
      </c>
      <c r="I33" s="266"/>
      <c r="J33" s="267" t="str">
        <f>Badges!C163</f>
        <v>Build something out of wood or</v>
      </c>
      <c r="K33" s="269" t="str">
        <f>IF(Badges!H162="A","A","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IF(Badges!H17="A","A"," ")</f>
        <v xml:space="preserve"> </v>
      </c>
      <c r="E34" s="266"/>
      <c r="F34" s="267" t="str">
        <f>Badges!C90</f>
        <v>Conduct a social style experiment</v>
      </c>
      <c r="G34" s="269" t="str">
        <f>IF(Badges!H90="A","A"," ")</f>
        <v xml:space="preserve"> </v>
      </c>
      <c r="I34" s="266"/>
      <c r="J34" s="267" t="str">
        <f>Badges!C164</f>
        <v>Build something from found items</v>
      </c>
      <c r="K34" s="269" t="str">
        <f>IF(Badges!H163="A","A"," ")</f>
        <v xml:space="preserve"> </v>
      </c>
      <c r="M34" s="266"/>
      <c r="N34" s="267" t="str">
        <f>Badges!C240</f>
        <v>Share night art</v>
      </c>
      <c r="O34" s="269" t="str">
        <f>IF(Badges!H240="A","A"," ")</f>
        <v xml:space="preserve"> </v>
      </c>
      <c r="Q34" s="266"/>
      <c r="R34" s="267" t="str">
        <f>Badges!C313</f>
        <v>Divide your idea into different parts</v>
      </c>
      <c r="S34" s="269" t="str">
        <f>IF(Badges!H313="A","A"," ")</f>
        <v xml:space="preserve"> </v>
      </c>
    </row>
    <row r="35" spans="1:19" x14ac:dyDescent="0.2">
      <c r="A35" s="266"/>
      <c r="B35" s="267" t="str">
        <f>Badges!C18</f>
        <v>Meet up</v>
      </c>
      <c r="C35" s="269" t="str">
        <f>IF(Badges!H18="A","A"," ")</f>
        <v xml:space="preserve"> </v>
      </c>
      <c r="E35" s="266"/>
      <c r="F35" s="267" t="str">
        <f>Badges!C87</f>
        <v>Create a scent</v>
      </c>
      <c r="G35" s="269" t="str">
        <f>IF(Badges!H91="A","A"," ")</f>
        <v xml:space="preserve"> </v>
      </c>
      <c r="I35" s="266"/>
      <c r="J35" s="267" t="str">
        <f>Badges!C165</f>
        <v>Build an art piece</v>
      </c>
      <c r="K35" s="269" t="str">
        <f>IF(Badges!H164="A","A"," ")</f>
        <v xml:space="preserve"> </v>
      </c>
      <c r="M35" s="266"/>
      <c r="N35" s="267" t="str">
        <f>Badges!C241</f>
        <v>Get into nightlife</v>
      </c>
      <c r="O35" s="269" t="str">
        <f>IF(Badges!H241="A","A"," ")</f>
        <v xml:space="preserve"> </v>
      </c>
      <c r="Q35" s="266"/>
      <c r="R35" s="267" t="str">
        <f>Badges!C314</f>
        <v>Beat your competitors</v>
      </c>
      <c r="S35" s="269" t="str">
        <f>IF(Badges!H314="A","A","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IF(Badges!H242="A","A"," ")</f>
        <v xml:space="preserve"> </v>
      </c>
      <c r="Q36" s="266"/>
      <c r="R36" s="267" t="str">
        <f>Badges!C315</f>
        <v>Use a "guideline."</v>
      </c>
      <c r="S36" s="269" t="str">
        <f>IF(Badges!H315="A","A"," ")</f>
        <v xml:space="preserve"> </v>
      </c>
    </row>
    <row r="37" spans="1:19" ht="12.75" customHeight="1" x14ac:dyDescent="0.2">
      <c r="A37" s="266"/>
      <c r="B37" s="267" t="str">
        <f>Badges!C20</f>
        <v>Blog posts</v>
      </c>
      <c r="C37" s="269" t="str">
        <f>IF(Badges!H20="A","A"," ")</f>
        <v xml:space="preserve"> </v>
      </c>
      <c r="E37" s="266"/>
      <c r="F37" s="267" t="str">
        <f>Badges!C93</f>
        <v>Make something eco friendly</v>
      </c>
      <c r="G37" s="269" t="str">
        <f>IF(Badges!H93="A","A","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IF(Badges!H21="A","A"," ")</f>
        <v xml:space="preserve"> </v>
      </c>
      <c r="E38" s="266"/>
      <c r="F38" s="267" t="str">
        <f>Badges!C94</f>
        <v>Create your own science-of-style</v>
      </c>
      <c r="G38" s="269" t="str">
        <f>IF(Badges!H94="A","A"," ")</f>
        <v xml:space="preserve"> </v>
      </c>
      <c r="I38" s="266"/>
      <c r="J38" s="267" t="str">
        <f>Badges!C170</f>
        <v>Monitor the news</v>
      </c>
      <c r="K38" s="269" t="str">
        <f>IF(Badges!H170="A","A"," ")</f>
        <v xml:space="preserve"> </v>
      </c>
      <c r="M38" s="266"/>
      <c r="N38" s="267" t="str">
        <f>Badges!C244</f>
        <v>Tour your neighborhood at night</v>
      </c>
      <c r="O38" s="269" t="str">
        <f>IF(Badges!H244="A","A"," ")</f>
        <v xml:space="preserve"> </v>
      </c>
      <c r="Q38" s="266"/>
      <c r="R38" s="267" t="str">
        <f>Badges!C317</f>
        <v>Seed money</v>
      </c>
      <c r="S38" s="269" t="str">
        <f>IF(Badges!H317="A","A"," ")</f>
        <v xml:space="preserve"> </v>
      </c>
    </row>
    <row r="39" spans="1:19" x14ac:dyDescent="0.2">
      <c r="A39" s="266"/>
      <c r="B39" s="267" t="str">
        <f>Badges!C22</f>
        <v>Start with a compelling photo gallery</v>
      </c>
      <c r="C39" s="269" t="str">
        <f>IF(Badges!H22="A","A"," ")</f>
        <v xml:space="preserve"> </v>
      </c>
      <c r="E39" s="266"/>
      <c r="F39" s="267" t="str">
        <f>Badges!C91</f>
        <v>Host a wear-a-thon</v>
      </c>
      <c r="G39" s="269" t="str">
        <f>IF(Badges!H95="A","A"," ")</f>
        <v xml:space="preserve"> </v>
      </c>
      <c r="I39" s="266"/>
      <c r="J39" s="267" t="str">
        <f>Badges!C171</f>
        <v>Evaluate the same story on three</v>
      </c>
      <c r="K39" s="269" t="str">
        <f>IF(Badges!H171="A","A"," ")</f>
        <v xml:space="preserve"> </v>
      </c>
      <c r="M39" s="266"/>
      <c r="N39" s="267" t="str">
        <f>Badges!C245</f>
        <v>Visit a park, trail, lake, stream, or</v>
      </c>
      <c r="O39" s="269" t="str">
        <f>IF(Badges!H245="A","A"," ")</f>
        <v xml:space="preserve"> </v>
      </c>
      <c r="Q39" s="266"/>
      <c r="R39" s="267" t="str">
        <f>Badges!C318</f>
        <v>Business models</v>
      </c>
      <c r="S39" s="269" t="str">
        <f>IF(Badges!H318="A","A","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IF(Badges!H172="A","A"," ")</f>
        <v xml:space="preserve"> </v>
      </c>
      <c r="M40" s="266"/>
      <c r="N40" s="267" t="str">
        <f>Badges!C246</f>
        <v>Visit a place that's open 24 hours</v>
      </c>
      <c r="O40" s="269" t="str">
        <f>IF(Badges!H246="A","A"," ")</f>
        <v xml:space="preserve"> </v>
      </c>
      <c r="Q40" s="266"/>
      <c r="R40" s="267" t="str">
        <f>Badges!C319</f>
        <v>Merchandising</v>
      </c>
      <c r="S40" s="269" t="str">
        <f>IF(Badges!H319="A","A"," ")</f>
        <v xml:space="preserve"> </v>
      </c>
    </row>
    <row r="41" spans="1:19" x14ac:dyDescent="0.2">
      <c r="A41" s="266"/>
      <c r="B41" s="267" t="str">
        <f>Badges!C24</f>
        <v>Go social</v>
      </c>
      <c r="C41" s="269" t="str">
        <f>IF(Badges!H24="A","A","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IF(Badges!H25="A","A"," ")</f>
        <v xml:space="preserve"> </v>
      </c>
      <c r="E42" s="266"/>
      <c r="F42" s="267" t="str">
        <f>Badges!C100</f>
        <v>Review the novel</v>
      </c>
      <c r="G42" s="269" t="str">
        <f>IF(Badges!H100="A","A"," ")</f>
        <v xml:space="preserve"> </v>
      </c>
      <c r="I42" s="266"/>
      <c r="J42" s="267" t="str">
        <f>Badges!C174</f>
        <v>Choose an article from a political</v>
      </c>
      <c r="K42" s="269" t="str">
        <f>IF(Badges!H174="A","A"," ")</f>
        <v xml:space="preserve"> </v>
      </c>
      <c r="M42" s="266"/>
      <c r="N42" s="267" t="str">
        <f>Badges!C248</f>
        <v>Be an investigative reporter</v>
      </c>
      <c r="O42" s="269" t="str">
        <f>IF(Badges!H248="A","A"," ")</f>
        <v xml:space="preserve"> </v>
      </c>
      <c r="Q42" s="266"/>
      <c r="R42" s="267" t="str">
        <f>Badges!C321</f>
        <v>Write up a five-point business plan</v>
      </c>
      <c r="S42" s="269" t="str">
        <f>IF(Badges!H321="A","A"," ")</f>
        <v xml:space="preserve"> </v>
      </c>
    </row>
    <row r="43" spans="1:19" ht="12.75" customHeight="1" x14ac:dyDescent="0.2">
      <c r="A43" s="266"/>
      <c r="B43" s="267" t="str">
        <f>Badges!C26</f>
        <v>Link up</v>
      </c>
      <c r="C43" s="269" t="str">
        <f>IF(Badges!H26="A","A"," ")</f>
        <v xml:space="preserve"> </v>
      </c>
      <c r="E43" s="266"/>
      <c r="F43" s="267" t="str">
        <f>Badges!C101</f>
        <v>Chart the plot</v>
      </c>
      <c r="G43" s="269" t="str">
        <f>IF(Badges!H101="A","A"," ")</f>
        <v xml:space="preserve"> </v>
      </c>
      <c r="I43" s="266"/>
      <c r="J43" s="267" t="str">
        <f>Badges!C175</f>
        <v>Monitor a news-based or political</v>
      </c>
      <c r="K43" s="269" t="str">
        <f>IF(Badges!H175="A","A"," ")</f>
        <v xml:space="preserve"> </v>
      </c>
      <c r="M43" s="266"/>
      <c r="N43" s="267" t="str">
        <f>Badges!C249</f>
        <v>Take part in the night shift</v>
      </c>
      <c r="O43" s="269" t="str">
        <f>IF(Badges!H249="A","A"," ")</f>
        <v xml:space="preserve"> </v>
      </c>
      <c r="Q43" s="266"/>
      <c r="R43" s="267" t="str">
        <f>Badges!C322</f>
        <v>Develop your "pitch."</v>
      </c>
      <c r="S43" s="269" t="str">
        <f>IF(Badges!H322="A","A"," ")</f>
        <v xml:space="preserve"> </v>
      </c>
    </row>
    <row r="44" spans="1:19" x14ac:dyDescent="0.2">
      <c r="A44" s="533" t="str">
        <f>Badges!B29</f>
        <v>Women's Health</v>
      </c>
      <c r="B44" s="534"/>
      <c r="C44" s="534"/>
      <c r="E44" s="266"/>
      <c r="F44" s="267" t="str">
        <f>Badges!C102</f>
        <v>Read like an editor</v>
      </c>
      <c r="G44" s="269" t="str">
        <f>IF(Badges!H102="A","A"," ")</f>
        <v xml:space="preserve"> </v>
      </c>
      <c r="I44" s="266"/>
      <c r="J44" s="267" t="str">
        <f>Badges!C176</f>
        <v>Analyze a speech given by a public</v>
      </c>
      <c r="K44" s="269" t="str">
        <f>IF(Badges!H176="A","A"," ")</f>
        <v xml:space="preserve"> </v>
      </c>
      <c r="M44" s="266"/>
      <c r="N44" s="267" t="str">
        <f>Badges!C250</f>
        <v>Create a photo essay</v>
      </c>
      <c r="O44" s="269" t="str">
        <f>IF(Badges!H250="A","A"," ")</f>
        <v xml:space="preserve"> </v>
      </c>
      <c r="Q44" s="266"/>
      <c r="R44" s="267" t="str">
        <f>Badges!C323</f>
        <v>Make a mock up of an</v>
      </c>
      <c r="S44" s="269" t="str">
        <f>IF(Badges!H323="A","A","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IF(Badges!H31="A","A"," ")</f>
        <v xml:space="preserve"> </v>
      </c>
      <c r="E46" s="266"/>
      <c r="F46" s="267" t="str">
        <f>Badges!C104</f>
        <v>Let real people inspire your</v>
      </c>
      <c r="G46" s="269" t="str">
        <f>IF(Badges!H104="A","A"," ")</f>
        <v xml:space="preserve"> </v>
      </c>
      <c r="I46" s="266"/>
      <c r="J46" s="267" t="str">
        <f>Badges!C178</f>
        <v>Know before you buy</v>
      </c>
      <c r="K46" s="269" t="str">
        <f>IF(Badges!H178="A","A"," ")</f>
        <v xml:space="preserve"> </v>
      </c>
      <c r="M46" s="266"/>
      <c r="N46" s="267" t="str">
        <f>Badges!C252</f>
        <v>Examine the night sky</v>
      </c>
      <c r="O46" s="269" t="str">
        <f>IF(Badges!H252="A","A"," ")</f>
        <v xml:space="preserve"> </v>
      </c>
      <c r="Q46" s="266"/>
      <c r="R46" s="267" t="str">
        <f>Badges!C325</f>
        <v>Present your idea to someone who</v>
      </c>
      <c r="S46" s="269" t="str">
        <f>IF(Badges!H325="A","A"," ")</f>
        <v xml:space="preserve"> </v>
      </c>
    </row>
    <row r="47" spans="1:19" x14ac:dyDescent="0.2">
      <c r="A47" s="266"/>
      <c r="B47" s="267" t="str">
        <f>Badges!C32</f>
        <v>Speak with a health professional</v>
      </c>
      <c r="C47" s="269" t="str">
        <f>IF(Badges!H32="A","A"," ")</f>
        <v xml:space="preserve"> </v>
      </c>
      <c r="E47" s="266"/>
      <c r="F47" s="267" t="str">
        <f>Badges!C105</f>
        <v>Use your favorite novels for</v>
      </c>
      <c r="G47" s="269" t="str">
        <f>IF(Badges!H105="A","A"," ")</f>
        <v xml:space="preserve"> </v>
      </c>
      <c r="I47" s="266"/>
      <c r="J47" s="267" t="str">
        <f>Badges!C179</f>
        <v>Find a vintage ad in a magazine or</v>
      </c>
      <c r="K47" s="269" t="str">
        <f>IF(Badges!H179="A","A"," ")</f>
        <v xml:space="preserve"> </v>
      </c>
      <c r="M47" s="266"/>
      <c r="N47" s="267" t="str">
        <f>Badges!C253</f>
        <v>Create a nocturnal animal</v>
      </c>
      <c r="O47" s="269" t="str">
        <f>IF(Badges!H253="A","A"," ")</f>
        <v xml:space="preserve"> </v>
      </c>
      <c r="Q47" s="266"/>
      <c r="R47" s="267" t="str">
        <f>Badges!C326</f>
        <v>Present to an expert</v>
      </c>
      <c r="S47" s="269" t="str">
        <f>IF(Badges!H326="A","A"," ")</f>
        <v xml:space="preserve"> </v>
      </c>
    </row>
    <row r="48" spans="1:19" x14ac:dyDescent="0.2">
      <c r="A48" s="266"/>
      <c r="B48" s="267" t="str">
        <f>Badges!C33</f>
        <v>Create a women's health poster or</v>
      </c>
      <c r="C48" s="269" t="str">
        <f>IF(Badges!H33="A","A"," ")</f>
        <v xml:space="preserve"> </v>
      </c>
      <c r="E48" s="266"/>
      <c r="F48" s="267" t="str">
        <f>Badges!C106</f>
        <v>Use character profiles to create a</v>
      </c>
      <c r="G48" s="269" t="str">
        <f>IF(Badges!H106="A","A"," ")</f>
        <v xml:space="preserve"> </v>
      </c>
      <c r="I48" s="266"/>
      <c r="J48" s="267" t="str">
        <f>Badges!C180</f>
        <v>Evaluate a disclaimer from an ad</v>
      </c>
      <c r="K48" s="269" t="str">
        <f>IF(Badges!H180="A","A"," ")</f>
        <v xml:space="preserve"> </v>
      </c>
      <c r="M48" s="266"/>
      <c r="N48" s="267" t="str">
        <f>Badges!C254</f>
        <v>Sketch a landscape plan for your</v>
      </c>
      <c r="O48" s="269" t="str">
        <f>IF(Badges!H254="A","A"," ")</f>
        <v xml:space="preserve"> </v>
      </c>
      <c r="Q48" s="266"/>
      <c r="R48" s="267" t="str">
        <f>Badges!C327</f>
        <v>Gather a group of clients</v>
      </c>
      <c r="S48" s="269" t="str">
        <f>IF(Badges!H327="A","A","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IF(Badges!H35="A","A"," ")</f>
        <v xml:space="preserve"> </v>
      </c>
      <c r="E50" s="266"/>
      <c r="F50" s="267" t="str">
        <f>Badges!C108</f>
        <v>Explore character-driven and action-</v>
      </c>
      <c r="G50" s="269" t="str">
        <f>IF(Badges!H108="A","A"," ")</f>
        <v xml:space="preserve"> </v>
      </c>
      <c r="I50" s="266"/>
      <c r="J50" s="267" t="str">
        <f>Badges!C182</f>
        <v>Become an investigative reporter</v>
      </c>
      <c r="K50" s="269" t="str">
        <f>IF(Badges!H182="A","A"," ")</f>
        <v xml:space="preserve"> </v>
      </c>
      <c r="M50" s="266"/>
      <c r="N50" s="267" t="str">
        <f>Badges!C256</f>
        <v>A "night" activity for younger Girl</v>
      </c>
      <c r="O50" s="269" t="str">
        <f>IF(Badges!H256="A","A"," ")</f>
        <v xml:space="preserve"> </v>
      </c>
      <c r="Q50" s="266">
        <v>1</v>
      </c>
      <c r="R50" s="267" t="str">
        <f>Badges!C331</f>
        <v>Explore "oops!" and "wow!"</v>
      </c>
      <c r="S50" s="268"/>
    </row>
    <row r="51" spans="1:19" x14ac:dyDescent="0.2">
      <c r="A51" s="266"/>
      <c r="B51" s="267" t="str">
        <f>Badges!C36</f>
        <v>Follow a fad through time</v>
      </c>
      <c r="C51" s="269" t="str">
        <f>IF(Badges!H36="A","A"," ")</f>
        <v xml:space="preserve"> </v>
      </c>
      <c r="E51" s="266"/>
      <c r="F51" s="267" t="str">
        <f>Badges!C109</f>
        <v>Interview a novelist or writing teacher</v>
      </c>
      <c r="G51" s="269" t="str">
        <f>IF(Badges!H109="A","A"," ")</f>
        <v xml:space="preserve"> </v>
      </c>
      <c r="I51" s="266"/>
      <c r="J51" s="267" t="str">
        <f>Badges!C183</f>
        <v>Be a Super Searcher</v>
      </c>
      <c r="K51" s="269" t="str">
        <f>IF(Badges!H183="A","A"," ")</f>
        <v xml:space="preserve"> </v>
      </c>
      <c r="M51" s="266"/>
      <c r="N51" s="267" t="str">
        <f>Badges!C257</f>
        <v>A "Power Down!" night</v>
      </c>
      <c r="O51" s="269" t="str">
        <f>IF(Badges!H257="A","A"," ")</f>
        <v xml:space="preserve"> </v>
      </c>
      <c r="Q51" s="266"/>
      <c r="R51" s="267" t="str">
        <f>Badges!C332</f>
        <v>Brainstorm some "oops" and "wow"</v>
      </c>
      <c r="S51" s="269" t="str">
        <f>IF(Badges!H332="A","A"," ")</f>
        <v xml:space="preserve"> </v>
      </c>
    </row>
    <row r="52" spans="1:19" x14ac:dyDescent="0.2">
      <c r="A52" s="266"/>
      <c r="B52" s="267" t="str">
        <f>Badges!C37</f>
        <v>Explore fads and beauty in other</v>
      </c>
      <c r="C52" s="269" t="str">
        <f>IF(Badges!H37="A","A"," ")</f>
        <v xml:space="preserve"> </v>
      </c>
      <c r="E52" s="266"/>
      <c r="F52" s="267" t="str">
        <f>Badges!C110</f>
        <v>Read five interviews with novelists</v>
      </c>
      <c r="G52" s="269" t="str">
        <f>IF(Badges!H110="A","A"," ")</f>
        <v xml:space="preserve"> </v>
      </c>
      <c r="I52" s="266"/>
      <c r="J52" s="267" t="str">
        <f>Badges!C184</f>
        <v>Review the review</v>
      </c>
      <c r="K52" s="269" t="str">
        <f>IF(Badges!H184="A","A"," ")</f>
        <v xml:space="preserve"> </v>
      </c>
      <c r="M52" s="266"/>
      <c r="N52" s="267" t="str">
        <f>Badges!C258</f>
        <v>A nighttime legend</v>
      </c>
      <c r="O52" s="269" t="str">
        <f>IF(Badges!H258="A","A"," ")</f>
        <v xml:space="preserve"> </v>
      </c>
      <c r="Q52" s="266"/>
      <c r="R52" s="267" t="str">
        <f>Badges!C333</f>
        <v>Interview someone with a job that</v>
      </c>
      <c r="S52" s="269" t="str">
        <f>IF(Badges!H333="A","A","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IF(Badges!H334="A","A"," ")</f>
        <v xml:space="preserve"> </v>
      </c>
    </row>
    <row r="54" spans="1:19" x14ac:dyDescent="0.2">
      <c r="A54" s="266"/>
      <c r="B54" s="267" t="str">
        <f>Badges!C39</f>
        <v>Get to know your moods</v>
      </c>
      <c r="C54" s="269" t="str">
        <f>IF(Badges!H39="A","A"," ")</f>
        <v xml:space="preserve"> </v>
      </c>
      <c r="E54" s="266"/>
      <c r="F54" s="267" t="str">
        <f>Badges!C112</f>
        <v>Write the first 20 pages</v>
      </c>
      <c r="G54" s="269" t="str">
        <f>IF(Badges!H112="A","A"," ")</f>
        <v xml:space="preserve"> </v>
      </c>
      <c r="I54" s="266"/>
      <c r="J54" s="267" t="str">
        <f>Badges!C186</f>
        <v>Send a letter to the editor</v>
      </c>
      <c r="K54" s="269" t="str">
        <f>IF(Badges!H186="A","A","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IF(Badges!H40="A","A"," ")</f>
        <v xml:space="preserve"> </v>
      </c>
      <c r="E55" s="266"/>
      <c r="F55" s="267" t="str">
        <f>Badges!C113</f>
        <v>Write important scenes</v>
      </c>
      <c r="G55" s="269" t="str">
        <f>IF(Badges!H113="A","A"," ")</f>
        <v xml:space="preserve"> </v>
      </c>
      <c r="I55" s="266"/>
      <c r="J55" s="267" t="str">
        <f>Badges!C187</f>
        <v>Research and write an article</v>
      </c>
      <c r="K55" s="269" t="str">
        <f>IF(Badges!H187="A","A"," ")</f>
        <v xml:space="preserve"> </v>
      </c>
      <c r="M55" s="266"/>
      <c r="N55" s="267" t="str">
        <f>Badges!C263</f>
        <v>Find out how views of animals have</v>
      </c>
      <c r="O55" s="269" t="str">
        <f>IF(Badges!H263="A","A"," ")</f>
        <v xml:space="preserve"> </v>
      </c>
      <c r="Q55" s="266"/>
      <c r="R55" s="267" t="str">
        <f>Badges!C336</f>
        <v>Go through your last 50 texts</v>
      </c>
      <c r="S55" s="269" t="str">
        <f>IF(Badges!H336="A","A"," ")</f>
        <v xml:space="preserve"> </v>
      </c>
    </row>
    <row r="56" spans="1:19" x14ac:dyDescent="0.2">
      <c r="A56" s="266"/>
      <c r="B56" s="267" t="str">
        <f>Badges!C41</f>
        <v>Explore a psychological topic</v>
      </c>
      <c r="C56" s="269" t="str">
        <f>IF(Badges!H41="A","A"," ")</f>
        <v xml:space="preserve"> </v>
      </c>
      <c r="E56" s="266"/>
      <c r="F56" s="267" t="str">
        <f>Badges!C114</f>
        <v>Write the last 20 pages</v>
      </c>
      <c r="G56" s="269" t="str">
        <f>IF(Badges!H114="A","A"," ")</f>
        <v xml:space="preserve"> </v>
      </c>
      <c r="I56" s="266"/>
      <c r="J56" s="267" t="str">
        <f>Badges!C188</f>
        <v>Make a video or photo slide show</v>
      </c>
      <c r="K56" s="269" t="str">
        <f>IF(Badges!H188="A","A"," ")</f>
        <v xml:space="preserve"> </v>
      </c>
      <c r="M56" s="266"/>
      <c r="N56" s="267" t="str">
        <f>Badges!C264</f>
        <v>Watch a documentary series on the</v>
      </c>
      <c r="O56" s="269" t="str">
        <f>IF(Badges!H264="A","A"," ")</f>
        <v xml:space="preserve"> </v>
      </c>
      <c r="Q56" s="266"/>
      <c r="R56" s="267" t="str">
        <f>Badges!C337</f>
        <v>Interview a psychologist, guidance</v>
      </c>
      <c r="S56" s="269" t="str">
        <f>IF(Badges!H337="A","A","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IF(Badges!H265="A","A"," ")</f>
        <v xml:space="preserve"> </v>
      </c>
      <c r="Q57" s="266"/>
      <c r="R57" s="267" t="str">
        <f>Badges!C338</f>
        <v>Start a kindness practice</v>
      </c>
      <c r="S57" s="269" t="str">
        <f>IF(Badges!H338="A","A"," ")</f>
        <v xml:space="preserve"> </v>
      </c>
    </row>
    <row r="58" spans="1:19" x14ac:dyDescent="0.2">
      <c r="A58" s="266"/>
      <c r="B58" s="267" t="str">
        <f>Badges!C43</f>
        <v>Take a global look at the issue</v>
      </c>
      <c r="C58" s="269" t="str">
        <f>IF(Badges!H43="A","A"," ")</f>
        <v xml:space="preserve"> </v>
      </c>
      <c r="E58" s="266"/>
      <c r="F58" s="267" t="str">
        <f>Badges!C116</f>
        <v>Share your pages with two people</v>
      </c>
      <c r="G58" s="269" t="str">
        <f>IF(Badges!H116="A","A","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IF(Badges!H44="A","A"," ")</f>
        <v xml:space="preserve"> </v>
      </c>
      <c r="E59" s="266"/>
      <c r="F59" s="267" t="str">
        <f>Badges!C117</f>
        <v>Use a critique group</v>
      </c>
      <c r="G59" s="269" t="str">
        <f>IF(Badges!H117="A","A"," ")</f>
        <v xml:space="preserve"> </v>
      </c>
      <c r="I59" s="266"/>
      <c r="J59" s="267" t="str">
        <f>Badges!C193</f>
        <v>Find out the background of your</v>
      </c>
      <c r="K59" s="269" t="str">
        <f>IF(Badges!H193="A","A"," ")</f>
        <v xml:space="preserve"> </v>
      </c>
      <c r="M59" s="266"/>
      <c r="N59" s="267" t="str">
        <f>Badges!C267</f>
        <v>Check out a safety team that uses</v>
      </c>
      <c r="O59" s="269" t="str">
        <f>IF(Badges!H267="A","A"," ")</f>
        <v xml:space="preserve"> </v>
      </c>
      <c r="Q59" s="266"/>
      <c r="R59" s="267" t="str">
        <f>Badges!C340</f>
        <v>Get into e-mail etiquette</v>
      </c>
      <c r="S59" s="269" t="str">
        <f>IF(Badges!H340="A","A"," ")</f>
        <v xml:space="preserve"> </v>
      </c>
    </row>
    <row r="60" spans="1:19" x14ac:dyDescent="0.2">
      <c r="A60" s="266"/>
      <c r="B60" s="267" t="str">
        <f>Badges!C45</f>
        <v>Take a close-up look at the issue</v>
      </c>
      <c r="C60" s="269" t="str">
        <f>IF(Badges!H45="A","A"," ")</f>
        <v xml:space="preserve"> </v>
      </c>
      <c r="E60" s="266"/>
      <c r="F60" s="267" t="str">
        <f>Badges!C118</f>
        <v>Ask a mentor to write you an</v>
      </c>
      <c r="G60" s="269" t="str">
        <f>IF(Badges!H118="A","A"," ")</f>
        <v xml:space="preserve"> </v>
      </c>
      <c r="I60" s="266"/>
      <c r="J60" s="267" t="str">
        <f>Badges!C194</f>
        <v>Get to know the ecology of your</v>
      </c>
      <c r="K60" s="269" t="str">
        <f>IF(Badges!H194="A","A"," ")</f>
        <v xml:space="preserve"> </v>
      </c>
      <c r="M60" s="266"/>
      <c r="N60" s="267" t="str">
        <f>Badges!C268</f>
        <v>Talk to a trainer</v>
      </c>
      <c r="O60" s="269" t="str">
        <f>IF(Badges!H268="A","A"," ")</f>
        <v xml:space="preserve"> </v>
      </c>
      <c r="Q60" s="266"/>
      <c r="R60" s="267" t="str">
        <f>Badges!C341</f>
        <v>Find your best commenting voice</v>
      </c>
      <c r="S60" s="269" t="str">
        <f>IF(Badges!H341="A","A","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IF(Badges!H195="A","A"," ")</f>
        <v xml:space="preserve"> </v>
      </c>
      <c r="M61" s="266"/>
      <c r="N61" s="267" t="str">
        <f>Badges!C269</f>
        <v>Read stories about animal heroes</v>
      </c>
      <c r="O61" s="269" t="str">
        <f>IF(Badges!H269="A","A"," ")</f>
        <v xml:space="preserve"> </v>
      </c>
      <c r="Q61" s="266"/>
      <c r="R61" s="267" t="str">
        <f>Badges!C342</f>
        <v>Good net sportsmanship</v>
      </c>
      <c r="S61" s="269" t="str">
        <f>IF(Badges!H342="A","A"," ")</f>
        <v xml:space="preserve"> </v>
      </c>
    </row>
    <row r="62" spans="1:19" ht="12.75" customHeight="1" x14ac:dyDescent="0.2">
      <c r="A62" s="266"/>
      <c r="B62" s="267" t="str">
        <f>Badges!C47</f>
        <v>Design a public service</v>
      </c>
      <c r="C62" s="269" t="str">
        <f>IF(Badges!H47="A","A","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IF(Badges!H48="A","A"," ")</f>
        <v xml:space="preserve"> </v>
      </c>
      <c r="E63" s="266"/>
      <c r="F63" s="267" t="str">
        <f>Badges!C124</f>
        <v>Look into two different textile arts</v>
      </c>
      <c r="G63" s="269" t="str">
        <f>IF(Badges!H124="A","A"," ")</f>
        <v xml:space="preserve"> </v>
      </c>
      <c r="I63" s="266"/>
      <c r="J63" s="267" t="str">
        <f>Badges!C197</f>
        <v>If your adventure involves a new skill</v>
      </c>
      <c r="K63" s="269" t="str">
        <f>IF(Badges!H197="A","A"," ")</f>
        <v xml:space="preserve"> </v>
      </c>
      <c r="M63" s="266"/>
      <c r="N63" s="267" t="str">
        <f>Badges!C271</f>
        <v>Talk to a vet or psychologist</v>
      </c>
      <c r="O63" s="269" t="str">
        <f>IF(Badges!H271="A","A"," ")</f>
        <v xml:space="preserve"> </v>
      </c>
      <c r="Q63" s="266"/>
      <c r="R63" s="267" t="str">
        <f>Badges!C344</f>
        <v>Discuss some character profiles</v>
      </c>
      <c r="S63" s="269" t="str">
        <f>IF(Badges!H344="A","A"," ")</f>
        <v xml:space="preserve"> </v>
      </c>
    </row>
    <row r="64" spans="1:19" x14ac:dyDescent="0.2">
      <c r="A64" s="266"/>
      <c r="B64" s="267" t="str">
        <f>Badges!C49</f>
        <v>Design a prevention program</v>
      </c>
      <c r="C64" s="269" t="str">
        <f>IF(Badges!H49="A","A"," ")</f>
        <v xml:space="preserve"> </v>
      </c>
      <c r="E64" s="266"/>
      <c r="F64" s="267" t="str">
        <f>Badges!C125</f>
        <v>Interview an artist who works with</v>
      </c>
      <c r="G64" s="269" t="str">
        <f>IF(Badges!H125="A","A"," ")</f>
        <v xml:space="preserve"> </v>
      </c>
      <c r="I64" s="266"/>
      <c r="J64" s="267" t="str">
        <f>Badges!C198</f>
        <v>Attend a one day high adventure</v>
      </c>
      <c r="K64" s="269" t="str">
        <f>IF(Badges!H198="A","A"," ")</f>
        <v xml:space="preserve"> </v>
      </c>
      <c r="M64" s="266"/>
      <c r="N64" s="267" t="str">
        <f>Badges!C272</f>
        <v>Visit an organization that uses</v>
      </c>
      <c r="O64" s="269" t="str">
        <f>IF(Badges!H272="A","A"," ")</f>
        <v xml:space="preserve"> </v>
      </c>
      <c r="Q64" s="266"/>
      <c r="R64" s="267" t="str">
        <f>Badges!C345</f>
        <v>Get feedback on a profile of your</v>
      </c>
      <c r="S64" s="269" t="str">
        <f>IF(Badges!H345="A","A"," ")</f>
        <v xml:space="preserve"> </v>
      </c>
    </row>
    <row r="65" spans="1:19" x14ac:dyDescent="0.2">
      <c r="A65" s="533" t="str">
        <f>Badges!B52</f>
        <v>Troupe Performer</v>
      </c>
      <c r="B65" s="534"/>
      <c r="C65" s="534"/>
      <c r="E65" s="266"/>
      <c r="F65" s="267" t="str">
        <f>Badges!C126</f>
        <v>Visit an art gallery or museum with a</v>
      </c>
      <c r="G65" s="269" t="str">
        <f>IF(Badges!H126="A","A"," ")</f>
        <v xml:space="preserve"> </v>
      </c>
      <c r="I65" s="266"/>
      <c r="J65" s="267" t="str">
        <f>Badges!C199</f>
        <v>Spend a day practicing cooperative</v>
      </c>
      <c r="K65" s="269" t="str">
        <f>IF(Badges!H199="A","A"," ")</f>
        <v xml:space="preserve"> </v>
      </c>
      <c r="M65" s="266"/>
      <c r="N65" s="267" t="str">
        <f>Badges!C273</f>
        <v>Interview at least five pet owners</v>
      </c>
      <c r="O65" s="269" t="str">
        <f>IF(Badges!H273="A","A"," ")</f>
        <v xml:space="preserve"> </v>
      </c>
      <c r="Q65" s="266"/>
      <c r="R65" s="267" t="str">
        <f>Badges!C346</f>
        <v>Read three stories that discuss</v>
      </c>
      <c r="S65" s="269" t="str">
        <f>IF(Badges!H346="A","A","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IF(Badges!H54="A","A"," ")</f>
        <v xml:space="preserve"> </v>
      </c>
      <c r="E67" s="266"/>
      <c r="F67" s="267" t="str">
        <f>Badges!C128</f>
        <v>Thread based craft</v>
      </c>
      <c r="G67" s="269" t="str">
        <f>IF(Badges!H128="A","A"," ")</f>
        <v xml:space="preserve"> </v>
      </c>
      <c r="I67" s="266"/>
      <c r="J67" s="267" t="str">
        <f>Badges!C201</f>
        <v>Talk to an expert in your adventure</v>
      </c>
      <c r="K67" s="269" t="str">
        <f>IF(Badges!H201="A","A"," ")</f>
        <v xml:space="preserve"> </v>
      </c>
      <c r="M67" s="266"/>
      <c r="N67" s="267" t="str">
        <f>Badges!C275</f>
        <v>Talk to someone who trains</v>
      </c>
      <c r="O67" s="269" t="str">
        <f>IF(Badges!H275="A","A"," ")</f>
        <v xml:space="preserve"> </v>
      </c>
      <c r="Q67" s="266"/>
      <c r="R67" s="267" t="str">
        <f>Badges!C348</f>
        <v>Make it a pledge</v>
      </c>
      <c r="S67" s="269" t="str">
        <f>IF(Badges!H348="A","A"," ")</f>
        <v xml:space="preserve"> </v>
      </c>
    </row>
    <row r="68" spans="1:19" x14ac:dyDescent="0.2">
      <c r="A68" s="266"/>
      <c r="B68" s="267" t="str">
        <f>Badges!C55</f>
        <v>Interview a producer, director</v>
      </c>
      <c r="C68" s="269" t="str">
        <f>IF(Badges!H55="A","A"," ")</f>
        <v xml:space="preserve"> </v>
      </c>
      <c r="E68" s="266"/>
      <c r="F68" s="267" t="str">
        <f>Badges!C129</f>
        <v>Yarn based craft</v>
      </c>
      <c r="G68" s="269" t="str">
        <f>IF(Badges!H129="A","A"," ")</f>
        <v xml:space="preserve"> </v>
      </c>
      <c r="I68" s="266"/>
      <c r="J68" s="267" t="str">
        <f>Badges!C202</f>
        <v>Go to a sporting goods store</v>
      </c>
      <c r="K68" s="269" t="str">
        <f>IF(Badges!H202="A","A"," ")</f>
        <v xml:space="preserve"> </v>
      </c>
      <c r="M68" s="266"/>
      <c r="N68" s="267" t="str">
        <f>Badges!C276</f>
        <v>Speak to someone who has an</v>
      </c>
      <c r="O68" s="269" t="str">
        <f>IF(Badges!H276="A","A"," ")</f>
        <v xml:space="preserve"> </v>
      </c>
      <c r="Q68" s="266"/>
      <c r="R68" s="267" t="str">
        <f>Badges!C349</f>
        <v>Edit into a top 10</v>
      </c>
      <c r="S68" s="269" t="str">
        <f>IF(Badges!H349="A","A"," ")</f>
        <v xml:space="preserve"> </v>
      </c>
    </row>
    <row r="69" spans="1:19" x14ac:dyDescent="0.2">
      <c r="A69" s="266"/>
      <c r="B69" s="267" t="str">
        <f>Badges!C56</f>
        <v>Watch three shows and be the critic</v>
      </c>
      <c r="C69" s="269" t="str">
        <f>IF(Badges!H56="A","A"," ")</f>
        <v xml:space="preserve"> </v>
      </c>
      <c r="E69" s="266"/>
      <c r="F69" s="267" t="str">
        <f>Badges!C130</f>
        <v>Quilting Project</v>
      </c>
      <c r="G69" s="269" t="str">
        <f>IF(Badges!H130="A","A"," ")</f>
        <v xml:space="preserve"> </v>
      </c>
      <c r="I69" s="266"/>
      <c r="J69" s="267" t="str">
        <f>Badges!C203</f>
        <v>Talk to a Girl Scout</v>
      </c>
      <c r="K69" s="269" t="str">
        <f>IF(Badges!H203="A","A"," ")</f>
        <v xml:space="preserve"> </v>
      </c>
      <c r="M69" s="266"/>
      <c r="N69" s="267" t="str">
        <f>Badges!C277</f>
        <v xml:space="preserve">Research the pros and cons of </v>
      </c>
      <c r="O69" s="269" t="str">
        <f>IF(Badges!H277="A","A"," ")</f>
        <v xml:space="preserve"> </v>
      </c>
      <c r="Q69" s="266"/>
      <c r="R69" s="267" t="str">
        <f>Badges!C350</f>
        <v>Present it</v>
      </c>
      <c r="S69" s="269" t="str">
        <f>IF(Badges!H350="A","A"," ")</f>
        <v xml:space="preserve"> </v>
      </c>
    </row>
    <row r="70" spans="1:19" ht="23.25" x14ac:dyDescent="0.35">
      <c r="A70" s="524" t="str">
        <f ca="1">MID(CELL("filename",A8),FIND(IF(ISERROR(FIND("]",CELL("filename",A8))),"$","]"),CELL("filename",A8))+1,256)</f>
        <v>Senior5</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IF('Age-Level'!H8="C","C",IF('Age-Level'!H8="P","P",""))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IF('Age-Level'!H10="C","C",IF('Age-Level'!H10="P","P",""))</f>
        <v/>
      </c>
    </row>
    <row r="73" spans="1:19" x14ac:dyDescent="0.2">
      <c r="A73" s="542" t="str">
        <f>Summary!A22</f>
        <v>Collage</v>
      </c>
      <c r="B73" s="543"/>
      <c r="C73" s="270" t="str">
        <f>IF(Badges!H376="C","C",IF(Badges!H376="P","P",""))</f>
        <v/>
      </c>
      <c r="E73" s="266"/>
      <c r="F73" s="267" t="str">
        <f>Badges!C383</f>
        <v>Ask an expert.</v>
      </c>
      <c r="G73" s="269" t="str">
        <f>IF(Badges!H383="A","A"," ")</f>
        <v xml:space="preserve"> </v>
      </c>
      <c r="I73" s="266"/>
      <c r="J73" s="267" t="str">
        <f>Badges!C452</f>
        <v>Talk to a medical professional</v>
      </c>
      <c r="K73" s="269" t="str">
        <f>IF(Badges!H452="A","A"," ")</f>
        <v xml:space="preserve"> </v>
      </c>
      <c r="M73" s="266"/>
      <c r="N73" s="267" t="str">
        <f>Badges!C522</f>
        <v>Do this with a friend</v>
      </c>
      <c r="O73" s="269" t="str">
        <f>IF(Badges!H522="A","A"," ")</f>
        <v xml:space="preserve"> </v>
      </c>
      <c r="Q73" s="544" t="str">
        <f>'Age-Level'!B11</f>
        <v>Senior Service to Girl Scouting bar</v>
      </c>
      <c r="R73" s="544"/>
      <c r="S73" s="270" t="str">
        <f>IF('Age-Level'!H12="C","C",IF('Age-Level'!H12="P","P",""))</f>
        <v/>
      </c>
    </row>
    <row r="74" spans="1:19" x14ac:dyDescent="0.2">
      <c r="A74" s="538" t="str">
        <f>Summary!A23</f>
        <v>Cross-Training</v>
      </c>
      <c r="B74" s="539"/>
      <c r="C74" s="271" t="str">
        <f>IF(Badges!H399="C","C",IF(Badges!H399="P","P",""))</f>
        <v/>
      </c>
      <c r="E74" s="266"/>
      <c r="F74" s="267" t="str">
        <f>Badges!C384</f>
        <v>Take a yoga or Pilates class.</v>
      </c>
      <c r="G74" s="269" t="str">
        <f>IF(Badges!H384="A","A"," ")</f>
        <v xml:space="preserve"> </v>
      </c>
      <c r="I74" s="266"/>
      <c r="J74" s="267" t="str">
        <f>Badges!C453</f>
        <v>Take a course</v>
      </c>
      <c r="K74" s="269" t="str">
        <f>IF(Badges!H453="A","A"," ")</f>
        <v xml:space="preserve"> </v>
      </c>
      <c r="M74" s="266"/>
      <c r="N74" s="267" t="str">
        <f>Badges!C523</f>
        <v>Fill in your checklist with a family</v>
      </c>
      <c r="O74" s="269" t="str">
        <f>IF(Badges!H523="A","A"," ")</f>
        <v xml:space="preserve"> </v>
      </c>
      <c r="Q74" s="544" t="str">
        <f>'Age-Level'!B13</f>
        <v>Counselor-in-Training (CIT) I</v>
      </c>
      <c r="R74" s="544"/>
      <c r="S74" s="270" t="str">
        <f>IF('Age-Level'!H16="C","C",IF('Age-Level'!H16="P","P",""))</f>
        <v/>
      </c>
    </row>
    <row r="75" spans="1:19" x14ac:dyDescent="0.2">
      <c r="A75" s="538" t="str">
        <f>Summary!A24</f>
        <v>Behind the Ballot</v>
      </c>
      <c r="B75" s="539"/>
      <c r="C75" s="271" t="str">
        <f>IF(Badges!H422="C","C",IF(Badges!H422="P","P",""))</f>
        <v/>
      </c>
      <c r="E75" s="266"/>
      <c r="F75" s="267" t="str">
        <f>Badges!C385</f>
        <v>Research and develop your own</v>
      </c>
      <c r="G75" s="269" t="str">
        <f>IF(Badges!H385="A","A"," ")</f>
        <v xml:space="preserve"> </v>
      </c>
      <c r="I75" s="266"/>
      <c r="J75" s="267" t="str">
        <f>Badges!C454</f>
        <v>Talk to an emergency responder</v>
      </c>
      <c r="K75" s="269" t="str">
        <f>IF(Badges!H454="A","A"," ")</f>
        <v xml:space="preserve"> </v>
      </c>
      <c r="M75" s="266"/>
      <c r="N75" s="267" t="str">
        <f>Badges!C524</f>
        <v>Set up a meeting with a guidance</v>
      </c>
      <c r="O75" s="269" t="str">
        <f>IF(Badges!H524="A","A"," ")</f>
        <v xml:space="preserve"> </v>
      </c>
      <c r="Q75" s="544" t="str">
        <f>'Age-Level'!B17</f>
        <v>Volunteer-in-Training (VIT)</v>
      </c>
      <c r="R75" s="544"/>
      <c r="S75" s="270" t="str">
        <f>IF('Age-Level'!H21="C","C",IF('Age-Level'!H21="P","P",""))</f>
        <v/>
      </c>
    </row>
    <row r="76" spans="1:19" x14ac:dyDescent="0.2">
      <c r="A76" s="538" t="str">
        <f>Summary!A25</f>
        <v>Locavore</v>
      </c>
      <c r="B76" s="539"/>
      <c r="C76" s="271" t="str">
        <f>IF(Badges!H445="C","C",IF(Badges!H445="P","P",""))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IF('Age-Level'!H23="A","A"," ")</f>
        <v xml:space="preserve"> </v>
      </c>
    </row>
    <row r="77" spans="1:19" x14ac:dyDescent="0.2">
      <c r="A77" s="538" t="str">
        <f>Summary!A26</f>
        <v>Senior First Aid</v>
      </c>
      <c r="B77" s="539"/>
      <c r="C77" s="271" t="str">
        <f>IF(Badges!H468="C","C",IF(Badges!H468="P","P",""))</f>
        <v/>
      </c>
      <c r="E77" s="266"/>
      <c r="F77" s="267" t="str">
        <f>Badges!C387</f>
        <v>Head outdoors.</v>
      </c>
      <c r="G77" s="269" t="str">
        <f>IF(Badges!H387="A","A"," ")</f>
        <v xml:space="preserve"> </v>
      </c>
      <c r="I77" s="266"/>
      <c r="J77" s="267" t="str">
        <f>Badges!C456</f>
        <v>Talk to first aiders</v>
      </c>
      <c r="K77" s="269" t="str">
        <f>IF(Badges!H456="A","A"," ")</f>
        <v xml:space="preserve"> </v>
      </c>
      <c r="M77" s="266"/>
      <c r="N77" s="267" t="str">
        <f>Badges!C526</f>
        <v>A great debate</v>
      </c>
      <c r="O77" s="269" t="str">
        <f>IF(Badges!H526="A","A"," ")</f>
        <v xml:space="preserve"> </v>
      </c>
      <c r="Q77" s="537" t="str">
        <f>'Age-Level'!C24</f>
        <v>Cookie Patch (Year 1)</v>
      </c>
      <c r="R77" s="537"/>
      <c r="S77" s="276" t="str">
        <f>IF('Age-Level'!H24="A","A"," ")</f>
        <v xml:space="preserve"> </v>
      </c>
    </row>
    <row r="78" spans="1:19" x14ac:dyDescent="0.2">
      <c r="A78" s="538" t="str">
        <f>Summary!A27</f>
        <v>Senior Girl Scout Way</v>
      </c>
      <c r="B78" s="539"/>
      <c r="C78" s="271" t="str">
        <f>IF(Badges!H491="C","C",IF(Badges!H491="P","P",""))</f>
        <v/>
      </c>
      <c r="E78" s="266"/>
      <c r="F78" s="267" t="str">
        <f>Badges!C388</f>
        <v>Try the gym.</v>
      </c>
      <c r="G78" s="269" t="str">
        <f>IF(Badges!H388="A","A"," ")</f>
        <v xml:space="preserve"> </v>
      </c>
      <c r="I78" s="266"/>
      <c r="J78" s="267" t="str">
        <f>Badges!C457</f>
        <v>Ask a wilderness expert</v>
      </c>
      <c r="K78" s="269" t="str">
        <f>IF(Badges!H457="A","A"," ")</f>
        <v xml:space="preserve"> </v>
      </c>
      <c r="M78" s="266"/>
      <c r="N78" s="267" t="str">
        <f>Badges!C527</f>
        <v>Visualize your future</v>
      </c>
      <c r="O78" s="269" t="str">
        <f>IF(Badges!H527="A","A"," ")</f>
        <v xml:space="preserve"> </v>
      </c>
      <c r="Q78" s="537" t="str">
        <f>'Age-Level'!C25</f>
        <v>Cookie Pin (Year 1)</v>
      </c>
      <c r="R78" s="537"/>
      <c r="S78" s="276" t="str">
        <f>IF('Age-Level'!H25="A","A"," ")</f>
        <v xml:space="preserve"> </v>
      </c>
    </row>
    <row r="79" spans="1:19" x14ac:dyDescent="0.2">
      <c r="A79" s="540" t="str">
        <f>Summary!A28</f>
        <v>Sky</v>
      </c>
      <c r="B79" s="541"/>
      <c r="C79" s="272" t="str">
        <f>IF(Badges!H514="C","C",IF(Badges!H514="P","P",""))</f>
        <v/>
      </c>
      <c r="E79" s="266"/>
      <c r="F79" s="267" t="str">
        <f>Badges!C389</f>
        <v>Mix it up</v>
      </c>
      <c r="G79" s="269" t="str">
        <f>IF(Badges!H389="A","A"," ")</f>
        <v xml:space="preserve"> </v>
      </c>
      <c r="I79" s="266"/>
      <c r="J79" s="267" t="str">
        <f>Badges!C458</f>
        <v>Find out about common injuries</v>
      </c>
      <c r="K79" s="269" t="str">
        <f>IF(Badges!H458="A","A"," ")</f>
        <v xml:space="preserve"> </v>
      </c>
      <c r="M79" s="266"/>
      <c r="N79" s="267" t="str">
        <f>Badges!C528</f>
        <v>Circular logic</v>
      </c>
      <c r="O79" s="269" t="str">
        <f>IF(Badges!H528="A","A"," ")</f>
        <v xml:space="preserve"> </v>
      </c>
      <c r="Q79" s="537" t="str">
        <f>'Age-Level'!C26</f>
        <v>Cookie Rally (Year 2)</v>
      </c>
      <c r="R79" s="537"/>
      <c r="S79" s="276" t="str">
        <f>IF('Age-Level'!H26="A","A","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IF('Age-Level'!H27="A","A"," ")</f>
        <v xml:space="preserve"> </v>
      </c>
    </row>
    <row r="81" spans="1:22" x14ac:dyDescent="0.2">
      <c r="A81" s="542" t="str">
        <f>Summary!A30</f>
        <v>Financing My Future</v>
      </c>
      <c r="B81" s="543"/>
      <c r="C81" s="270" t="str">
        <f>IF(Badges!H538="C","C",IF(Badges!H538="P","P",""))</f>
        <v/>
      </c>
      <c r="E81" s="266"/>
      <c r="F81" s="267" t="str">
        <f>Badges!C391</f>
        <v>Get expert help.</v>
      </c>
      <c r="G81" s="269" t="str">
        <f>IF(Badges!H391="A","A"," ")</f>
        <v xml:space="preserve"> </v>
      </c>
      <c r="I81" s="266"/>
      <c r="J81" s="267" t="str">
        <f>Badges!C460</f>
        <v>Research the signs of shock and</v>
      </c>
      <c r="K81" s="269" t="str">
        <f>IF(Badges!H460="A","A"," ")</f>
        <v xml:space="preserve"> </v>
      </c>
      <c r="M81" s="266"/>
      <c r="N81" s="267" t="str">
        <f>Badges!C530</f>
        <v>Find different types of aid</v>
      </c>
      <c r="O81" s="269" t="str">
        <f>IF(Badges!H530="A","A"," ")</f>
        <v xml:space="preserve"> </v>
      </c>
      <c r="Q81" s="537" t="str">
        <f>'Age-Level'!C28</f>
        <v>Cookie Pin (Year 2)</v>
      </c>
      <c r="R81" s="537"/>
      <c r="S81" s="276" t="str">
        <f>IF('Age-Level'!H28="A","A"," ")</f>
        <v xml:space="preserve"> </v>
      </c>
    </row>
    <row r="82" spans="1:22" x14ac:dyDescent="0.2">
      <c r="A82" s="538" t="str">
        <f>Summary!A31</f>
        <v>Buying Power</v>
      </c>
      <c r="B82" s="539"/>
      <c r="C82" s="271" t="str">
        <f>IF(Badges!H561="C","C",IF(Badges!H561="P","P",""))</f>
        <v/>
      </c>
      <c r="E82" s="266"/>
      <c r="F82" s="267" t="str">
        <f>Badges!C392</f>
        <v>Circuit train.</v>
      </c>
      <c r="G82" s="269" t="str">
        <f>IF(Badges!H392="A","A"," ")</f>
        <v xml:space="preserve"> </v>
      </c>
      <c r="I82" s="266"/>
      <c r="J82" s="267" t="str">
        <f>Badges!C461</f>
        <v>Interview a doctor or nurse about the</v>
      </c>
      <c r="K82" s="269" t="str">
        <f>IF(Badges!H461="A","A"," ")</f>
        <v xml:space="preserve"> </v>
      </c>
      <c r="M82" s="266"/>
      <c r="N82" s="267" t="str">
        <f>Badges!C531</f>
        <v>Scholarship research</v>
      </c>
      <c r="O82" s="269" t="str">
        <f>IF(Badges!H531="A","A"," ")</f>
        <v xml:space="preserve"> </v>
      </c>
      <c r="Q82" s="537" t="str">
        <f>'Age-Level'!C30</f>
        <v>Fall Sales (Year 1)</v>
      </c>
      <c r="R82" s="537"/>
      <c r="S82" s="276" t="str">
        <f>IF('Age-Level'!H30="A","A"," ")</f>
        <v xml:space="preserve"> </v>
      </c>
    </row>
    <row r="83" spans="1:22" x14ac:dyDescent="0.2">
      <c r="A83" s="521" t="str">
        <f>Summary!A32</f>
        <v>Cookie Business</v>
      </c>
      <c r="B83" s="522"/>
      <c r="C83" s="523"/>
      <c r="D83" s="260"/>
      <c r="E83" s="266"/>
      <c r="F83" s="267" t="str">
        <f>Badges!C393</f>
        <v>Set up free-weight plan.</v>
      </c>
      <c r="G83" s="269" t="str">
        <f>IF(Badges!H393="A","A"," ")</f>
        <v xml:space="preserve"> </v>
      </c>
      <c r="I83" s="266"/>
      <c r="J83" s="267" t="str">
        <f>Badges!C462</f>
        <v>Ask an EMT or first responder to</v>
      </c>
      <c r="K83" s="269" t="str">
        <f>IF(Badges!H462="A","A"," ")</f>
        <v xml:space="preserve"> </v>
      </c>
      <c r="M83" s="266"/>
      <c r="N83" s="267" t="str">
        <f>Badges!C532</f>
        <v>Expert advice</v>
      </c>
      <c r="O83" s="269" t="str">
        <f>IF(Badges!H532="A","A"," ")</f>
        <v xml:space="preserve"> </v>
      </c>
      <c r="Q83" s="537" t="str">
        <f>'Age-Level'!C31</f>
        <v>Fall Sales (Year 2)</v>
      </c>
      <c r="R83" s="537"/>
      <c r="S83" s="276" t="str">
        <f>IF('Age-Level'!H31="A","A","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IF('Age-Level'!H33="A","A"," ")</f>
        <v xml:space="preserve"> </v>
      </c>
    </row>
    <row r="85" spans="1:22" x14ac:dyDescent="0.2">
      <c r="A85" s="538" t="str">
        <f>Summary!A34</f>
        <v>Customer Loyalty</v>
      </c>
      <c r="B85" s="539"/>
      <c r="C85" s="271" t="e">
        <f>IF(Badges!#REF!="C","C",IF(Badges!#REF!="P","P",""))</f>
        <v>#REF!</v>
      </c>
      <c r="E85" s="266"/>
      <c r="F85" s="267" t="str">
        <f>Badges!C395</f>
        <v>My Before and After.</v>
      </c>
      <c r="G85" s="269" t="str">
        <f>IF(Badges!H395="A","A"," ")</f>
        <v xml:space="preserve"> </v>
      </c>
      <c r="I85" s="266"/>
      <c r="J85" s="267" t="str">
        <f>Badges!C464</f>
        <v>Take a first aid course</v>
      </c>
      <c r="K85" s="269" t="str">
        <f>IF(Badges!H464="A","A"," ")</f>
        <v xml:space="preserve"> </v>
      </c>
      <c r="M85" s="266"/>
      <c r="N85" s="267" t="str">
        <f>Badges!C534</f>
        <v>Create a giant timeline</v>
      </c>
      <c r="O85" s="269" t="str">
        <f>IF(Badges!H534="A","A"," ")</f>
        <v xml:space="preserve"> </v>
      </c>
      <c r="Q85" s="537" t="str">
        <f>'Age-Level'!C34</f>
        <v>Thinking Day (Year 2)</v>
      </c>
      <c r="R85" s="537"/>
      <c r="S85" s="271" t="str">
        <f>IF('Age-Level'!H34="A","A","")</f>
        <v/>
      </c>
    </row>
    <row r="86" spans="1:22" x14ac:dyDescent="0.2">
      <c r="A86" s="412"/>
      <c r="B86" s="412"/>
      <c r="C86" s="278"/>
      <c r="E86" s="266"/>
      <c r="F86" s="267" t="str">
        <f>Badges!C396</f>
        <v>Find inspiration in numbers!</v>
      </c>
      <c r="G86" s="269" t="str">
        <f>IF(Badges!H396="A","A"," ")</f>
        <v xml:space="preserve"> </v>
      </c>
      <c r="I86" s="266"/>
      <c r="J86" s="267" t="str">
        <f>Badges!C465</f>
        <v>Ask a park ranger, lifeguard, or ski</v>
      </c>
      <c r="K86" s="269" t="str">
        <f>IF(Badges!H465="A","A"," ")</f>
        <v xml:space="preserve"> </v>
      </c>
      <c r="M86" s="266"/>
      <c r="N86" s="267" t="str">
        <f>Badges!C535</f>
        <v>Write an inspiring essay</v>
      </c>
      <c r="O86" s="269" t="str">
        <f>IF(Badges!H535="A","A"," ")</f>
        <v xml:space="preserve"> </v>
      </c>
      <c r="Q86" s="537" t="str">
        <f>'Age-Level'!C36</f>
        <v>Global Action Award</v>
      </c>
      <c r="R86" s="537"/>
      <c r="S86" s="271" t="str">
        <f>IF('Age-Level'!H36="A","A","")</f>
        <v/>
      </c>
    </row>
    <row r="87" spans="1:22" x14ac:dyDescent="0.2">
      <c r="A87" s="517" t="s">
        <v>124</v>
      </c>
      <c r="B87" s="518"/>
      <c r="C87" s="518"/>
      <c r="E87" s="266"/>
      <c r="F87" s="267" t="str">
        <f>Badges!C397</f>
        <v>Learn it to teach it.</v>
      </c>
      <c r="G87" s="269" t="str">
        <f>IF(Badges!H397="A","A"," ")</f>
        <v xml:space="preserve"> </v>
      </c>
      <c r="I87" s="266"/>
      <c r="J87" s="267" t="str">
        <f>Badges!C466</f>
        <v xml:space="preserve">Interview a doctor or nurse  </v>
      </c>
      <c r="K87" s="269" t="str">
        <f>IF(Badges!H466="A","A"," ")</f>
        <v xml:space="preserve"> </v>
      </c>
      <c r="M87" s="266"/>
      <c r="N87" s="267" t="str">
        <f>Badges!C536</f>
        <v>Go to your guidance counselor</v>
      </c>
      <c r="O87" s="269" t="str">
        <f>IF(Badges!H536="A","A"," ")</f>
        <v xml:space="preserve"> </v>
      </c>
      <c r="Q87" s="537" t="str">
        <f>'Age-Level'!C38</f>
        <v>International Friendship Recognition</v>
      </c>
      <c r="R87" s="537"/>
      <c r="S87" s="271" t="str">
        <f>IF('Age-Level'!H38="A","A","")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IF('Age-Level'!H40="A","A","")</f>
        <v/>
      </c>
    </row>
    <row r="89" spans="1:22" x14ac:dyDescent="0.2">
      <c r="B89" s="279" t="str">
        <f>Journey!B7</f>
        <v>The Senior Visionary Award</v>
      </c>
      <c r="C89" s="270" t="str">
        <f>IF(Journey!H11="C","C",IF(Journey!H11="P","P",""))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IF('Age-Level'!H41="A","A","")</f>
        <v/>
      </c>
    </row>
    <row r="90" spans="1:22" x14ac:dyDescent="0.2">
      <c r="B90" s="384" t="str">
        <f>Journey!C8</f>
        <v>Create It</v>
      </c>
      <c r="C90" s="269" t="str">
        <f>IF(Journey!H8="A","A"," ")</f>
        <v xml:space="preserve"> </v>
      </c>
      <c r="E90" s="266"/>
      <c r="F90" s="267" t="str">
        <f>Badges!C402</f>
        <v>Compare political platforms.</v>
      </c>
      <c r="G90" s="269" t="str">
        <f>IF(Badges!H402="A","A"," ")</f>
        <v xml:space="preserve"> </v>
      </c>
      <c r="I90" s="266"/>
      <c r="J90" s="267" t="str">
        <f>Badges!C471</f>
        <v>Organize a songfest</v>
      </c>
      <c r="K90" s="269" t="str">
        <f>IF(Badges!H471="A","A"," ")</f>
        <v xml:space="preserve"> </v>
      </c>
      <c r="M90" s="266"/>
      <c r="N90" s="267" t="str">
        <f>Badges!C541</f>
        <v>Track an item for a week</v>
      </c>
      <c r="O90" s="269" t="str">
        <f>IF(Badges!H541="A","A"," ")</f>
        <v xml:space="preserve"> </v>
      </c>
      <c r="Q90" s="537" t="str">
        <f>'Age-Level'!C42</f>
        <v>2nd year Rededication</v>
      </c>
      <c r="R90" s="537"/>
      <c r="S90" s="271" t="str">
        <f>IF('Age-Level'!H42="A","A","")</f>
        <v/>
      </c>
    </row>
    <row r="91" spans="1:22" x14ac:dyDescent="0.2">
      <c r="B91" s="384" t="str">
        <f>Journey!C9</f>
        <v>Guide It</v>
      </c>
      <c r="C91" s="269" t="str">
        <f>IF(Journey!H9="A","A"," ")</f>
        <v xml:space="preserve"> </v>
      </c>
      <c r="E91" s="266"/>
      <c r="F91" s="267" t="str">
        <f>Badges!C403</f>
        <v>Create an election flow chart.</v>
      </c>
      <c r="G91" s="269" t="str">
        <f>IF(Badges!H403="A","A"," ")</f>
        <v xml:space="preserve"> </v>
      </c>
      <c r="I91" s="266"/>
      <c r="J91" s="267" t="str">
        <f>Badges!C472</f>
        <v>Teach an international song</v>
      </c>
      <c r="K91" s="269" t="str">
        <f>IF(Badges!H472="A","A"," ")</f>
        <v xml:space="preserve"> </v>
      </c>
      <c r="M91" s="266"/>
      <c r="N91" s="267" t="str">
        <f>Badges!C542</f>
        <v>Make it a family affair</v>
      </c>
      <c r="O91" s="269" t="str">
        <f>IF(Badges!H542="A","A"," ")</f>
        <v xml:space="preserve"> </v>
      </c>
      <c r="Q91" s="537" t="str">
        <f>'Age-Level'!C43</f>
        <v>3rd year Rededication</v>
      </c>
      <c r="R91" s="537"/>
      <c r="S91" s="271" t="str">
        <f>IF('Age-Level'!H43="A","A","")</f>
        <v/>
      </c>
    </row>
    <row r="92" spans="1:22" x14ac:dyDescent="0.2">
      <c r="B92" s="384" t="str">
        <f>Journey!C10</f>
        <v>Change It</v>
      </c>
      <c r="C92" s="269" t="str">
        <f>IF(Journey!H10="A","A"," ")</f>
        <v xml:space="preserve"> </v>
      </c>
      <c r="E92" s="266"/>
      <c r="F92" s="267" t="str">
        <f>Badges!C404</f>
        <v>Compare local, state, and national</v>
      </c>
      <c r="G92" s="269" t="str">
        <f>IF(Badges!H404="A","A"," ")</f>
        <v xml:space="preserve"> </v>
      </c>
      <c r="I92" s="266"/>
      <c r="J92" s="267" t="str">
        <f>Badges!C473</f>
        <v>Help Brownies complete their Girl</v>
      </c>
      <c r="K92" s="269" t="str">
        <f>IF(Badges!H473="A","A"," ")</f>
        <v xml:space="preserve"> </v>
      </c>
      <c r="M92" s="266"/>
      <c r="N92" s="267" t="str">
        <f>Badges!C543</f>
        <v>Use group intelligence</v>
      </c>
      <c r="O92" s="269" t="str">
        <f>IF(Badges!H543="A","A"," ")</f>
        <v xml:space="preserve"> </v>
      </c>
      <c r="Q92" s="537" t="str">
        <f>'Age-Level'!C44</f>
        <v>4th year Rededication</v>
      </c>
      <c r="R92" s="537"/>
      <c r="S92" s="271" t="str">
        <f>IF('Age-Level'!H44="A","A","")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IF('Age-Level'!H45="A","A","")</f>
        <v/>
      </c>
    </row>
    <row r="94" spans="1:22" x14ac:dyDescent="0.2">
      <c r="A94" s="280"/>
      <c r="B94" s="381" t="str">
        <f>Journey!B15</f>
        <v>Harvest Award</v>
      </c>
      <c r="C94" s="270" t="str">
        <f>IF(Journey!H19="C","C",IF(Journey!H19="P","P",""))</f>
        <v/>
      </c>
      <c r="E94" s="266"/>
      <c r="F94" s="267" t="str">
        <f>Badges!C406</f>
        <v>Visit a voter-registration office.</v>
      </c>
      <c r="G94" s="269" t="str">
        <f>IF(Badges!H406="A","A"," ")</f>
        <v xml:space="preserve"> </v>
      </c>
      <c r="I94" s="266"/>
      <c r="J94" s="267" t="str">
        <f>Badges!C475</f>
        <v>Focus on "be courageous and</v>
      </c>
      <c r="K94" s="269" t="str">
        <f>IF(Badges!H475="A","A"," ")</f>
        <v xml:space="preserve"> </v>
      </c>
      <c r="M94" s="266"/>
      <c r="N94" s="267" t="str">
        <f>Badges!C545</f>
        <v>Review reviews on your own</v>
      </c>
      <c r="O94" s="269" t="str">
        <f>IF(Badges!H545="A","A"," ")</f>
        <v xml:space="preserve"> </v>
      </c>
      <c r="Q94" s="537" t="str">
        <f>'Age-Level'!C46</f>
        <v>6th year Rededication</v>
      </c>
      <c r="R94" s="537"/>
      <c r="S94" s="271" t="str">
        <f>IF('Age-Level'!H46="A","A","")</f>
        <v/>
      </c>
    </row>
    <row r="95" spans="1:22" x14ac:dyDescent="0.2">
      <c r="A95" s="280"/>
      <c r="B95" s="385" t="str">
        <f>Journey!C16</f>
        <v>Get your leader print going!</v>
      </c>
      <c r="C95" s="269" t="str">
        <f>IF(Journey!H16="A","A"," ")</f>
        <v xml:space="preserve"> </v>
      </c>
      <c r="E95" s="266"/>
      <c r="F95" s="267" t="str">
        <f>Badges!C407</f>
        <v>Visit a polling place.</v>
      </c>
      <c r="G95" s="269" t="str">
        <f>IF(Badges!H407="A","A"," ")</f>
        <v xml:space="preserve"> </v>
      </c>
      <c r="I95" s="266"/>
      <c r="J95" s="267" t="str">
        <f>Badges!C476</f>
        <v>Be confident and courageous</v>
      </c>
      <c r="K95" s="269" t="str">
        <f>IF(Badges!H476="A","A"," ")</f>
        <v xml:space="preserve"> </v>
      </c>
      <c r="M95" s="266"/>
      <c r="N95" s="267" t="str">
        <f>Badges!C546</f>
        <v>Hold a review debate</v>
      </c>
      <c r="O95" s="269" t="str">
        <f>IF(Badges!H546="A","A"," ")</f>
        <v xml:space="preserve"> </v>
      </c>
      <c r="Q95" s="537" t="str">
        <f>'Age-Level'!C47</f>
        <v>7th year Rededication</v>
      </c>
      <c r="R95" s="537"/>
      <c r="S95" s="271" t="str">
        <f>IF('Age-Level'!H47="A","A","")</f>
        <v/>
      </c>
      <c r="U95" s="264"/>
      <c r="V95" s="264"/>
    </row>
    <row r="96" spans="1:22" x14ac:dyDescent="0.2">
      <c r="A96" s="280"/>
      <c r="B96" s="385" t="str">
        <f>Journey!C17</f>
        <v>Capture your vision for change</v>
      </c>
      <c r="C96" s="269" t="str">
        <f>IF(Journey!H17="A","A"," ")</f>
        <v xml:space="preserve"> </v>
      </c>
      <c r="E96" s="266"/>
      <c r="F96" s="267" t="str">
        <f>Badges!C408</f>
        <v>Explore voter technology.</v>
      </c>
      <c r="G96" s="269" t="str">
        <f>IF(Badges!H408="A","A"," ")</f>
        <v xml:space="preserve"> </v>
      </c>
      <c r="I96" s="266"/>
      <c r="J96" s="267" t="str">
        <f>Badges!C477</f>
        <v>Create a project honoring the</v>
      </c>
      <c r="K96" s="269" t="str">
        <f>IF(Badges!H477="A","A"," ")</f>
        <v xml:space="preserve"> </v>
      </c>
      <c r="M96" s="266"/>
      <c r="N96" s="267" t="str">
        <f>Badges!C547</f>
        <v>Compare reviews to your own</v>
      </c>
      <c r="O96" s="269" t="str">
        <f>IF(Badges!H547="A","A"," ")</f>
        <v xml:space="preserve"> </v>
      </c>
      <c r="Q96" s="537" t="str">
        <f>'Age-Level'!C48</f>
        <v>8th year Rededication</v>
      </c>
      <c r="R96" s="537"/>
      <c r="S96" s="271" t="str">
        <f>IF('Age-Level'!H48="A","A","")</f>
        <v/>
      </c>
      <c r="U96" s="264"/>
      <c r="V96" s="264"/>
    </row>
    <row r="97" spans="1:23" x14ac:dyDescent="0.2">
      <c r="A97" s="273"/>
      <c r="B97" s="385" t="str">
        <f>Journey!C18</f>
        <v>Now, create change--</v>
      </c>
      <c r="C97" s="269" t="str">
        <f>IF(Journey!H18="A","A","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IF('Age-Level'!H49="A","A","")</f>
        <v/>
      </c>
      <c r="U97" s="264"/>
      <c r="V97" s="264"/>
    </row>
    <row r="98" spans="1:23" ht="14.25" customHeight="1" x14ac:dyDescent="0.2">
      <c r="B98" s="350" t="str">
        <f>Journey!A22</f>
        <v>MISSION: SISTERHOOD!</v>
      </c>
      <c r="C98" s="351"/>
      <c r="E98" s="266"/>
      <c r="F98" s="267" t="str">
        <f>Badges!C410</f>
        <v>Research and create a poster.</v>
      </c>
      <c r="G98" s="269" t="str">
        <f>IF(Badges!H410="A","A"," ")</f>
        <v xml:space="preserve"> </v>
      </c>
      <c r="I98" s="266"/>
      <c r="J98" s="267" t="str">
        <f>Badges!C479</f>
        <v>Throw a community sisterhood</v>
      </c>
      <c r="K98" s="269" t="str">
        <f>IF(Badges!H479="A","A"," ")</f>
        <v xml:space="preserve"> </v>
      </c>
      <c r="M98" s="266"/>
      <c r="N98" s="267" t="str">
        <f>Badges!C549</f>
        <v>Compare and contrast</v>
      </c>
      <c r="O98" s="269" t="str">
        <f>IF(Badges!H549="A","A"," ")</f>
        <v xml:space="preserve"> </v>
      </c>
      <c r="Q98" s="537" t="str">
        <f>'Age-Level'!C50</f>
        <v>10th year Rededication</v>
      </c>
      <c r="R98" s="537"/>
      <c r="S98" s="271" t="str">
        <f>IF('Age-Level'!H50="A","A","")</f>
        <v/>
      </c>
      <c r="U98" s="264"/>
      <c r="V98" s="264"/>
    </row>
    <row r="99" spans="1:23" x14ac:dyDescent="0.2">
      <c r="B99" s="279" t="str">
        <f>Journey!B23</f>
        <v>The Sisterhood Award</v>
      </c>
      <c r="C99" s="270" t="str">
        <f>IF(Journey!H29="C","C",IF(Journey!H29="P","P",""))</f>
        <v/>
      </c>
      <c r="E99" s="266"/>
      <c r="F99" s="267" t="str">
        <f>Badges!C411</f>
        <v>Make a voter reminder calendar</v>
      </c>
      <c r="G99" s="269" t="str">
        <f>IF(Badges!H411="A","A"," ")</f>
        <v xml:space="preserve"> </v>
      </c>
      <c r="I99" s="266"/>
      <c r="J99" s="267" t="str">
        <f>Badges!C480</f>
        <v>Spotlight a hidden heroine</v>
      </c>
      <c r="K99" s="269" t="str">
        <f>IF(Badges!H480="A","A"," ")</f>
        <v xml:space="preserve"> </v>
      </c>
      <c r="M99" s="266"/>
      <c r="N99" s="267" t="str">
        <f>Badges!C550</f>
        <v>Share your knowledge</v>
      </c>
      <c r="O99" s="269" t="str">
        <f>IF(Badges!H550="A","A","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IF(Journey!H24="A","A"," ")</f>
        <v xml:space="preserve"> </v>
      </c>
      <c r="E100" s="266"/>
      <c r="F100" s="267" t="str">
        <f>Badges!C412</f>
        <v>Educate!</v>
      </c>
      <c r="G100" s="269" t="str">
        <f>IF(Badges!H412="A","A"," ")</f>
        <v xml:space="preserve"> </v>
      </c>
      <c r="I100" s="266"/>
      <c r="J100" s="267" t="str">
        <f>Badges!C481</f>
        <v>Team up for sisterhood</v>
      </c>
      <c r="K100" s="269" t="str">
        <f>IF(Badges!H481="A","A"," ")</f>
        <v xml:space="preserve"> </v>
      </c>
      <c r="M100" s="266"/>
      <c r="N100" s="267" t="str">
        <f>Badges!C551</f>
        <v>Create a master chart</v>
      </c>
      <c r="O100" s="269" t="str">
        <f>IF(Badges!H551="A","A"," ")</f>
        <v xml:space="preserve"> </v>
      </c>
      <c r="Q100" s="406">
        <v>1</v>
      </c>
      <c r="R100" s="411" t="str">
        <f>'Age-Level'!C52</f>
        <v>Pick a line from the Girl Scout Law</v>
      </c>
      <c r="S100" s="282" t="str">
        <f>IF('Age-Level'!H52="A","A","")</f>
        <v/>
      </c>
      <c r="U100" s="264"/>
      <c r="V100" s="264"/>
    </row>
    <row r="101" spans="1:23" x14ac:dyDescent="0.2">
      <c r="B101" s="384" t="str">
        <f>Journey!C25</f>
        <v>Develop Your Mission!</v>
      </c>
      <c r="C101" s="269" t="str">
        <f>IF(Journey!H25="A","A","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IF('Age-Level'!H53="A","A","")</f>
        <v/>
      </c>
      <c r="U101" s="264"/>
      <c r="V101" s="264"/>
    </row>
    <row r="102" spans="1:23" x14ac:dyDescent="0.2">
      <c r="B102" s="384" t="str">
        <f>Journey!C26</f>
        <v>Make the Big Decisions!</v>
      </c>
      <c r="C102" s="269" t="str">
        <f>IF(Journey!H26="A","A"," ")</f>
        <v xml:space="preserve"> </v>
      </c>
      <c r="E102" s="266"/>
      <c r="F102" s="267" t="str">
        <f>Badges!C414</f>
        <v>Make a sample campaign budget.</v>
      </c>
      <c r="G102" s="269" t="str">
        <f>IF(Badges!H414="A","A"," ")</f>
        <v xml:space="preserve"> </v>
      </c>
      <c r="I102" s="266"/>
      <c r="J102" s="267" t="str">
        <f>Badges!C483</f>
        <v>Clean up a hiking trail-or clear a new</v>
      </c>
      <c r="K102" s="269" t="str">
        <f>IF(Badges!H483="A","A"," ")</f>
        <v xml:space="preserve"> </v>
      </c>
      <c r="M102" s="266"/>
      <c r="N102" s="267" t="str">
        <f>Badges!C553</f>
        <v>Do your own research</v>
      </c>
      <c r="O102" s="269" t="str">
        <f>IF(Badges!H553="A","A"," ")</f>
        <v xml:space="preserve"> </v>
      </c>
      <c r="Q102" s="405">
        <v>3</v>
      </c>
      <c r="R102" s="411" t="str">
        <f>'Age-Level'!C54</f>
        <v>Find three inspirational quotes by</v>
      </c>
      <c r="S102" s="282" t="str">
        <f>IF('Age-Level'!H54="A","A","")</f>
        <v/>
      </c>
      <c r="U102" s="264"/>
      <c r="V102" s="264"/>
    </row>
    <row r="103" spans="1:23" x14ac:dyDescent="0.2">
      <c r="B103" s="384" t="str">
        <f>Journey!C27</f>
        <v>Logistics Time!</v>
      </c>
      <c r="C103" s="269" t="str">
        <f>IF(Journey!H27="A","A"," ")</f>
        <v xml:space="preserve"> </v>
      </c>
      <c r="E103" s="266"/>
      <c r="F103" s="267" t="str">
        <f>Badges!C415</f>
        <v>Create a campaign ad.</v>
      </c>
      <c r="G103" s="269" t="str">
        <f>IF(Badges!H415="A","A"," ")</f>
        <v xml:space="preserve"> </v>
      </c>
      <c r="I103" s="266"/>
      <c r="J103" s="267" t="str">
        <f>Badges!C484</f>
        <v>Help clear an invasive species from</v>
      </c>
      <c r="K103" s="269" t="str">
        <f>IF(Badges!H484="A","A"," ")</f>
        <v xml:space="preserve"> </v>
      </c>
      <c r="M103" s="266"/>
      <c r="N103" s="267" t="str">
        <f>Badges!C554</f>
        <v>Learn from the stories of others</v>
      </c>
      <c r="O103" s="269" t="str">
        <f>IF(Badges!H554="A","A"," ")</f>
        <v xml:space="preserve"> </v>
      </c>
      <c r="Q103" s="405">
        <v>4</v>
      </c>
      <c r="R103" s="411" t="str">
        <f>'Age-Level'!C55</f>
        <v>Make something, like a drawing</v>
      </c>
      <c r="S103" s="282" t="str">
        <f>IF('Age-Level'!H55="A","A","")</f>
        <v/>
      </c>
      <c r="U103" s="264"/>
      <c r="V103" s="264"/>
    </row>
    <row r="104" spans="1:23" x14ac:dyDescent="0.2">
      <c r="B104" s="288"/>
      <c r="C104" s="288"/>
      <c r="E104" s="266"/>
      <c r="F104" s="267" t="str">
        <f>Badges!C416</f>
        <v>Find a platform and write a speech.</v>
      </c>
      <c r="G104" s="269" t="str">
        <f>IF(Badges!H416="A","A"," ")</f>
        <v xml:space="preserve"> </v>
      </c>
      <c r="I104" s="266"/>
      <c r="J104" s="267" t="str">
        <f>Badges!C485</f>
        <v>Help with three general-maintenance</v>
      </c>
      <c r="K104" s="269" t="str">
        <f>IF(Badges!H485="A","A"," ")</f>
        <v xml:space="preserve"> </v>
      </c>
      <c r="M104" s="266"/>
      <c r="N104" s="267" t="str">
        <f>Badges!C555</f>
        <v>Invite an expert guest speaker</v>
      </c>
      <c r="O104" s="269" t="str">
        <f>IF(Badges!H555="A","A"," ")</f>
        <v xml:space="preserve"> </v>
      </c>
      <c r="Q104" s="405">
        <v>5</v>
      </c>
      <c r="R104" s="411" t="str">
        <f>'Age-Level'!C56</f>
        <v xml:space="preserve">Make a commitment to live what </v>
      </c>
      <c r="S104" s="282" t="str">
        <f>IF('Age-Level'!H56="A","A","")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IF(Bridging!H7="C","C",IF(Bridging!H7="P","P",""))</f>
        <v/>
      </c>
      <c r="E106" s="266"/>
      <c r="F106" s="267" t="str">
        <f>Badges!C418</f>
        <v>Explore voting procedures abroad.</v>
      </c>
      <c r="G106" s="269" t="str">
        <f>IF(Badges!H418="A","A"," ")</f>
        <v xml:space="preserve"> </v>
      </c>
      <c r="I106" s="266"/>
      <c r="J106" s="267" t="str">
        <f>Badges!C487</f>
        <v>Make a tradition "to do" list</v>
      </c>
      <c r="K106" s="269" t="str">
        <f>IF(Badges!H487="A","A"," ")</f>
        <v xml:space="preserve"> </v>
      </c>
      <c r="M106" s="266"/>
      <c r="N106" s="267" t="str">
        <f>Badges!C557</f>
        <v>Fantasy shopping</v>
      </c>
      <c r="O106" s="269" t="str">
        <f>IF(Badges!H557="A","A"," ")</f>
        <v xml:space="preserve"> </v>
      </c>
      <c r="Q106" s="406">
        <v>1</v>
      </c>
      <c r="R106" s="411" t="str">
        <f>'Age-Level'!C59</f>
        <v>Pick a line from the Girl Scout Law</v>
      </c>
      <c r="S106" s="282" t="str">
        <f>IF('Age-Level'!H59="A","A","")</f>
        <v/>
      </c>
      <c r="U106" s="264"/>
      <c r="V106" s="264"/>
    </row>
    <row r="107" spans="1:23" x14ac:dyDescent="0.2">
      <c r="A107" s="289"/>
      <c r="B107" s="413" t="str">
        <f>Bridging!C8</f>
        <v>Look Ahead</v>
      </c>
      <c r="C107" s="270" t="str">
        <f>IF(Bridging!H8="C","C",IF(Bridging!H8="P","P",""))</f>
        <v/>
      </c>
      <c r="E107" s="266"/>
      <c r="F107" s="267" t="str">
        <f>Badges!C419</f>
        <v>Follow a foreign election.</v>
      </c>
      <c r="G107" s="269" t="str">
        <f>IF(Badges!H419="A","A"," ")</f>
        <v xml:space="preserve"> </v>
      </c>
      <c r="I107" s="266"/>
      <c r="J107" s="267" t="str">
        <f>Badges!C488</f>
        <v>Go global</v>
      </c>
      <c r="K107" s="269" t="str">
        <f>IF(Badges!H488="A","A"," ")</f>
        <v xml:space="preserve"> </v>
      </c>
      <c r="M107" s="266"/>
      <c r="N107" s="267" t="str">
        <f>Badges!C558</f>
        <v>Learn from others</v>
      </c>
      <c r="O107" s="269" t="str">
        <f>IF(Badges!H558="A","A"," ")</f>
        <v xml:space="preserve"> </v>
      </c>
      <c r="Q107" s="405">
        <v>2</v>
      </c>
      <c r="R107" s="411" t="str">
        <f>'Age-Level'!C60</f>
        <v>Interview a woman in your own or</v>
      </c>
      <c r="S107" s="282" t="str">
        <f>IF('Age-Level'!H60="A","A","")</f>
        <v/>
      </c>
      <c r="U107" s="264"/>
      <c r="V107" s="264"/>
    </row>
    <row r="108" spans="1:23" x14ac:dyDescent="0.2">
      <c r="A108" s="289"/>
      <c r="B108" s="413" t="str">
        <f>Bridging!C9</f>
        <v>Plan a ceremony</v>
      </c>
      <c r="C108" s="270" t="str">
        <f>IF(Bridging!H9="C","C",IF(Bridging!H9="P","P",""))</f>
        <v/>
      </c>
      <c r="E108" s="266"/>
      <c r="F108" s="267" t="str">
        <f>Badges!C420</f>
        <v>Explore women voting or female</v>
      </c>
      <c r="G108" s="269" t="str">
        <f>IF(Badges!H420="A","A"," ")</f>
        <v xml:space="preserve"> </v>
      </c>
      <c r="I108" s="266"/>
      <c r="J108" s="267" t="str">
        <f>Badges!C489</f>
        <v>Learn the history of your Girl Scout</v>
      </c>
      <c r="K108" s="269" t="str">
        <f>IF(Badges!H489="A","A"," ")</f>
        <v xml:space="preserve"> </v>
      </c>
      <c r="M108" s="266"/>
      <c r="N108" s="267" t="str">
        <f>Badges!C559</f>
        <v>Speak with an expert</v>
      </c>
      <c r="O108" s="269" t="str">
        <f>IF(Badges!H559="A","A"," ")</f>
        <v xml:space="preserve"> </v>
      </c>
      <c r="Q108" s="405">
        <v>3</v>
      </c>
      <c r="R108" s="411" t="str">
        <f>'Age-Level'!C61</f>
        <v>Find three inspirational quotes by</v>
      </c>
      <c r="S108" s="282" t="str">
        <f>IF('Age-Level'!H61="A","A","")</f>
        <v/>
      </c>
      <c r="U108" s="264"/>
      <c r="V108" s="264"/>
    </row>
    <row r="109" spans="1:23" x14ac:dyDescent="0.2">
      <c r="B109" s="291" t="s">
        <v>650</v>
      </c>
      <c r="C109" s="270" t="str">
        <f>IF(Bridging!H10="C","C",IF(Bridging!H10="P","P",""))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IF('Age-Level'!H62="A","A","")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IF('Age-Level'!H63="A","A","")</f>
        <v/>
      </c>
      <c r="U110" s="410"/>
      <c r="V110" s="410"/>
      <c r="W110" s="404"/>
    </row>
    <row r="111" spans="1:23" x14ac:dyDescent="0.2">
      <c r="A111" s="533" t="str">
        <f>Badges!B354</f>
        <v>Collage</v>
      </c>
      <c r="B111" s="534"/>
      <c r="C111" s="534"/>
      <c r="E111" s="266"/>
      <c r="F111" s="267" t="str">
        <f>Badges!C425</f>
        <v>Cook something from an area of the</v>
      </c>
      <c r="G111" s="269" t="str">
        <f>IF(Badges!H425="A","A"," ")</f>
        <v xml:space="preserve"> </v>
      </c>
      <c r="I111" s="266"/>
      <c r="J111" s="267" t="str">
        <f>Badges!C494</f>
        <v>Take a tree trip</v>
      </c>
      <c r="K111" s="269" t="str">
        <f>IF(Badges!H494="A","A"," ")</f>
        <v xml:space="preserve"> </v>
      </c>
      <c r="M111" s="266"/>
      <c r="N111" s="267" t="str">
        <f>Badges!C565</f>
        <v>Read at least five job descriptions</v>
      </c>
      <c r="O111" s="269" t="str">
        <f>IF(Badges!H565="A","A","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IF(Badges!H426="A","A"," ")</f>
        <v xml:space="preserve"> </v>
      </c>
      <c r="I112" s="266"/>
      <c r="J112" s="267" t="str">
        <f>Badges!C495</f>
        <v>Design a tree house</v>
      </c>
      <c r="K112" s="269" t="str">
        <f>IF(Badges!H495="A","A"," ")</f>
        <v xml:space="preserve"> </v>
      </c>
      <c r="M112" s="266">
        <v>2</v>
      </c>
      <c r="N112" s="267" t="str">
        <f>Badges!C566</f>
        <v>Put together a cookie portfolio</v>
      </c>
      <c r="O112" s="268"/>
      <c r="Q112" s="406">
        <v>1</v>
      </c>
      <c r="R112" s="411" t="str">
        <f>'Age-Level'!C66</f>
        <v xml:space="preserve">Take a self-defense class or ask a </v>
      </c>
      <c r="S112" s="282" t="str">
        <f>IF('Age-Level'!H66="A","A","")</f>
        <v/>
      </c>
      <c r="U112" s="264"/>
      <c r="V112" s="264"/>
    </row>
    <row r="113" spans="1:22" x14ac:dyDescent="0.2">
      <c r="A113" s="266"/>
      <c r="B113" s="267" t="str">
        <f>Badges!C356</f>
        <v>Read about three collage time</v>
      </c>
      <c r="C113" s="269" t="str">
        <f>IF(Badges!H356="A","A"," ")</f>
        <v xml:space="preserve"> </v>
      </c>
      <c r="E113" s="266"/>
      <c r="F113" s="267" t="str">
        <f>Badges!C427</f>
        <v>Let a particular ingredient be your</v>
      </c>
      <c r="G113" s="269" t="str">
        <f>IF(Badges!H427="A","A"," ")</f>
        <v xml:space="preserve"> </v>
      </c>
      <c r="I113" s="266"/>
      <c r="J113" s="267" t="str">
        <f>Badges!C496</f>
        <v>Cook a tree dish</v>
      </c>
      <c r="K113" s="269" t="str">
        <f>IF(Badges!H496="A","A"," ")</f>
        <v xml:space="preserve"> </v>
      </c>
      <c r="M113" s="266"/>
      <c r="N113" s="267" t="str">
        <f>Badges!C567</f>
        <v xml:space="preserve"> A portfolio shows examples of your</v>
      </c>
      <c r="O113" s="269" t="str">
        <f>IF(Badges!H567="A","A"," ")</f>
        <v xml:space="preserve"> </v>
      </c>
      <c r="Q113" s="405">
        <v>2</v>
      </c>
      <c r="R113" s="411" t="str">
        <f>'Age-Level'!C67</f>
        <v>Teach younger Girl Scouts about fire</v>
      </c>
      <c r="S113" s="282" t="str">
        <f>IF('Age-Level'!H67="A","A","")</f>
        <v/>
      </c>
      <c r="U113" s="264"/>
      <c r="V113" s="264"/>
    </row>
    <row r="114" spans="1:22" x14ac:dyDescent="0.2">
      <c r="A114" s="266"/>
      <c r="B114" s="267" t="str">
        <f>Badges!C357</f>
        <v>Visit a musem or exhibit featuring</v>
      </c>
      <c r="C114" s="269" t="str">
        <f>IF(Badges!H357="A","A","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IF('Age-Level'!H68="A","A","")</f>
        <v/>
      </c>
      <c r="U114" s="264"/>
      <c r="V114" s="264"/>
    </row>
    <row r="115" spans="1:22" x14ac:dyDescent="0.2">
      <c r="A115" s="266"/>
      <c r="B115" s="267" t="str">
        <f>Badges!C358</f>
        <v>Find out how far back you can trace</v>
      </c>
      <c r="C115" s="269" t="str">
        <f>IF(Badges!H358="A","A"," ")</f>
        <v xml:space="preserve"> </v>
      </c>
      <c r="E115" s="266"/>
      <c r="F115" s="267" t="str">
        <f>Badges!C429</f>
        <v>Put together a meal based on a food</v>
      </c>
      <c r="G115" s="269" t="str">
        <f>IF(Badges!H429="A","A"," ")</f>
        <v xml:space="preserve"> </v>
      </c>
      <c r="I115" s="266"/>
      <c r="J115" s="267" t="str">
        <f>Badges!C498</f>
        <v>Be a naturalist in your neighborhood</v>
      </c>
      <c r="K115" s="269" t="str">
        <f>IF(Badges!H498="A","A"," ")</f>
        <v xml:space="preserve"> </v>
      </c>
      <c r="M115" s="266"/>
      <c r="N115" s="267" t="str">
        <f>Badges!C569</f>
        <v>Share your cookie resume and</v>
      </c>
      <c r="O115" s="269" t="str">
        <f>IF(Badges!H569="A","A"," ")</f>
        <v xml:space="preserve"> </v>
      </c>
      <c r="Q115" s="405">
        <v>4</v>
      </c>
      <c r="R115" s="411" t="str">
        <f>'Age-Level'!C69</f>
        <v>Help two people to resolve a</v>
      </c>
      <c r="S115" s="282" t="str">
        <f>IF('Age-Level'!H69="A","A","")</f>
        <v/>
      </c>
      <c r="U115" s="264"/>
      <c r="V115" s="264"/>
    </row>
    <row r="116" spans="1:22" x14ac:dyDescent="0.2">
      <c r="A116" s="266">
        <v>2</v>
      </c>
      <c r="B116" s="267" t="str">
        <f>Badges!C359</f>
        <v>Focus on composition</v>
      </c>
      <c r="C116" s="268"/>
      <c r="E116" s="266"/>
      <c r="F116" s="267" t="str">
        <f>Badges!C430</f>
        <v>Research and cook a regional</v>
      </c>
      <c r="G116" s="269" t="str">
        <f>IF(Badges!H430="A","A"," ")</f>
        <v xml:space="preserve"> </v>
      </c>
      <c r="I116" s="266"/>
      <c r="J116" s="267" t="str">
        <f>Badges!C499</f>
        <v>Sketch and label the parts of a tree</v>
      </c>
      <c r="K116" s="269" t="str">
        <f>IF(Badges!H499="A","A"," ")</f>
        <v xml:space="preserve"> </v>
      </c>
      <c r="M116" s="266">
        <v>4</v>
      </c>
      <c r="N116" s="267" t="str">
        <f>Badges!C570</f>
        <v>Write an essay about what you</v>
      </c>
      <c r="O116" s="268"/>
      <c r="Q116" s="379">
        <v>5</v>
      </c>
      <c r="R116" s="411" t="str">
        <f>'Age-Level'!C70</f>
        <v>Discuss the dangers of alcohol and</v>
      </c>
      <c r="S116" s="282" t="str">
        <f>IF('Age-Level'!H70="A","A","")</f>
        <v/>
      </c>
    </row>
    <row r="117" spans="1:22" x14ac:dyDescent="0.2">
      <c r="A117" s="266"/>
      <c r="B117" s="267" t="str">
        <f>Badges!C360</f>
        <v>Compose a collage using cubomania</v>
      </c>
      <c r="C117" s="269" t="str">
        <f>IF(Badges!H360="A","A"," ")</f>
        <v xml:space="preserve"> </v>
      </c>
      <c r="E117" s="266"/>
      <c r="F117" s="267" t="str">
        <f>Badges!C431</f>
        <v>Find out how well you know your</v>
      </c>
      <c r="G117" s="269" t="str">
        <f>IF(Badges!H431="A","A"," ")</f>
        <v xml:space="preserve"> </v>
      </c>
      <c r="I117" s="266"/>
      <c r="J117" s="267" t="str">
        <f>Badges!C500</f>
        <v>Delve into the forest life cycle</v>
      </c>
      <c r="K117" s="269" t="str">
        <f>IF(Badges!H500="A","A"," ")</f>
        <v xml:space="preserve"> </v>
      </c>
      <c r="M117" s="266"/>
      <c r="N117" s="267" t="str">
        <f>Badges!C571</f>
        <v>You can use this for a college</v>
      </c>
      <c r="O117" s="269" t="str">
        <f>IF(Badges!H571="A","A"," ")</f>
        <v xml:space="preserve"> </v>
      </c>
      <c r="Q117" s="531"/>
      <c r="R117" s="532"/>
      <c r="S117" s="315"/>
    </row>
    <row r="118" spans="1:22" x14ac:dyDescent="0.2">
      <c r="A118" s="266"/>
      <c r="B118" s="267" t="str">
        <f>Badges!C361</f>
        <v>Create a collage diary</v>
      </c>
      <c r="C118" s="269" t="str">
        <f>IF(Badges!H361="A","A","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IF(Badges!H362="A","A"," ")</f>
        <v xml:space="preserve"> </v>
      </c>
      <c r="E119" s="266"/>
      <c r="F119" s="267" t="str">
        <f>Badges!C433</f>
        <v>Try a recipe inspired by a historical</v>
      </c>
      <c r="G119" s="269" t="str">
        <f>IF(Badges!H433="A","A"," ")</f>
        <v xml:space="preserve"> </v>
      </c>
      <c r="I119" s="266"/>
      <c r="J119" s="267" t="str">
        <f>Badges!C502</f>
        <v>Get tree crafty</v>
      </c>
      <c r="K119" s="269" t="str">
        <f>IF(Badges!H502="A","A"," ")</f>
        <v xml:space="preserve"> </v>
      </c>
      <c r="M119" s="266"/>
      <c r="N119" s="267" t="str">
        <f>Badges!C573</f>
        <v>Whether you're applying for college</v>
      </c>
      <c r="O119" s="269" t="str">
        <f>IF(Badges!H573="A","A","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IF(Badges!H434="A","A"," ")</f>
        <v xml:space="preserve"> </v>
      </c>
      <c r="I120" s="266"/>
      <c r="J120" s="267" t="str">
        <f>Badges!C503</f>
        <v>Capture a tree on your convas or the</v>
      </c>
      <c r="K120" s="269" t="str">
        <f>IF(Badges!H503="A","A","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IF(Badges!H364="A","A"," ")</f>
        <v xml:space="preserve"> </v>
      </c>
      <c r="E121" s="266"/>
      <c r="F121" s="267" t="str">
        <f>Badges!C435</f>
        <v>Pick a piece of the past that excites</v>
      </c>
      <c r="G121" s="269" t="str">
        <f>IF(Badges!H435="A","A"," ")</f>
        <v xml:space="preserve"> </v>
      </c>
      <c r="I121" s="266"/>
      <c r="J121" s="267" t="str">
        <f>Badges!C504</f>
        <v>Create your own tree legend</v>
      </c>
      <c r="K121" s="269" t="str">
        <f>IF(Badges!H504="A","A","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IF(Badges!H365="A","A","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IF(Badges!H577="A","A"," ")</f>
        <v xml:space="preserve"> </v>
      </c>
      <c r="Q122" s="405"/>
      <c r="R122" s="405"/>
      <c r="S122" s="392"/>
    </row>
    <row r="123" spans="1:22" x14ac:dyDescent="0.2">
      <c r="A123" s="266"/>
      <c r="B123" s="267" t="str">
        <f>Badges!C366</f>
        <v>Create a collage that's a study in</v>
      </c>
      <c r="C123" s="269" t="str">
        <f>IF(Badges!H366="A","A"," ")</f>
        <v xml:space="preserve"> </v>
      </c>
      <c r="E123" s="266"/>
      <c r="F123" s="267" t="str">
        <f>Badges!C437</f>
        <v>Take a processed food you love and</v>
      </c>
      <c r="G123" s="269" t="str">
        <f>IF(Badges!H437="A","A"," ")</f>
        <v xml:space="preserve"> </v>
      </c>
      <c r="I123" s="266"/>
      <c r="J123" s="267" t="str">
        <f>Badges!C506</f>
        <v>Debate logging, clear-cutting, and</v>
      </c>
      <c r="K123" s="269" t="str">
        <f>IF(Badges!H506="A","A","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IF(Badges!H438="A","A"," ")</f>
        <v xml:space="preserve"> </v>
      </c>
      <c r="I124" s="266"/>
      <c r="J124" s="267" t="str">
        <f>Badges!C507</f>
        <v>Chart how wood travels</v>
      </c>
      <c r="K124" s="269" t="str">
        <f>IF(Badges!H507="A","A"," ")</f>
        <v xml:space="preserve"> </v>
      </c>
      <c r="M124" s="266"/>
      <c r="N124" s="267" t="str">
        <f>Badges!C579</f>
        <v>Making a personal connection with</v>
      </c>
      <c r="O124" s="269" t="str">
        <f>IF(Badges!H579="A","A"," ")</f>
        <v xml:space="preserve"> </v>
      </c>
      <c r="Q124" s="535"/>
      <c r="R124" s="536"/>
      <c r="S124" s="536"/>
    </row>
    <row r="125" spans="1:22" x14ac:dyDescent="0.2">
      <c r="A125" s="266"/>
      <c r="B125" s="267" t="str">
        <f>Badges!C368</f>
        <v>Create a collage using 3-D materials</v>
      </c>
      <c r="C125" s="269" t="str">
        <f>IF(Badges!H368="A","A"," ")</f>
        <v xml:space="preserve"> </v>
      </c>
      <c r="E125" s="266"/>
      <c r="F125" s="267" t="str">
        <f>Badges!C439</f>
        <v>Try a recipe for a special diet</v>
      </c>
      <c r="G125" s="269" t="str">
        <f>IF(Badges!H439="A","A"," ")</f>
        <v xml:space="preserve"> </v>
      </c>
      <c r="I125" s="266"/>
      <c r="J125" s="267" t="str">
        <f>Badges!C508</f>
        <v>Create a dream tree garden</v>
      </c>
      <c r="K125" s="269" t="str">
        <f>IF(Badges!H508="A","A"," ")</f>
        <v xml:space="preserve"> </v>
      </c>
      <c r="M125" s="266">
        <v>3</v>
      </c>
      <c r="N125" s="267" t="str">
        <f>Badges!C580</f>
        <v>Build your customer list</v>
      </c>
      <c r="O125" s="268"/>
    </row>
    <row r="126" spans="1:22" x14ac:dyDescent="0.2">
      <c r="A126" s="266"/>
      <c r="B126" s="267" t="str">
        <f>Badges!C369</f>
        <v>Create a collage on a found surface</v>
      </c>
      <c r="C126" s="269" t="str">
        <f>IF(Badges!H369="A","A","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IF(Badges!H581="A","A"," ")</f>
        <v xml:space="preserve"> </v>
      </c>
    </row>
    <row r="127" spans="1:22" x14ac:dyDescent="0.2">
      <c r="A127" s="266"/>
      <c r="B127" s="267" t="str">
        <f>Badges!C370</f>
        <v xml:space="preserve">Createa  collage from everyday </v>
      </c>
      <c r="C127" s="269" t="str">
        <f>IF(Badges!H370="A","A"," ")</f>
        <v xml:space="preserve"> </v>
      </c>
      <c r="E127" s="266"/>
      <c r="F127" s="267" t="str">
        <f>Badges!C441</f>
        <v>Throw a potluck party</v>
      </c>
      <c r="G127" s="269" t="str">
        <f>IF(Badges!H441="A","A"," ")</f>
        <v xml:space="preserve"> </v>
      </c>
      <c r="I127" s="266"/>
      <c r="J127" s="267" t="str">
        <f>Badges!C510</f>
        <v>Plant a tree</v>
      </c>
      <c r="K127" s="269" t="str">
        <f>IF(Badges!H510="A","A","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IF(Badges!H442="A","A"," ")</f>
        <v xml:space="preserve"> </v>
      </c>
      <c r="I128" s="266"/>
      <c r="J128" s="267" t="str">
        <f>Badges!C511</f>
        <v>Tend to a tree somewhere in your</v>
      </c>
      <c r="K128" s="269" t="str">
        <f>IF(Badges!H511="A","A"," ")</f>
        <v xml:space="preserve"> </v>
      </c>
      <c r="M128" s="266"/>
      <c r="N128" s="267" t="str">
        <f>Badges!C583</f>
        <v>Think about ways that you can thank</v>
      </c>
      <c r="O128" s="269" t="str">
        <f>IF(Badges!H583="A","A"," ")</f>
        <v xml:space="preserve"> </v>
      </c>
    </row>
    <row r="129" spans="1:19" x14ac:dyDescent="0.2">
      <c r="A129" s="266"/>
      <c r="B129" s="267" t="str">
        <f>Badges!C372</f>
        <v>Create a self-portrait collage</v>
      </c>
      <c r="C129" s="269" t="str">
        <f>IF(Badges!H372="A","A"," ")</f>
        <v xml:space="preserve"> </v>
      </c>
      <c r="E129" s="266"/>
      <c r="F129" s="267" t="str">
        <f>Badges!C443</f>
        <v>Hold a progressive dinner with</v>
      </c>
      <c r="G129" s="269" t="str">
        <f>IF(Badges!H443="A","A"," ")</f>
        <v xml:space="preserve"> </v>
      </c>
      <c r="I129" s="266"/>
      <c r="J129" s="267" t="str">
        <f>Badges!C512</f>
        <v>Shadow one of the tree caretakers</v>
      </c>
      <c r="K129" s="269" t="str">
        <f>IF(Badges!H512="A","A"," ")</f>
        <v xml:space="preserve"> </v>
      </c>
      <c r="M129" s="266">
        <v>5</v>
      </c>
      <c r="N129" s="267" t="str">
        <f>Badges!C584</f>
        <v>Keep your customer connection</v>
      </c>
      <c r="O129" s="268"/>
    </row>
    <row r="130" spans="1:19" x14ac:dyDescent="0.2">
      <c r="A130" s="266"/>
      <c r="B130" s="267" t="str">
        <f>Badges!C373</f>
        <v>Create a collage with an advocacy</v>
      </c>
      <c r="C130" s="269" t="str">
        <f>IF(Badges!H373="A","A","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IF(Badges!H585="A","A"," ")</f>
        <v xml:space="preserve"> </v>
      </c>
    </row>
    <row r="131" spans="1:19" x14ac:dyDescent="0.2">
      <c r="A131" s="266"/>
      <c r="B131" s="267" t="str">
        <f>Badges!C374</f>
        <v>Create a collage advertisement</v>
      </c>
      <c r="C131" s="269" t="str">
        <f>IF(Badges!H374="A","A","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IF(Badges!H448="A","A"," ")</f>
        <v xml:space="preserve"> </v>
      </c>
      <c r="I132" s="266"/>
      <c r="J132" s="267" t="str">
        <f>Badges!C518</f>
        <v>Research role models</v>
      </c>
      <c r="K132" s="269" t="str">
        <f>IF(Badges!H518="A","A","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IF(Badges!H449="A","A"," ")</f>
        <v xml:space="preserve"> </v>
      </c>
      <c r="I133" s="266"/>
      <c r="J133" s="267" t="str">
        <f>Badges!C519</f>
        <v>Get guidance</v>
      </c>
      <c r="K133" s="269" t="str">
        <f>IF(Badges!H519="A","A"," ")</f>
        <v xml:space="preserve"> </v>
      </c>
      <c r="M133" s="280"/>
      <c r="N133" s="292"/>
      <c r="O133" s="404"/>
    </row>
    <row r="134" spans="1:19" x14ac:dyDescent="0.2">
      <c r="A134" s="266"/>
      <c r="B134" s="267" t="str">
        <f>Badges!C379</f>
        <v>Get advice from a professional.</v>
      </c>
      <c r="C134" s="269" t="str">
        <f>IF(Badges!H379="A","A"," ")</f>
        <v xml:space="preserve"> </v>
      </c>
      <c r="E134" s="266"/>
      <c r="F134" s="267" t="str">
        <f>Badges!C450</f>
        <v>Talk to child care professionals</v>
      </c>
      <c r="G134" s="269" t="str">
        <f>IF(Badges!H450="A","A"," ")</f>
        <v xml:space="preserve"> </v>
      </c>
      <c r="I134" s="266"/>
      <c r="J134" s="267" t="str">
        <f>Badges!C520</f>
        <v>Pool your knowledge</v>
      </c>
      <c r="K134" s="269" t="str">
        <f>IF(Badges!H520="A","A"," ")</f>
        <v xml:space="preserve"> </v>
      </c>
      <c r="M134" s="280"/>
      <c r="N134" s="292"/>
      <c r="O134" s="404"/>
    </row>
    <row r="135" spans="1:19" x14ac:dyDescent="0.2">
      <c r="A135" s="266"/>
      <c r="B135" s="267" t="str">
        <f>Badges!C380</f>
        <v>Get evaluated.</v>
      </c>
      <c r="C135" s="269" t="str">
        <f>IF(Badges!H380="A","A"," ")</f>
        <v xml:space="preserve"> </v>
      </c>
      <c r="M135" s="280"/>
      <c r="N135" s="292"/>
      <c r="O135" s="404"/>
    </row>
    <row r="136" spans="1:19" x14ac:dyDescent="0.2">
      <c r="A136" s="266"/>
      <c r="B136" s="267" t="str">
        <f>Badges!C381</f>
        <v>Create a fitness statement.</v>
      </c>
      <c r="C136" s="269" t="str">
        <f>IF(Badges!H381="A","A"," ")</f>
        <v xml:space="preserve"> </v>
      </c>
      <c r="M136" s="280"/>
      <c r="N136" s="292"/>
      <c r="O136" s="404"/>
    </row>
    <row r="137" spans="1:19" ht="23.25" x14ac:dyDescent="0.35">
      <c r="A137" s="524" t="str">
        <f ca="1">MID(CELL("filename",A78),FIND(IF(ISERROR(FIND("]",CELL("filename",A78))),"$","]"),CELL("filename",A78))+1,256)</f>
        <v>Senior5</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Patches'!H5="A","A","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Patches'!H6="A","A"," ")</f>
        <v xml:space="preserve"> </v>
      </c>
      <c r="I139" s="266">
        <v>1</v>
      </c>
      <c r="J139" s="403" t="str">
        <f>'Council Own'!C7</f>
        <v>&lt;List Requirement Here&gt;</v>
      </c>
      <c r="K139" s="268" t="str">
        <f>IF('Council Own'!H7="A","A"," ")</f>
        <v xml:space="preserve"> </v>
      </c>
      <c r="M139" s="266">
        <v>1</v>
      </c>
      <c r="N139" s="403" t="str">
        <f>'Council Own'!C55</f>
        <v>&lt;List Requirement Here&gt;</v>
      </c>
      <c r="O139" s="268" t="str">
        <f>IF('Council Own'!H55="A","A"," ")</f>
        <v xml:space="preserve"> </v>
      </c>
      <c r="Q139" s="266">
        <v>1</v>
      </c>
      <c r="R139" s="403" t="str">
        <f>'Council Own'!C103</f>
        <v>&lt;List Requirement Here&gt;</v>
      </c>
      <c r="S139" s="268" t="str">
        <f>IF('Council Own'!H103="A","A"," ")</f>
        <v xml:space="preserve"> </v>
      </c>
    </row>
    <row r="140" spans="1:19" x14ac:dyDescent="0.2">
      <c r="A140" s="519" t="str">
        <f>'Council Own'!B6</f>
        <v>&lt;&lt;List Badge Here&gt;&gt;</v>
      </c>
      <c r="B140" s="520"/>
      <c r="C140" s="271" t="str">
        <f>IF('Council Own'!H28="C","C",IF('Council Own'!H28="P","P",""))</f>
        <v/>
      </c>
      <c r="E140" s="510" t="str">
        <f>'Fun Patches'!C7</f>
        <v>&lt;LIST PATCH HERE&gt;</v>
      </c>
      <c r="F140" s="511"/>
      <c r="G140" s="276" t="str">
        <f>IF('Fun Patches'!H7="A","A"," ")</f>
        <v xml:space="preserve"> </v>
      </c>
      <c r="H140" s="273"/>
      <c r="I140" s="266"/>
      <c r="J140" s="411" t="str">
        <f>'Council Own'!C8</f>
        <v>&lt;List Requirement Here&gt;</v>
      </c>
      <c r="K140" s="276" t="str">
        <f>IF('Council Own'!H8="A","A"," ")</f>
        <v xml:space="preserve"> </v>
      </c>
      <c r="L140" s="273"/>
      <c r="M140" s="266"/>
      <c r="N140" s="411" t="str">
        <f>'Council Own'!C56</f>
        <v>&lt;List Requirement Here&gt;</v>
      </c>
      <c r="O140" s="276" t="str">
        <f>IF('Council Own'!H56="A","A"," ")</f>
        <v xml:space="preserve"> </v>
      </c>
      <c r="Q140" s="266"/>
      <c r="R140" s="411" t="str">
        <f>'Council Own'!C104</f>
        <v>&lt;List Requirement Here&gt;</v>
      </c>
      <c r="S140" s="276" t="str">
        <f>IF('Council Own'!H104="A","A"," ")</f>
        <v xml:space="preserve"> </v>
      </c>
    </row>
    <row r="141" spans="1:19" x14ac:dyDescent="0.2">
      <c r="A141" s="519" t="str">
        <f>'Council Own'!B30</f>
        <v>&lt;&lt;List Badge Here&gt;&gt;</v>
      </c>
      <c r="B141" s="520"/>
      <c r="C141" s="271" t="str">
        <f>IF('Council Own'!H52="C","C",IF('Council Own'!H52="P","P",""))</f>
        <v/>
      </c>
      <c r="E141" s="510" t="str">
        <f>'Fun Patches'!C8</f>
        <v>&lt;LIST PATCH HERE&gt;</v>
      </c>
      <c r="F141" s="511"/>
      <c r="G141" s="276" t="str">
        <f>IF('Fun Patches'!H8="A","A"," ")</f>
        <v xml:space="preserve"> </v>
      </c>
      <c r="H141" s="273"/>
      <c r="I141" s="266"/>
      <c r="J141" s="411" t="str">
        <f>'Council Own'!C9</f>
        <v>&lt;List Requirement Here&gt;</v>
      </c>
      <c r="K141" s="276" t="str">
        <f>IF('Council Own'!H9="A","A"," ")</f>
        <v xml:space="preserve"> </v>
      </c>
      <c r="L141" s="273"/>
      <c r="M141" s="266"/>
      <c r="N141" s="411" t="str">
        <f>'Council Own'!C57</f>
        <v>&lt;List Requirement Here&gt;</v>
      </c>
      <c r="O141" s="276" t="str">
        <f>IF('Council Own'!H57="A","A"," ")</f>
        <v xml:space="preserve"> </v>
      </c>
      <c r="Q141" s="266"/>
      <c r="R141" s="411" t="str">
        <f>'Council Own'!C105</f>
        <v>&lt;List Requirement Here&gt;</v>
      </c>
      <c r="S141" s="276" t="str">
        <f>IF('Council Own'!H105="A","A"," ")</f>
        <v xml:space="preserve"> </v>
      </c>
    </row>
    <row r="142" spans="1:19" x14ac:dyDescent="0.2">
      <c r="A142" s="519" t="str">
        <f>'Council Own'!B54</f>
        <v>&lt;&lt;List Badge Here&gt;&gt;</v>
      </c>
      <c r="B142" s="520"/>
      <c r="C142" s="271" t="str">
        <f>IF('Council Own'!H76="C","C",IF('Council Own'!H76="P","P",""))</f>
        <v/>
      </c>
      <c r="E142" s="510" t="str">
        <f>'Fun Patches'!C9</f>
        <v>&lt;LIST PATCH HERE&gt;</v>
      </c>
      <c r="F142" s="511"/>
      <c r="G142" s="276" t="str">
        <f>IF('Fun Patches'!H9="A","A"," ")</f>
        <v xml:space="preserve"> </v>
      </c>
      <c r="H142" s="273"/>
      <c r="I142" s="266"/>
      <c r="J142" s="411" t="str">
        <f>'Council Own'!C10</f>
        <v>&lt;List Requirement Here&gt;</v>
      </c>
      <c r="K142" s="276" t="str">
        <f>IF('Council Own'!H10="A","A"," ")</f>
        <v xml:space="preserve"> </v>
      </c>
      <c r="L142" s="273"/>
      <c r="M142" s="266"/>
      <c r="N142" s="411" t="str">
        <f>'Council Own'!C58</f>
        <v>&lt;List Requirement Here&gt;</v>
      </c>
      <c r="O142" s="276" t="str">
        <f>IF('Council Own'!H58="A","A"," ")</f>
        <v xml:space="preserve"> </v>
      </c>
      <c r="Q142" s="266"/>
      <c r="R142" s="411" t="str">
        <f>'Council Own'!C106</f>
        <v>&lt;List Requirement Here&gt;</v>
      </c>
      <c r="S142" s="276" t="str">
        <f>IF('Council Own'!H106="A","A"," ")</f>
        <v xml:space="preserve"> </v>
      </c>
    </row>
    <row r="143" spans="1:19" x14ac:dyDescent="0.2">
      <c r="A143" s="519" t="str">
        <f>'Council Own'!B78</f>
        <v>&lt;&lt;List Badge Here&gt;&gt;</v>
      </c>
      <c r="B143" s="520"/>
      <c r="C143" s="271" t="str">
        <f>IF('Council Own'!H100="C","C",IF('Council Own'!H100="P","P",""))</f>
        <v/>
      </c>
      <c r="E143" s="510" t="str">
        <f>'Fun Patches'!C10</f>
        <v>&lt;LIST PATCH HERE&gt;</v>
      </c>
      <c r="F143" s="511"/>
      <c r="G143" s="276" t="str">
        <f>IF('Fun Patches'!H10="A","A"," ")</f>
        <v xml:space="preserve"> </v>
      </c>
      <c r="H143" s="273"/>
      <c r="I143" s="266">
        <v>2</v>
      </c>
      <c r="J143" s="403" t="str">
        <f>'Council Own'!C11</f>
        <v>&lt;List Requirement Here&gt;</v>
      </c>
      <c r="K143" s="268" t="str">
        <f>IF('Council Own'!H11="A","A"," ")</f>
        <v xml:space="preserve"> </v>
      </c>
      <c r="L143" s="273"/>
      <c r="M143" s="266">
        <v>2</v>
      </c>
      <c r="N143" s="403" t="str">
        <f>'Council Own'!C59</f>
        <v>&lt;List Requirement Here&gt;</v>
      </c>
      <c r="O143" s="268" t="str">
        <f>IF('Council Own'!H59="A","A"," ")</f>
        <v xml:space="preserve"> </v>
      </c>
      <c r="Q143" s="266">
        <v>2</v>
      </c>
      <c r="R143" s="403" t="str">
        <f>'Council Own'!C107</f>
        <v>&lt;List Requirement Here&gt;</v>
      </c>
      <c r="S143" s="268" t="str">
        <f>IF('Council Own'!H107="A","A"," ")</f>
        <v xml:space="preserve"> </v>
      </c>
    </row>
    <row r="144" spans="1:19" x14ac:dyDescent="0.2">
      <c r="A144" s="519" t="str">
        <f>'Council Own'!B102</f>
        <v>&lt;&lt;List Badge Here&gt;&gt;</v>
      </c>
      <c r="B144" s="520"/>
      <c r="C144" s="271" t="str">
        <f>IF('Council Own'!H124="C","C",IF('Council Own'!H124="P","P",""))</f>
        <v/>
      </c>
      <c r="E144" s="510" t="str">
        <f>'Fun Patches'!C11</f>
        <v>&lt;LIST PATCH HERE&gt;</v>
      </c>
      <c r="F144" s="511"/>
      <c r="G144" s="276" t="str">
        <f>IF('Fun Patches'!H11="A","A"," ")</f>
        <v xml:space="preserve"> </v>
      </c>
      <c r="H144" s="273"/>
      <c r="I144" s="266"/>
      <c r="J144" s="411" t="str">
        <f>'Council Own'!C12</f>
        <v>&lt;List Requirement Here&gt;</v>
      </c>
      <c r="K144" s="276" t="str">
        <f>IF('Council Own'!H12="A","A"," ")</f>
        <v xml:space="preserve"> </v>
      </c>
      <c r="L144" s="273"/>
      <c r="M144" s="266"/>
      <c r="N144" s="411" t="str">
        <f>'Council Own'!C60</f>
        <v>&lt;List Requirement Here&gt;</v>
      </c>
      <c r="O144" s="276" t="str">
        <f>IF('Council Own'!H60="A","A"," ")</f>
        <v xml:space="preserve"> </v>
      </c>
      <c r="Q144" s="266"/>
      <c r="R144" s="411" t="str">
        <f>'Council Own'!C108</f>
        <v>&lt;List Requirement Here&gt;</v>
      </c>
      <c r="S144" s="276" t="str">
        <f>IF('Council Own'!H108="A","A"," ")</f>
        <v xml:space="preserve"> </v>
      </c>
    </row>
    <row r="145" spans="1:19" x14ac:dyDescent="0.2">
      <c r="A145" s="519" t="str">
        <f>'Council Own'!B126</f>
        <v>&lt;&lt;List Badge Here&gt;&gt;</v>
      </c>
      <c r="B145" s="520"/>
      <c r="C145" s="271" t="str">
        <f>IF('Council Own'!H148="C","C",IF('Council Own'!H148="P","P",""))</f>
        <v/>
      </c>
      <c r="E145" s="510" t="str">
        <f>'Fun Patches'!C12</f>
        <v>&lt;LIST PATCH HERE&gt;</v>
      </c>
      <c r="F145" s="511"/>
      <c r="G145" s="276" t="str">
        <f>IF('Fun Patches'!H12="A","A"," ")</f>
        <v xml:space="preserve"> </v>
      </c>
      <c r="H145" s="273"/>
      <c r="I145" s="266"/>
      <c r="J145" s="411" t="str">
        <f>'Council Own'!C13</f>
        <v>&lt;List Requirement Here&gt;</v>
      </c>
      <c r="K145" s="276" t="str">
        <f>IF('Council Own'!H13="A","A"," ")</f>
        <v xml:space="preserve"> </v>
      </c>
      <c r="L145" s="273"/>
      <c r="M145" s="266"/>
      <c r="N145" s="411" t="str">
        <f>'Council Own'!C61</f>
        <v>&lt;List Requirement Here&gt;</v>
      </c>
      <c r="O145" s="276" t="str">
        <f>IF('Council Own'!H61="A","A"," ")</f>
        <v xml:space="preserve"> </v>
      </c>
      <c r="Q145" s="266"/>
      <c r="R145" s="411" t="str">
        <f>'Council Own'!C109</f>
        <v>&lt;List Requirement Here&gt;</v>
      </c>
      <c r="S145" s="276" t="str">
        <f>IF('Council Own'!H109="A","A"," ")</f>
        <v xml:space="preserve"> </v>
      </c>
    </row>
    <row r="146" spans="1:19" x14ac:dyDescent="0.2">
      <c r="E146" s="510" t="str">
        <f>'Fun Patches'!C13</f>
        <v>&lt;LIST PATCH HERE&gt;</v>
      </c>
      <c r="F146" s="511"/>
      <c r="G146" s="276" t="str">
        <f>IF('Fun Patches'!H13="A","A"," ")</f>
        <v xml:space="preserve"> </v>
      </c>
      <c r="H146" s="273"/>
      <c r="I146" s="266"/>
      <c r="J146" s="411" t="str">
        <f>'Council Own'!C14</f>
        <v>&lt;List Requirement Here&gt;</v>
      </c>
      <c r="K146" s="276" t="str">
        <f>IF('Council Own'!H14="A","A"," ")</f>
        <v xml:space="preserve"> </v>
      </c>
      <c r="L146" s="273"/>
      <c r="M146" s="266"/>
      <c r="N146" s="411" t="str">
        <f>'Council Own'!C62</f>
        <v>&lt;List Requirement Here&gt;</v>
      </c>
      <c r="O146" s="276" t="str">
        <f>IF('Council Own'!H62="A","A"," ")</f>
        <v xml:space="preserve"> </v>
      </c>
      <c r="Q146" s="266"/>
      <c r="R146" s="411" t="str">
        <f>'Council Own'!C110</f>
        <v>&lt;List Requirement Here&gt;</v>
      </c>
      <c r="S146" s="276" t="str">
        <f>IF('Council Own'!H110="A","A"," ")</f>
        <v xml:space="preserve"> </v>
      </c>
    </row>
    <row r="147" spans="1:19" ht="12.75" customHeight="1" x14ac:dyDescent="0.2">
      <c r="E147" s="510" t="str">
        <f>'Fun Patches'!C14</f>
        <v>&lt;LIST PATCH HERE&gt;</v>
      </c>
      <c r="F147" s="511"/>
      <c r="G147" s="276" t="str">
        <f>IF('Fun Patches'!H14="A","A"," ")</f>
        <v xml:space="preserve"> </v>
      </c>
      <c r="I147" s="266">
        <v>3</v>
      </c>
      <c r="J147" s="403" t="str">
        <f>'Council Own'!C15</f>
        <v>&lt;List Requirement Here&gt;</v>
      </c>
      <c r="K147" s="268" t="str">
        <f>IF('Council Own'!H15="A","A"," ")</f>
        <v xml:space="preserve"> </v>
      </c>
      <c r="M147" s="266">
        <v>3</v>
      </c>
      <c r="N147" s="403" t="str">
        <f>'Council Own'!C63</f>
        <v>&lt;List Requirement Here&gt;</v>
      </c>
      <c r="O147" s="268" t="str">
        <f>IF('Council Own'!H63="A","A"," ")</f>
        <v xml:space="preserve"> </v>
      </c>
      <c r="Q147" s="266">
        <v>3</v>
      </c>
      <c r="R147" s="403" t="str">
        <f>'Council Own'!C111</f>
        <v>&lt;List Requirement Here&gt;</v>
      </c>
      <c r="S147" s="268" t="str">
        <f>IF('Council Own'!H111="A","A"," ")</f>
        <v xml:space="preserve"> </v>
      </c>
    </row>
    <row r="148" spans="1:19" ht="12.75" customHeight="1" x14ac:dyDescent="0.2">
      <c r="E148" s="510" t="str">
        <f>'Fun Patches'!C15</f>
        <v>&lt;LIST PATCH HERE&gt;</v>
      </c>
      <c r="F148" s="511"/>
      <c r="G148" s="276" t="str">
        <f>IF('Fun Patches'!H15="A","A"," ")</f>
        <v xml:space="preserve"> </v>
      </c>
      <c r="I148" s="266"/>
      <c r="J148" s="411" t="str">
        <f>'Council Own'!C16</f>
        <v>&lt;List Requirement Here&gt;</v>
      </c>
      <c r="K148" s="276" t="str">
        <f>IF('Council Own'!H16="A","A"," ")</f>
        <v xml:space="preserve"> </v>
      </c>
      <c r="M148" s="266"/>
      <c r="N148" s="411" t="str">
        <f>'Council Own'!C64</f>
        <v>&lt;List Requirement Here&gt;</v>
      </c>
      <c r="O148" s="276" t="str">
        <f>IF('Council Own'!H64="A","A"," ")</f>
        <v xml:space="preserve"> </v>
      </c>
      <c r="Q148" s="266"/>
      <c r="R148" s="411" t="str">
        <f>'Council Own'!C112</f>
        <v>&lt;List Requirement Here&gt;</v>
      </c>
      <c r="S148" s="276" t="str">
        <f>IF('Council Own'!H112="A","A"," ")</f>
        <v xml:space="preserve"> </v>
      </c>
    </row>
    <row r="149" spans="1:19" x14ac:dyDescent="0.2">
      <c r="E149" s="510" t="str">
        <f>'Fun Patches'!C16</f>
        <v>&lt;LIST PATCH HERE&gt;</v>
      </c>
      <c r="F149" s="511"/>
      <c r="G149" s="276" t="str">
        <f>IF('Fun Patches'!H16="A","A"," ")</f>
        <v xml:space="preserve"> </v>
      </c>
      <c r="I149" s="266"/>
      <c r="J149" s="411" t="str">
        <f>'Council Own'!C17</f>
        <v>&lt;List Requirement Here&gt;</v>
      </c>
      <c r="K149" s="276" t="str">
        <f>IF('Council Own'!H17="A","A"," ")</f>
        <v xml:space="preserve"> </v>
      </c>
      <c r="M149" s="266"/>
      <c r="N149" s="411" t="str">
        <f>'Council Own'!C65</f>
        <v>&lt;List Requirement Here&gt;</v>
      </c>
      <c r="O149" s="276" t="str">
        <f>IF('Council Own'!H65="A","A"," ")</f>
        <v xml:space="preserve"> </v>
      </c>
      <c r="Q149" s="266"/>
      <c r="R149" s="411" t="str">
        <f>'Council Own'!C113</f>
        <v>&lt;List Requirement Here&gt;</v>
      </c>
      <c r="S149" s="276" t="str">
        <f>IF('Council Own'!H113="A","A"," ")</f>
        <v xml:space="preserve"> </v>
      </c>
    </row>
    <row r="150" spans="1:19" x14ac:dyDescent="0.2">
      <c r="E150" s="515" t="str">
        <f>'Fun Patches'!C17</f>
        <v>&lt;LIST PATCH HERE&gt;</v>
      </c>
      <c r="F150" s="516"/>
      <c r="G150" s="269" t="str">
        <f>IF('Fun Patches'!H17="A","A"," ")</f>
        <v xml:space="preserve"> </v>
      </c>
      <c r="I150" s="266"/>
      <c r="J150" s="411" t="str">
        <f>'Council Own'!C18</f>
        <v>&lt;List Requirement Here&gt;</v>
      </c>
      <c r="K150" s="276" t="str">
        <f>IF('Council Own'!H18="A","A"," ")</f>
        <v xml:space="preserve"> </v>
      </c>
      <c r="M150" s="266"/>
      <c r="N150" s="411" t="str">
        <f>'Council Own'!C66</f>
        <v>&lt;List Requirement Here&gt;</v>
      </c>
      <c r="O150" s="276" t="str">
        <f>IF('Council Own'!H66="A","A"," ")</f>
        <v xml:space="preserve"> </v>
      </c>
      <c r="Q150" s="266"/>
      <c r="R150" s="411" t="str">
        <f>'Council Own'!C114</f>
        <v>&lt;List Requirement Here&gt;</v>
      </c>
      <c r="S150" s="276" t="str">
        <f>IF('Council Own'!H114="A","A"," ")</f>
        <v xml:space="preserve"> </v>
      </c>
    </row>
    <row r="151" spans="1:19" x14ac:dyDescent="0.2">
      <c r="E151" s="510" t="str">
        <f>'Fun Patches'!C18</f>
        <v>&lt;LIST PATCH HERE&gt;</v>
      </c>
      <c r="F151" s="511"/>
      <c r="G151" s="276" t="str">
        <f>IF('Fun Patches'!H18="A","A"," ")</f>
        <v xml:space="preserve"> </v>
      </c>
      <c r="I151" s="266">
        <v>4</v>
      </c>
      <c r="J151" s="403" t="str">
        <f>'Council Own'!C19</f>
        <v>&lt;List Requirement Here&gt;</v>
      </c>
      <c r="K151" s="268" t="str">
        <f>IF('Council Own'!H19="A","A"," ")</f>
        <v xml:space="preserve"> </v>
      </c>
      <c r="M151" s="266">
        <v>4</v>
      </c>
      <c r="N151" s="403" t="str">
        <f>'Council Own'!C67</f>
        <v>&lt;List Requirement Here&gt;</v>
      </c>
      <c r="O151" s="268" t="str">
        <f>IF('Council Own'!H67="A","A"," ")</f>
        <v xml:space="preserve"> </v>
      </c>
      <c r="Q151" s="266">
        <v>4</v>
      </c>
      <c r="R151" s="403" t="str">
        <f>'Council Own'!C115</f>
        <v>&lt;List Requirement Here&gt;</v>
      </c>
      <c r="S151" s="268" t="str">
        <f>IF('Council Own'!H115="A","A"," ")</f>
        <v xml:space="preserve"> </v>
      </c>
    </row>
    <row r="152" spans="1:19" x14ac:dyDescent="0.2">
      <c r="E152" s="510" t="str">
        <f>'Fun Patches'!C19</f>
        <v>&lt;LIST PATCH HERE&gt;</v>
      </c>
      <c r="F152" s="511"/>
      <c r="G152" s="276" t="str">
        <f>IF('Fun Patches'!H19="A","A"," ")</f>
        <v xml:space="preserve"> </v>
      </c>
      <c r="I152" s="266"/>
      <c r="J152" s="411" t="str">
        <f>'Council Own'!C20</f>
        <v>&lt;List Requirement Here&gt;</v>
      </c>
      <c r="K152" s="276" t="str">
        <f>IF('Council Own'!H20="A","A"," ")</f>
        <v xml:space="preserve"> </v>
      </c>
      <c r="M152" s="266"/>
      <c r="N152" s="411" t="str">
        <f>'Council Own'!C68</f>
        <v>&lt;List Requirement Here&gt;</v>
      </c>
      <c r="O152" s="276" t="str">
        <f>IF('Council Own'!H68="A","A"," ")</f>
        <v xml:space="preserve"> </v>
      </c>
      <c r="Q152" s="266"/>
      <c r="R152" s="411" t="str">
        <f>'Council Own'!C116</f>
        <v>&lt;List Requirement Here&gt;</v>
      </c>
      <c r="S152" s="276" t="str">
        <f>IF('Council Own'!H116="A","A"," ")</f>
        <v xml:space="preserve"> </v>
      </c>
    </row>
    <row r="153" spans="1:19" x14ac:dyDescent="0.2">
      <c r="E153" s="510" t="str">
        <f>'Fun Patches'!C20</f>
        <v>&lt;LIST PATCH HERE&gt;</v>
      </c>
      <c r="F153" s="511"/>
      <c r="G153" s="276" t="str">
        <f>IF('Fun Patches'!H20="A","A"," ")</f>
        <v xml:space="preserve"> </v>
      </c>
      <c r="I153" s="266"/>
      <c r="J153" s="411" t="str">
        <f>'Council Own'!C21</f>
        <v>&lt;List Requirement Here&gt;</v>
      </c>
      <c r="K153" s="276" t="str">
        <f>IF('Council Own'!H21="A","A"," ")</f>
        <v xml:space="preserve"> </v>
      </c>
      <c r="M153" s="266"/>
      <c r="N153" s="411" t="str">
        <f>'Council Own'!C69</f>
        <v>&lt;List Requirement Here&gt;</v>
      </c>
      <c r="O153" s="276" t="str">
        <f>IF('Council Own'!H69="A","A"," ")</f>
        <v xml:space="preserve"> </v>
      </c>
      <c r="Q153" s="266"/>
      <c r="R153" s="411" t="str">
        <f>'Council Own'!C117</f>
        <v>&lt;List Requirement Here&gt;</v>
      </c>
      <c r="S153" s="276" t="str">
        <f>IF('Council Own'!H117="A","A"," ")</f>
        <v xml:space="preserve"> </v>
      </c>
    </row>
    <row r="154" spans="1:19" x14ac:dyDescent="0.2">
      <c r="E154" s="510" t="str">
        <f>'Fun Patches'!C21</f>
        <v>&lt;LIST PATCH HERE&gt;</v>
      </c>
      <c r="F154" s="511"/>
      <c r="G154" s="276" t="str">
        <f>IF('Fun Patches'!H21="A","A"," ")</f>
        <v xml:space="preserve"> </v>
      </c>
      <c r="I154" s="266"/>
      <c r="J154" s="411" t="str">
        <f>'Council Own'!C22</f>
        <v>&lt;List Requirement Here&gt;</v>
      </c>
      <c r="K154" s="276" t="str">
        <f>IF('Council Own'!H22="A","A"," ")</f>
        <v xml:space="preserve"> </v>
      </c>
      <c r="M154" s="266"/>
      <c r="N154" s="411" t="str">
        <f>'Council Own'!C70</f>
        <v>&lt;List Requirement Here&gt;</v>
      </c>
      <c r="O154" s="276" t="str">
        <f>IF('Council Own'!H70="A","A"," ")</f>
        <v xml:space="preserve"> </v>
      </c>
      <c r="Q154" s="266"/>
      <c r="R154" s="411" t="str">
        <f>'Council Own'!C118</f>
        <v>&lt;List Requirement Here&gt;</v>
      </c>
      <c r="S154" s="276" t="str">
        <f>IF('Council Own'!H118="A","A"," ")</f>
        <v xml:space="preserve"> </v>
      </c>
    </row>
    <row r="155" spans="1:19" x14ac:dyDescent="0.2">
      <c r="E155" s="510" t="str">
        <f>'Fun Patches'!C22</f>
        <v>&lt;LIST PATCH HERE&gt;</v>
      </c>
      <c r="F155" s="511"/>
      <c r="G155" s="276" t="str">
        <f>IF('Fun Patches'!H22="A","A"," ")</f>
        <v xml:space="preserve"> </v>
      </c>
      <c r="I155" s="266">
        <v>5</v>
      </c>
      <c r="J155" s="403" t="str">
        <f>'Council Own'!C23</f>
        <v>&lt;List Requirement Here&gt;</v>
      </c>
      <c r="K155" s="268" t="str">
        <f>IF('Council Own'!H23="A","A"," ")</f>
        <v xml:space="preserve"> </v>
      </c>
      <c r="M155" s="266">
        <v>5</v>
      </c>
      <c r="N155" s="403" t="str">
        <f>'Council Own'!C71</f>
        <v>&lt;List Requirement Here&gt;</v>
      </c>
      <c r="O155" s="268" t="str">
        <f>IF('Council Own'!H71="A","A"," ")</f>
        <v xml:space="preserve"> </v>
      </c>
      <c r="Q155" s="266">
        <v>5</v>
      </c>
      <c r="R155" s="403" t="str">
        <f>'Council Own'!C119</f>
        <v>&lt;List Requirement Here&gt;</v>
      </c>
      <c r="S155" s="268" t="str">
        <f>IF('Council Own'!H119="A","A"," ")</f>
        <v xml:space="preserve"> </v>
      </c>
    </row>
    <row r="156" spans="1:19" x14ac:dyDescent="0.2">
      <c r="E156" s="510" t="str">
        <f>'Fun Patches'!C23</f>
        <v>&lt;LIST PATCH HERE&gt;</v>
      </c>
      <c r="F156" s="511"/>
      <c r="G156" s="276" t="str">
        <f>IF('Fun Patches'!H23="A","A"," ")</f>
        <v xml:space="preserve"> </v>
      </c>
      <c r="I156" s="266"/>
      <c r="J156" s="411" t="str">
        <f>'Council Own'!C24</f>
        <v>&lt;List Requirement Here&gt;</v>
      </c>
      <c r="K156" s="276" t="str">
        <f>IF('Council Own'!H24="A","A"," ")</f>
        <v xml:space="preserve"> </v>
      </c>
      <c r="M156" s="266"/>
      <c r="N156" s="411" t="str">
        <f>'Council Own'!C72</f>
        <v>&lt;List Requirement Here&gt;</v>
      </c>
      <c r="O156" s="276" t="str">
        <f>IF('Council Own'!H72="A","A"," ")</f>
        <v xml:space="preserve"> </v>
      </c>
      <c r="Q156" s="266"/>
      <c r="R156" s="411" t="str">
        <f>'Council Own'!C120</f>
        <v>&lt;List Requirement Here&gt;</v>
      </c>
      <c r="S156" s="276" t="str">
        <f>IF('Council Own'!H120="A","A"," ")</f>
        <v xml:space="preserve"> </v>
      </c>
    </row>
    <row r="157" spans="1:19" x14ac:dyDescent="0.2">
      <c r="E157" s="510" t="str">
        <f>'Fun Patches'!C24</f>
        <v>&lt;LIST PATCH HERE&gt;</v>
      </c>
      <c r="F157" s="511"/>
      <c r="G157" s="276" t="str">
        <f>IF('Fun Patches'!H24="A","A"," ")</f>
        <v xml:space="preserve"> </v>
      </c>
      <c r="I157" s="266"/>
      <c r="J157" s="411" t="str">
        <f>'Council Own'!C25</f>
        <v>&lt;List Requirement Here&gt;</v>
      </c>
      <c r="K157" s="276" t="str">
        <f>IF('Council Own'!H25="A","A"," ")</f>
        <v xml:space="preserve"> </v>
      </c>
      <c r="M157" s="266"/>
      <c r="N157" s="411" t="str">
        <f>'Council Own'!C73</f>
        <v>&lt;List Requirement Here&gt;</v>
      </c>
      <c r="O157" s="276" t="str">
        <f>IF('Council Own'!H73="A","A"," ")</f>
        <v xml:space="preserve"> </v>
      </c>
      <c r="Q157" s="266"/>
      <c r="R157" s="411" t="str">
        <f>'Council Own'!C121</f>
        <v>&lt;List Requirement Here&gt;</v>
      </c>
      <c r="S157" s="276" t="str">
        <f>IF('Council Own'!H121="A","A"," ")</f>
        <v xml:space="preserve"> </v>
      </c>
    </row>
    <row r="158" spans="1:19" x14ac:dyDescent="0.2">
      <c r="E158" s="510" t="str">
        <f>'Fun Patches'!C25</f>
        <v>&lt;LIST PATCH HERE&gt;</v>
      </c>
      <c r="F158" s="511"/>
      <c r="G158" s="276" t="str">
        <f>IF('Fun Patches'!H25="A","A"," ")</f>
        <v xml:space="preserve"> </v>
      </c>
      <c r="I158" s="266"/>
      <c r="J158" s="411" t="str">
        <f>'Council Own'!C26</f>
        <v>&lt;List Requirement Here&gt;</v>
      </c>
      <c r="K158" s="276" t="str">
        <f>IF('Council Own'!H26="A","A"," ")</f>
        <v xml:space="preserve"> </v>
      </c>
      <c r="M158" s="266"/>
      <c r="N158" s="411" t="str">
        <f>'Council Own'!C74</f>
        <v>&lt;List Requirement Here&gt;</v>
      </c>
      <c r="O158" s="276" t="str">
        <f>IF('Council Own'!H68="A","A"," ")</f>
        <v xml:space="preserve"> </v>
      </c>
      <c r="Q158" s="266"/>
      <c r="R158" s="411" t="str">
        <f>'Council Own'!C122</f>
        <v>&lt;List Requirement Here&gt;</v>
      </c>
      <c r="S158" s="276" t="str">
        <f>IF('Council Own'!H122="A","A"," ")</f>
        <v xml:space="preserve"> </v>
      </c>
    </row>
    <row r="159" spans="1:19" x14ac:dyDescent="0.2">
      <c r="E159" s="510" t="str">
        <f>'Fun Patches'!C26</f>
        <v>&lt;LIST PATCH HERE&gt;</v>
      </c>
      <c r="F159" s="511"/>
      <c r="G159" s="276" t="str">
        <f>IF('Fun Patches'!H26="A","A","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Patches'!H27="A","A"," ")</f>
        <v xml:space="preserve"> </v>
      </c>
      <c r="I160" s="266">
        <v>1</v>
      </c>
      <c r="J160" s="403" t="str">
        <f>'Council Own'!C31</f>
        <v>&lt;List Requirement Here&gt;</v>
      </c>
      <c r="K160" s="268" t="str">
        <f>IF('Council Own'!H31="A","A"," ")</f>
        <v xml:space="preserve"> </v>
      </c>
      <c r="M160" s="266">
        <v>1</v>
      </c>
      <c r="N160" s="403" t="str">
        <f>'Council Own'!C79</f>
        <v>&lt;List Requirement Here&gt;</v>
      </c>
      <c r="O160" s="268" t="str">
        <f>IF('Council Own'!H79="A","A"," ")</f>
        <v xml:space="preserve"> </v>
      </c>
      <c r="Q160" s="266">
        <v>1</v>
      </c>
      <c r="R160" s="403" t="str">
        <f>'Council Own'!C127</f>
        <v>&lt;List Requirement Here&gt;</v>
      </c>
      <c r="S160" s="268" t="str">
        <f>IF('Council Own'!H127="A","A"," ")</f>
        <v xml:space="preserve"> </v>
      </c>
    </row>
    <row r="161" spans="5:19" x14ac:dyDescent="0.2">
      <c r="E161" s="510" t="str">
        <f>'Fun Patches'!C28</f>
        <v>&lt;LIST PATCH HERE&gt;</v>
      </c>
      <c r="F161" s="511"/>
      <c r="G161" s="276" t="str">
        <f>IF('Fun Patches'!H28="A","A"," ")</f>
        <v xml:space="preserve"> </v>
      </c>
      <c r="I161" s="266"/>
      <c r="J161" s="411" t="str">
        <f>'Council Own'!C32</f>
        <v>&lt;List Requirement Here&gt;</v>
      </c>
      <c r="K161" s="276" t="str">
        <f>IF('Council Own'!H32="A","A"," ")</f>
        <v xml:space="preserve"> </v>
      </c>
      <c r="M161" s="266"/>
      <c r="N161" s="411" t="str">
        <f>'Council Own'!C80</f>
        <v>&lt;List Requirement Here&gt;</v>
      </c>
      <c r="O161" s="276" t="str">
        <f>IF('Council Own'!H80="A","A"," ")</f>
        <v xml:space="preserve"> </v>
      </c>
      <c r="Q161" s="266"/>
      <c r="R161" s="411" t="str">
        <f>'Council Own'!C128</f>
        <v>&lt;List Requirement Here&gt;</v>
      </c>
      <c r="S161" s="276" t="str">
        <f>IF('Council Own'!H128="A","A"," ")</f>
        <v xml:space="preserve"> </v>
      </c>
    </row>
    <row r="162" spans="5:19" x14ac:dyDescent="0.2">
      <c r="E162" s="510" t="str">
        <f>'Fun Patches'!C29</f>
        <v>&lt;LIST PATCH HERE&gt;</v>
      </c>
      <c r="F162" s="511"/>
      <c r="G162" s="276" t="str">
        <f>IF('Fun Patches'!H29="A","A"," ")</f>
        <v xml:space="preserve"> </v>
      </c>
      <c r="I162" s="266"/>
      <c r="J162" s="411" t="str">
        <f>'Council Own'!C33</f>
        <v>&lt;List Requirement Here&gt;</v>
      </c>
      <c r="K162" s="276" t="str">
        <f>IF('Council Own'!H33="A","A"," ")</f>
        <v xml:space="preserve"> </v>
      </c>
      <c r="M162" s="266"/>
      <c r="N162" s="411" t="str">
        <f>'Council Own'!C81</f>
        <v>&lt;List Requirement Here&gt;</v>
      </c>
      <c r="O162" s="276" t="str">
        <f>IF('Council Own'!H81="A","A"," ")</f>
        <v xml:space="preserve"> </v>
      </c>
      <c r="Q162" s="266"/>
      <c r="R162" s="411" t="str">
        <f>'Council Own'!C129</f>
        <v>&lt;List Requirement Here&gt;</v>
      </c>
      <c r="S162" s="276" t="str">
        <f>IF('Council Own'!H129="A","A"," ")</f>
        <v xml:space="preserve"> </v>
      </c>
    </row>
    <row r="163" spans="5:19" x14ac:dyDescent="0.2">
      <c r="E163" s="510" t="str">
        <f>'Fun Patches'!C30</f>
        <v>&lt;LIST PATCH HERE&gt;</v>
      </c>
      <c r="F163" s="511"/>
      <c r="G163" s="276" t="str">
        <f>IF('Fun Patches'!H30="A","A"," ")</f>
        <v xml:space="preserve"> </v>
      </c>
      <c r="I163" s="266"/>
      <c r="J163" s="411" t="str">
        <f>'Council Own'!C34</f>
        <v>&lt;List Requirement Here&gt;</v>
      </c>
      <c r="K163" s="276" t="str">
        <f>IF('Council Own'!H34="A","A"," ")</f>
        <v xml:space="preserve"> </v>
      </c>
      <c r="M163" s="266"/>
      <c r="N163" s="411" t="str">
        <f>'Council Own'!C82</f>
        <v>&lt;List Requirement Here&gt;</v>
      </c>
      <c r="O163" s="276" t="str">
        <f>IF('Council Own'!H82="A","A"," ")</f>
        <v xml:space="preserve"> </v>
      </c>
      <c r="Q163" s="266"/>
      <c r="R163" s="411" t="str">
        <f>'Council Own'!C130</f>
        <v>&lt;List Requirement Here&gt;</v>
      </c>
      <c r="S163" s="276" t="str">
        <f>IF('Council Own'!H130="A","A"," ")</f>
        <v xml:space="preserve"> </v>
      </c>
    </row>
    <row r="164" spans="5:19" x14ac:dyDescent="0.2">
      <c r="E164" s="510" t="str">
        <f>'Fun Patches'!C31</f>
        <v>&lt;LIST PATCH HERE&gt;</v>
      </c>
      <c r="F164" s="511"/>
      <c r="G164" s="276" t="str">
        <f>IF('Fun Patches'!H31="A","A"," ")</f>
        <v xml:space="preserve"> </v>
      </c>
      <c r="I164" s="266">
        <v>2</v>
      </c>
      <c r="J164" s="403" t="str">
        <f>'Council Own'!C35</f>
        <v>&lt;List Requirement Here&gt;</v>
      </c>
      <c r="K164" s="268" t="str">
        <f>IF('Council Own'!H35="A","A"," ")</f>
        <v xml:space="preserve"> </v>
      </c>
      <c r="M164" s="266">
        <v>2</v>
      </c>
      <c r="N164" s="403" t="str">
        <f>'Council Own'!C83</f>
        <v>&lt;List Requirement Here&gt;</v>
      </c>
      <c r="O164" s="268" t="str">
        <f>IF('Council Own'!H83="A","A"," ")</f>
        <v xml:space="preserve"> </v>
      </c>
      <c r="Q164" s="266">
        <v>2</v>
      </c>
      <c r="R164" s="403" t="str">
        <f>'Council Own'!C131</f>
        <v>&lt;List Requirement Here&gt;</v>
      </c>
      <c r="S164" s="268" t="str">
        <f>IF('Council Own'!H131="A","A"," ")</f>
        <v xml:space="preserve"> </v>
      </c>
    </row>
    <row r="165" spans="5:19" x14ac:dyDescent="0.2">
      <c r="E165" s="510" t="str">
        <f>'Fun Patches'!C32</f>
        <v>&lt;LIST PATCH HERE&gt;</v>
      </c>
      <c r="F165" s="511"/>
      <c r="G165" s="276" t="str">
        <f>IF('Fun Patches'!H32="A","A"," ")</f>
        <v xml:space="preserve"> </v>
      </c>
      <c r="I165" s="266"/>
      <c r="J165" s="411" t="str">
        <f>'Council Own'!C36</f>
        <v>&lt;List Requirement Here&gt;</v>
      </c>
      <c r="K165" s="276" t="str">
        <f>IF('Council Own'!H36="A","A"," ")</f>
        <v xml:space="preserve"> </v>
      </c>
      <c r="M165" s="266"/>
      <c r="N165" s="411" t="str">
        <f>'Council Own'!C84</f>
        <v>&lt;List Requirement Here&gt;</v>
      </c>
      <c r="O165" s="276" t="str">
        <f>IF('Council Own'!H84="A","A"," ")</f>
        <v xml:space="preserve"> </v>
      </c>
      <c r="Q165" s="266"/>
      <c r="R165" s="411" t="str">
        <f>'Council Own'!C132</f>
        <v>&lt;List Requirement Here&gt;</v>
      </c>
      <c r="S165" s="276" t="str">
        <f>IF('Council Own'!H132="A","A"," ")</f>
        <v xml:space="preserve"> </v>
      </c>
    </row>
    <row r="166" spans="5:19" x14ac:dyDescent="0.2">
      <c r="E166" s="510" t="str">
        <f>'Fun Patches'!C33</f>
        <v>&lt;LIST PATCH HERE&gt;</v>
      </c>
      <c r="F166" s="511"/>
      <c r="G166" s="276" t="str">
        <f>IF('Fun Patches'!H33="A","A"," ")</f>
        <v xml:space="preserve"> </v>
      </c>
      <c r="I166" s="266"/>
      <c r="J166" s="411" t="str">
        <f>'Council Own'!C37</f>
        <v>&lt;List Requirement Here&gt;</v>
      </c>
      <c r="K166" s="276" t="str">
        <f>IF('Council Own'!H37="A","A"," ")</f>
        <v xml:space="preserve"> </v>
      </c>
      <c r="M166" s="266"/>
      <c r="N166" s="411" t="str">
        <f>'Council Own'!C85</f>
        <v>&lt;List Requirement Here&gt;</v>
      </c>
      <c r="O166" s="276" t="str">
        <f>IF('Council Own'!H85="A","A"," ")</f>
        <v xml:space="preserve"> </v>
      </c>
      <c r="Q166" s="266"/>
      <c r="R166" s="411" t="str">
        <f>'Council Own'!C133</f>
        <v>&lt;List Requirement Here&gt;</v>
      </c>
      <c r="S166" s="276" t="str">
        <f>IF('Council Own'!H133="A","A"," ")</f>
        <v xml:space="preserve"> </v>
      </c>
    </row>
    <row r="167" spans="5:19" x14ac:dyDescent="0.2">
      <c r="E167" s="510" t="str">
        <f>'Fun Patches'!C34</f>
        <v>&lt;LIST PATCH HERE&gt;</v>
      </c>
      <c r="F167" s="511"/>
      <c r="G167" s="276" t="str">
        <f>IF('Fun Patches'!H34="A","A"," ")</f>
        <v xml:space="preserve"> </v>
      </c>
      <c r="I167" s="266"/>
      <c r="J167" s="411" t="str">
        <f>'Council Own'!C38</f>
        <v>&lt;List Requirement Here&gt;</v>
      </c>
      <c r="K167" s="276" t="str">
        <f>IF('Council Own'!H38="A","A"," ")</f>
        <v xml:space="preserve"> </v>
      </c>
      <c r="M167" s="266"/>
      <c r="N167" s="411" t="str">
        <f>'Council Own'!C86</f>
        <v>&lt;List Requirement Here&gt;</v>
      </c>
      <c r="O167" s="276" t="str">
        <f>IF('Council Own'!H86="A","A"," ")</f>
        <v xml:space="preserve"> </v>
      </c>
      <c r="Q167" s="266"/>
      <c r="R167" s="411" t="str">
        <f>'Council Own'!C134</f>
        <v>&lt;List Requirement Here&gt;</v>
      </c>
      <c r="S167" s="276" t="str">
        <f>IF('Council Own'!H134="A","A"," ")</f>
        <v xml:space="preserve"> </v>
      </c>
    </row>
    <row r="168" spans="5:19" x14ac:dyDescent="0.2">
      <c r="E168" s="510" t="str">
        <f>'Fun Patches'!C35</f>
        <v>&lt;LIST PATCH HERE&gt;</v>
      </c>
      <c r="F168" s="511"/>
      <c r="G168" s="276" t="str">
        <f>IF('Fun Patches'!H35="A","A"," ")</f>
        <v xml:space="preserve"> </v>
      </c>
      <c r="I168" s="266">
        <v>3</v>
      </c>
      <c r="J168" s="403" t="str">
        <f>'Council Own'!C39</f>
        <v>&lt;List Requirement Here&gt;</v>
      </c>
      <c r="K168" s="268" t="str">
        <f>IF('Council Own'!H39="A","A"," ")</f>
        <v xml:space="preserve"> </v>
      </c>
      <c r="M168" s="266">
        <v>3</v>
      </c>
      <c r="N168" s="403" t="str">
        <f>'Council Own'!C87</f>
        <v>&lt;List Requirement Here&gt;</v>
      </c>
      <c r="O168" s="268" t="str">
        <f>IF('Council Own'!H87="A","A"," ")</f>
        <v xml:space="preserve"> </v>
      </c>
      <c r="Q168" s="266">
        <v>3</v>
      </c>
      <c r="R168" s="403" t="str">
        <f>'Council Own'!C135</f>
        <v>&lt;List Requirement Here&gt;</v>
      </c>
      <c r="S168" s="268" t="str">
        <f>IF('Council Own'!H135="A","A"," ")</f>
        <v xml:space="preserve"> </v>
      </c>
    </row>
    <row r="169" spans="5:19" x14ac:dyDescent="0.2">
      <c r="E169" s="510" t="str">
        <f>'Fun Patches'!C36</f>
        <v>&lt;LIST PATCH HERE&gt;</v>
      </c>
      <c r="F169" s="511"/>
      <c r="G169" s="276" t="str">
        <f>IF('Fun Patches'!H36="A","A"," ")</f>
        <v xml:space="preserve"> </v>
      </c>
      <c r="I169" s="266"/>
      <c r="J169" s="411" t="str">
        <f>'Council Own'!C40</f>
        <v>&lt;List Requirement Here&gt;</v>
      </c>
      <c r="K169" s="276" t="str">
        <f>IF('Council Own'!H40="A","A"," ")</f>
        <v xml:space="preserve"> </v>
      </c>
      <c r="M169" s="266"/>
      <c r="N169" s="411" t="str">
        <f>'Council Own'!C88</f>
        <v>&lt;List Requirement Here&gt;</v>
      </c>
      <c r="O169" s="276" t="str">
        <f>IF('Council Own'!H88="A","A"," ")</f>
        <v xml:space="preserve"> </v>
      </c>
      <c r="Q169" s="266"/>
      <c r="R169" s="411" t="str">
        <f>'Council Own'!C136</f>
        <v>&lt;List Requirement Here&gt;</v>
      </c>
      <c r="S169" s="276" t="str">
        <f>IF('Council Own'!H136="A","A"," ")</f>
        <v xml:space="preserve"> </v>
      </c>
    </row>
    <row r="170" spans="5:19" x14ac:dyDescent="0.2">
      <c r="E170" s="510" t="str">
        <f>'Fun Patches'!C37</f>
        <v>&lt;LIST PATCH HERE&gt;</v>
      </c>
      <c r="F170" s="511"/>
      <c r="G170" s="276" t="str">
        <f>IF('Fun Patches'!H37="A","A"," ")</f>
        <v xml:space="preserve"> </v>
      </c>
      <c r="I170" s="266"/>
      <c r="J170" s="411" t="str">
        <f>'Council Own'!C41</f>
        <v>&lt;List Requirement Here&gt;</v>
      </c>
      <c r="K170" s="276" t="str">
        <f>IF('Council Own'!H41="A","A"," ")</f>
        <v xml:space="preserve"> </v>
      </c>
      <c r="M170" s="266"/>
      <c r="N170" s="411" t="str">
        <f>'Council Own'!C89</f>
        <v>&lt;List Requirement Here&gt;</v>
      </c>
      <c r="O170" s="276" t="str">
        <f>IF('Council Own'!H89="A","A"," ")</f>
        <v xml:space="preserve"> </v>
      </c>
      <c r="Q170" s="266"/>
      <c r="R170" s="411" t="str">
        <f>'Council Own'!C137</f>
        <v>&lt;List Requirement Here&gt;</v>
      </c>
      <c r="S170" s="276" t="str">
        <f>IF('Council Own'!H137="A","A"," ")</f>
        <v xml:space="preserve"> </v>
      </c>
    </row>
    <row r="171" spans="5:19" x14ac:dyDescent="0.2">
      <c r="E171" s="510" t="str">
        <f>'Fun Patches'!C38</f>
        <v>&lt;LIST PATCH HERE&gt;</v>
      </c>
      <c r="F171" s="511"/>
      <c r="G171" s="276" t="str">
        <f>IF('Fun Patches'!H38="A","A"," ")</f>
        <v xml:space="preserve"> </v>
      </c>
      <c r="I171" s="266"/>
      <c r="J171" s="411" t="str">
        <f>'Council Own'!C42</f>
        <v>&lt;List Requirement Here&gt;</v>
      </c>
      <c r="K171" s="276" t="str">
        <f>IF('Council Own'!H42="A","A"," ")</f>
        <v xml:space="preserve"> </v>
      </c>
      <c r="M171" s="266"/>
      <c r="N171" s="411" t="str">
        <f>'Council Own'!C90</f>
        <v>&lt;List Requirement Here&gt;</v>
      </c>
      <c r="O171" s="276" t="str">
        <f>IF('Council Own'!H90="A","A"," ")</f>
        <v xml:space="preserve"> </v>
      </c>
      <c r="Q171" s="266"/>
      <c r="R171" s="411" t="str">
        <f>'Council Own'!C138</f>
        <v>&lt;List Requirement Here&gt;</v>
      </c>
      <c r="S171" s="276" t="str">
        <f>IF('Council Own'!H138="A","A"," ")</f>
        <v xml:space="preserve"> </v>
      </c>
    </row>
    <row r="172" spans="5:19" ht="12.75" customHeight="1" x14ac:dyDescent="0.2">
      <c r="E172" s="510" t="str">
        <f>'Fun Patches'!C39</f>
        <v>&lt;LIST PATCH HERE&gt;</v>
      </c>
      <c r="F172" s="511"/>
      <c r="G172" s="276" t="str">
        <f>IF('Fun Patches'!H39="A","A"," ")</f>
        <v xml:space="preserve"> </v>
      </c>
      <c r="I172" s="266">
        <v>4</v>
      </c>
      <c r="J172" s="403" t="str">
        <f>'Council Own'!C43</f>
        <v>&lt;List Requirement Here&gt;</v>
      </c>
      <c r="K172" s="268" t="str">
        <f>IF('Council Own'!H43="A","A"," ")</f>
        <v xml:space="preserve"> </v>
      </c>
      <c r="M172" s="266">
        <v>4</v>
      </c>
      <c r="N172" s="403" t="str">
        <f>'Council Own'!C91</f>
        <v>&lt;List Requirement Here&gt;</v>
      </c>
      <c r="O172" s="268" t="str">
        <f>IF('Council Own'!H91="A","A"," ")</f>
        <v xml:space="preserve"> </v>
      </c>
      <c r="Q172" s="266">
        <v>4</v>
      </c>
      <c r="R172" s="403" t="str">
        <f>'Council Own'!C139</f>
        <v>&lt;List Requirement Here&gt;</v>
      </c>
      <c r="S172" s="268" t="str">
        <f>IF('Council Own'!H139="A","A"," ")</f>
        <v xml:space="preserve"> </v>
      </c>
    </row>
    <row r="173" spans="5:19" ht="12.75" customHeight="1" x14ac:dyDescent="0.2">
      <c r="E173" s="510" t="str">
        <f>'Fun Patches'!C40</f>
        <v>&lt;LIST PATCH HERE&gt;</v>
      </c>
      <c r="F173" s="511"/>
      <c r="G173" s="276" t="str">
        <f>IF('Fun Patches'!H40="A","A"," ")</f>
        <v xml:space="preserve"> </v>
      </c>
      <c r="I173" s="266"/>
      <c r="J173" s="411" t="str">
        <f>'Council Own'!C44</f>
        <v>&lt;List Requirement Here&gt;</v>
      </c>
      <c r="K173" s="276" t="str">
        <f>IF('Council Own'!H44="A","A"," ")</f>
        <v xml:space="preserve"> </v>
      </c>
      <c r="M173" s="266"/>
      <c r="N173" s="411" t="str">
        <f>'Council Own'!C92</f>
        <v>&lt;List Requirement Here&gt;</v>
      </c>
      <c r="O173" s="276" t="str">
        <f>IF('Council Own'!H92="A","A"," ")</f>
        <v xml:space="preserve"> </v>
      </c>
      <c r="Q173" s="266"/>
      <c r="R173" s="411" t="str">
        <f>'Council Own'!C140</f>
        <v>&lt;List Requirement Here&gt;</v>
      </c>
      <c r="S173" s="276" t="str">
        <f>IF('Council Own'!H140="A","A"," ")</f>
        <v xml:space="preserve"> </v>
      </c>
    </row>
    <row r="174" spans="5:19" x14ac:dyDescent="0.2">
      <c r="E174" s="510" t="str">
        <f>'Fun Patches'!C41</f>
        <v>&lt;LIST PATCH HERE&gt;</v>
      </c>
      <c r="F174" s="511"/>
      <c r="G174" s="276" t="str">
        <f>IF('Fun Patches'!H41="A","A"," ")</f>
        <v xml:space="preserve"> </v>
      </c>
      <c r="I174" s="266"/>
      <c r="J174" s="411" t="str">
        <f>'Council Own'!C45</f>
        <v>&lt;List Requirement Here&gt;</v>
      </c>
      <c r="K174" s="276" t="str">
        <f>IF('Council Own'!H45="A","A"," ")</f>
        <v xml:space="preserve"> </v>
      </c>
      <c r="M174" s="266"/>
      <c r="N174" s="411" t="str">
        <f>'Council Own'!C93</f>
        <v>&lt;List Requirement Here&gt;</v>
      </c>
      <c r="O174" s="276" t="str">
        <f>IF('Council Own'!H93="A","A"," ")</f>
        <v xml:space="preserve"> </v>
      </c>
      <c r="Q174" s="266"/>
      <c r="R174" s="411" t="str">
        <f>'Council Own'!C141</f>
        <v>&lt;List Requirement Here&gt;</v>
      </c>
      <c r="S174" s="276" t="str">
        <f>IF('Council Own'!H141="A","A"," ")</f>
        <v xml:space="preserve"> </v>
      </c>
    </row>
    <row r="175" spans="5:19" x14ac:dyDescent="0.2">
      <c r="E175" s="510" t="str">
        <f>'Fun Patches'!C42</f>
        <v>&lt;LIST PATCH HERE&gt;</v>
      </c>
      <c r="F175" s="511"/>
      <c r="G175" s="276" t="str">
        <f>IF('Fun Patches'!H42="A","A"," ")</f>
        <v xml:space="preserve"> </v>
      </c>
      <c r="I175" s="266"/>
      <c r="J175" s="411" t="str">
        <f>'Council Own'!C46</f>
        <v>&lt;List Requirement Here&gt;</v>
      </c>
      <c r="K175" s="276" t="str">
        <f>IF('Council Own'!H46="A","A"," ")</f>
        <v xml:space="preserve"> </v>
      </c>
      <c r="M175" s="266"/>
      <c r="N175" s="411" t="str">
        <f>'Council Own'!C94</f>
        <v>&lt;List Requirement Here&gt;</v>
      </c>
      <c r="O175" s="276" t="str">
        <f>IF('Council Own'!H94="A","A"," ")</f>
        <v xml:space="preserve"> </v>
      </c>
      <c r="Q175" s="266"/>
      <c r="R175" s="411" t="str">
        <f>'Council Own'!C142</f>
        <v>&lt;List Requirement Here&gt;</v>
      </c>
      <c r="S175" s="276" t="str">
        <f>IF('Council Own'!H142="A","A"," ")</f>
        <v xml:space="preserve"> </v>
      </c>
    </row>
    <row r="176" spans="5:19" x14ac:dyDescent="0.2">
      <c r="E176" s="510" t="str">
        <f>'Fun Patches'!C43</f>
        <v>&lt;LIST PATCH HERE&gt;</v>
      </c>
      <c r="F176" s="511"/>
      <c r="G176" s="276" t="str">
        <f>IF('Fun Patches'!H43="A","A"," ")</f>
        <v xml:space="preserve"> </v>
      </c>
      <c r="I176" s="266">
        <v>5</v>
      </c>
      <c r="J176" s="403" t="str">
        <f>'Council Own'!C47</f>
        <v>&lt;List Requirement Here&gt;</v>
      </c>
      <c r="K176" s="268" t="str">
        <f>IF('Council Own'!H47="A","A"," ")</f>
        <v xml:space="preserve"> </v>
      </c>
      <c r="M176" s="266">
        <v>5</v>
      </c>
      <c r="N176" s="403" t="str">
        <f>'Council Own'!C95</f>
        <v>&lt;List Requirement Here&gt;</v>
      </c>
      <c r="O176" s="268" t="str">
        <f>IF('Council Own'!H95="A","A"," ")</f>
        <v xml:space="preserve"> </v>
      </c>
      <c r="Q176" s="266">
        <v>5</v>
      </c>
      <c r="R176" s="403" t="str">
        <f>'Council Own'!C143</f>
        <v>&lt;List Requirement Here&gt;</v>
      </c>
      <c r="S176" s="268" t="str">
        <f>IF('Council Own'!H143="A","A"," ")</f>
        <v xml:space="preserve"> </v>
      </c>
    </row>
    <row r="177" spans="1:19" x14ac:dyDescent="0.2">
      <c r="E177" s="510" t="str">
        <f>'Fun Patches'!C44</f>
        <v>&lt;LIST PATCH HERE&gt;</v>
      </c>
      <c r="F177" s="511"/>
      <c r="G177" s="276" t="str">
        <f>IF('Fun Patches'!H44="A","A"," ")</f>
        <v xml:space="preserve"> </v>
      </c>
      <c r="I177" s="266"/>
      <c r="J177" s="411" t="str">
        <f>'Council Own'!C48</f>
        <v>&lt;List Requirement Here&gt;</v>
      </c>
      <c r="K177" s="276" t="str">
        <f>IF('Council Own'!H48="A","A"," ")</f>
        <v xml:space="preserve"> </v>
      </c>
      <c r="M177" s="266"/>
      <c r="N177" s="411" t="str">
        <f>'Council Own'!C96</f>
        <v>&lt;List Requirement Here&gt;</v>
      </c>
      <c r="O177" s="276" t="str">
        <f>IF('Council Own'!H96="A","A"," ")</f>
        <v xml:space="preserve"> </v>
      </c>
      <c r="Q177" s="266"/>
      <c r="R177" s="411" t="str">
        <f>'Council Own'!C144</f>
        <v>&lt;List Requirement Here&gt;</v>
      </c>
      <c r="S177" s="276" t="str">
        <f>IF('Council Own'!H144="A","A"," ")</f>
        <v xml:space="preserve"> </v>
      </c>
    </row>
    <row r="178" spans="1:19" x14ac:dyDescent="0.2">
      <c r="E178" s="510" t="str">
        <f>'Fun Patches'!C45</f>
        <v>&lt;LIST PATCH HERE&gt;</v>
      </c>
      <c r="F178" s="511"/>
      <c r="G178" s="276" t="str">
        <f>IF('Fun Patches'!H45="A","A"," ")</f>
        <v xml:space="preserve"> </v>
      </c>
      <c r="I178" s="266"/>
      <c r="J178" s="411" t="str">
        <f>'Council Own'!C49</f>
        <v>&lt;List Requirement Here&gt;</v>
      </c>
      <c r="K178" s="276" t="str">
        <f>IF('Council Own'!H49="A","A"," ")</f>
        <v xml:space="preserve"> </v>
      </c>
      <c r="M178" s="266"/>
      <c r="N178" s="411" t="str">
        <f>'Council Own'!C97</f>
        <v>&lt;List Requirement Here&gt;</v>
      </c>
      <c r="O178" s="276" t="str">
        <f>IF('Council Own'!H97="A","A"," ")</f>
        <v xml:space="preserve"> </v>
      </c>
      <c r="Q178" s="266"/>
      <c r="R178" s="411" t="str">
        <f>'Council Own'!C145</f>
        <v>&lt;List Requirement Here&gt;</v>
      </c>
      <c r="S178" s="276" t="str">
        <f>IF('Council Own'!H145="A","A"," ")</f>
        <v xml:space="preserve"> </v>
      </c>
    </row>
    <row r="179" spans="1:19" x14ac:dyDescent="0.2">
      <c r="E179" s="510" t="str">
        <f>'Fun Patches'!C46</f>
        <v>&lt;LIST PATCH HERE&gt;</v>
      </c>
      <c r="F179" s="511"/>
      <c r="G179" s="276" t="str">
        <f>IF('Fun Patches'!H46="A","A"," ")</f>
        <v xml:space="preserve"> </v>
      </c>
      <c r="I179" s="266"/>
      <c r="J179" s="411" t="str">
        <f>'Council Own'!C50</f>
        <v>&lt;List Requirement Here&gt;</v>
      </c>
      <c r="K179" s="276" t="str">
        <f>IF('Council Own'!H50="A","A"," ")</f>
        <v xml:space="preserve"> </v>
      </c>
      <c r="M179" s="266"/>
      <c r="N179" s="411" t="str">
        <f>'Council Own'!C98</f>
        <v>&lt;List Requirement Here&gt;</v>
      </c>
      <c r="O179" s="276" t="str">
        <f>IF('Council Own'!H98="A","A"," ")</f>
        <v xml:space="preserve"> </v>
      </c>
      <c r="Q179" s="266"/>
      <c r="R179" s="411" t="str">
        <f>'Council Own'!C146</f>
        <v>&lt;List Requirement Here&gt;</v>
      </c>
      <c r="S179" s="276" t="str">
        <f>IF('Council Own'!H146="A","A"," ")</f>
        <v xml:space="preserve"> </v>
      </c>
    </row>
    <row r="180" spans="1:19" x14ac:dyDescent="0.2">
      <c r="E180" s="515" t="str">
        <f>'Fun Patches'!C47</f>
        <v>&lt;LIST PATCH HERE&gt;</v>
      </c>
      <c r="F180" s="516"/>
      <c r="G180" s="269" t="str">
        <f>IF('Fun Patches'!H47="A","A"," ")</f>
        <v xml:space="preserve"> </v>
      </c>
      <c r="I180" s="280"/>
      <c r="J180" s="292"/>
      <c r="K180" s="404"/>
    </row>
    <row r="181" spans="1:19" x14ac:dyDescent="0.2">
      <c r="E181" s="510" t="str">
        <f>'Fun Patches'!C48</f>
        <v>&lt;LIST PATCH HERE&gt;</v>
      </c>
      <c r="F181" s="511"/>
      <c r="G181" s="276" t="str">
        <f>IF('Fun Patches'!H48="A","A"," ")</f>
        <v xml:space="preserve"> </v>
      </c>
      <c r="I181" s="280"/>
      <c r="J181" s="292"/>
      <c r="K181" s="404"/>
    </row>
    <row r="182" spans="1:19" x14ac:dyDescent="0.2">
      <c r="E182" s="510" t="str">
        <f>'Fun Patches'!C49</f>
        <v>&lt;LIST PATCH HERE&gt;</v>
      </c>
      <c r="F182" s="511"/>
      <c r="G182" s="276" t="str">
        <f>IF('Fun Patches'!H49="A","A"," ")</f>
        <v xml:space="preserve"> </v>
      </c>
      <c r="I182" s="280"/>
      <c r="J182" s="292"/>
      <c r="K182" s="404"/>
    </row>
    <row r="183" spans="1:19" x14ac:dyDescent="0.2">
      <c r="A183" s="517" t="s">
        <v>60</v>
      </c>
      <c r="B183" s="518"/>
      <c r="C183" s="518"/>
      <c r="E183" s="510" t="str">
        <f>'Fun Patches'!C50</f>
        <v>&lt;LIST PATCH HERE&gt;</v>
      </c>
      <c r="F183" s="511"/>
      <c r="G183" s="276" t="str">
        <f>IF('Fun Patches'!H50="A","A"," ")</f>
        <v xml:space="preserve"> </v>
      </c>
      <c r="I183" s="280"/>
      <c r="J183" s="292"/>
      <c r="K183" s="404"/>
    </row>
    <row r="184" spans="1:19" x14ac:dyDescent="0.2">
      <c r="A184" s="507" t="s">
        <v>61</v>
      </c>
      <c r="B184" s="508"/>
      <c r="C184" s="509"/>
      <c r="E184" s="510" t="str">
        <f>'Fun Patches'!C51</f>
        <v>&lt;LIST PATCH HERE&gt;</v>
      </c>
      <c r="F184" s="511"/>
      <c r="G184" s="276" t="str">
        <f>IF('Fun Patches'!H51="A","A"," ")</f>
        <v xml:space="preserve"> </v>
      </c>
      <c r="I184" s="280"/>
      <c r="J184" s="292"/>
      <c r="K184" s="404"/>
    </row>
    <row r="185" spans="1:19" x14ac:dyDescent="0.2">
      <c r="A185" s="507" t="s">
        <v>62</v>
      </c>
      <c r="B185" s="508"/>
      <c r="C185" s="509"/>
      <c r="E185" s="510" t="str">
        <f>'Fun Patches'!C52</f>
        <v>&lt;LIST PATCH HERE&gt;</v>
      </c>
      <c r="F185" s="511"/>
      <c r="G185" s="276" t="str">
        <f>IF('Fun Patches'!H52="A","A"," ")</f>
        <v xml:space="preserve"> </v>
      </c>
      <c r="I185" s="280"/>
      <c r="J185" s="292"/>
      <c r="K185" s="404"/>
    </row>
    <row r="186" spans="1:19" x14ac:dyDescent="0.2">
      <c r="A186" s="512" t="s">
        <v>63</v>
      </c>
      <c r="B186" s="513"/>
      <c r="C186" s="514"/>
      <c r="E186" s="510" t="str">
        <f>'Fun Patches'!C53</f>
        <v>&lt;LIST PATCH HERE&gt;</v>
      </c>
      <c r="F186" s="511"/>
      <c r="G186" s="276" t="str">
        <f>IF('Fun Patches'!H53="A","A"," ")</f>
        <v xml:space="preserve"> </v>
      </c>
      <c r="J186" s="273"/>
      <c r="K186" s="273"/>
    </row>
    <row r="187" spans="1:19" x14ac:dyDescent="0.2">
      <c r="E187" s="510" t="str">
        <f>'Fun Patches'!C54</f>
        <v>&lt;LIST PATCH HERE&gt;</v>
      </c>
      <c r="F187" s="511"/>
      <c r="G187" s="276" t="str">
        <f>IF('Fun Patches'!H54="A","A","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F0000"/>
  </sheetPr>
  <dimension ref="A1:G180"/>
  <sheetViews>
    <sheetView showGridLines="0" zoomScaleNormal="100" workbookViewId="0">
      <selection activeCell="B4" sqref="B4"/>
    </sheetView>
  </sheetViews>
  <sheetFormatPr defaultRowHeight="12.75" x14ac:dyDescent="0.2"/>
  <cols>
    <col min="1" max="1" width="15.140625" customWidth="1"/>
    <col min="2" max="2" width="26.42578125" bestFit="1" customWidth="1"/>
    <col min="3" max="3" width="15.140625" customWidth="1"/>
    <col min="4" max="4" width="24.7109375" customWidth="1"/>
    <col min="5" max="5" width="2.7109375" style="34" customWidth="1"/>
    <col min="6" max="6" width="14" bestFit="1" customWidth="1"/>
    <col min="7" max="7" width="24.85546875" customWidth="1"/>
  </cols>
  <sheetData>
    <row r="1" spans="1:7" ht="28.5" customHeight="1" x14ac:dyDescent="0.25">
      <c r="A1" s="17" t="str">
        <f>Stephanie!$A$1</f>
        <v>Stephanie</v>
      </c>
      <c r="B1" s="18" t="s">
        <v>772</v>
      </c>
      <c r="C1" s="19" t="s">
        <v>90</v>
      </c>
      <c r="D1" s="20"/>
      <c r="E1" s="439" t="s">
        <v>91</v>
      </c>
      <c r="F1" s="21"/>
      <c r="G1" s="22"/>
    </row>
    <row r="2" spans="1:7" ht="14.25" x14ac:dyDescent="0.2">
      <c r="A2" s="160" t="s">
        <v>5</v>
      </c>
      <c r="B2" s="166"/>
      <c r="C2" s="103" t="s">
        <v>101</v>
      </c>
      <c r="D2" s="161"/>
      <c r="E2" s="439"/>
      <c r="F2" s="21"/>
      <c r="G2" s="22"/>
    </row>
    <row r="3" spans="1:7" x14ac:dyDescent="0.2">
      <c r="A3" s="437" t="s">
        <v>92</v>
      </c>
      <c r="B3" s="437"/>
      <c r="C3" s="437" t="s">
        <v>93</v>
      </c>
      <c r="D3" s="437"/>
      <c r="E3" s="440"/>
      <c r="F3" s="23" t="s">
        <v>94</v>
      </c>
      <c r="G3" s="24"/>
    </row>
    <row r="4" spans="1:7" x14ac:dyDescent="0.2">
      <c r="A4" s="23" t="s">
        <v>95</v>
      </c>
      <c r="B4" s="152"/>
      <c r="C4" s="23" t="s">
        <v>95</v>
      </c>
      <c r="D4" s="26"/>
      <c r="E4" s="440"/>
      <c r="G4" s="27"/>
    </row>
    <row r="5" spans="1:7" x14ac:dyDescent="0.2">
      <c r="A5" s="23" t="s">
        <v>94</v>
      </c>
      <c r="B5" s="152" t="s">
        <v>773</v>
      </c>
      <c r="C5" s="23" t="s">
        <v>94</v>
      </c>
      <c r="D5" s="26"/>
      <c r="E5" s="440"/>
      <c r="F5" s="23" t="s">
        <v>96</v>
      </c>
      <c r="G5" s="26"/>
    </row>
    <row r="6" spans="1:7" x14ac:dyDescent="0.2">
      <c r="A6" s="23" t="s">
        <v>97</v>
      </c>
      <c r="B6" s="152"/>
      <c r="C6" s="23" t="s">
        <v>97</v>
      </c>
      <c r="D6" s="26"/>
      <c r="E6" s="440"/>
      <c r="G6" s="27"/>
    </row>
    <row r="7" spans="1:7" x14ac:dyDescent="0.2">
      <c r="A7" s="23" t="s">
        <v>98</v>
      </c>
      <c r="B7" s="152"/>
      <c r="C7" s="23" t="s">
        <v>98</v>
      </c>
      <c r="D7" s="26"/>
      <c r="E7" s="440"/>
      <c r="F7" s="23" t="s">
        <v>99</v>
      </c>
      <c r="G7" s="147"/>
    </row>
    <row r="8" spans="1:7" x14ac:dyDescent="0.2">
      <c r="A8" s="23" t="s">
        <v>99</v>
      </c>
      <c r="B8" s="146"/>
      <c r="C8" s="23" t="s">
        <v>99</v>
      </c>
      <c r="D8" s="147"/>
      <c r="E8" s="440"/>
      <c r="G8" s="27"/>
    </row>
    <row r="9" spans="1:7" x14ac:dyDescent="0.2">
      <c r="A9" s="23" t="s">
        <v>100</v>
      </c>
      <c r="B9" s="146"/>
      <c r="C9" s="23" t="s">
        <v>100</v>
      </c>
      <c r="D9" s="147"/>
      <c r="E9" s="440"/>
      <c r="F9" s="23" t="s">
        <v>100</v>
      </c>
      <c r="G9" s="147"/>
    </row>
    <row r="10" spans="1:7" x14ac:dyDescent="0.2">
      <c r="A10" s="23" t="s">
        <v>101</v>
      </c>
      <c r="B10" s="146"/>
      <c r="C10" s="23" t="s">
        <v>101</v>
      </c>
      <c r="D10" s="147"/>
      <c r="E10" s="440"/>
      <c r="G10" s="27"/>
    </row>
    <row r="11" spans="1:7" x14ac:dyDescent="0.2">
      <c r="A11" s="23" t="s">
        <v>102</v>
      </c>
      <c r="B11" s="25"/>
      <c r="C11" s="23" t="s">
        <v>102</v>
      </c>
      <c r="D11" s="26"/>
      <c r="E11" s="440"/>
      <c r="F11" s="23" t="s">
        <v>101</v>
      </c>
      <c r="G11" s="147"/>
    </row>
    <row r="12" spans="1:7" x14ac:dyDescent="0.2">
      <c r="A12" s="28" t="s">
        <v>103</v>
      </c>
      <c r="B12" s="29"/>
      <c r="C12" s="28" t="s">
        <v>103</v>
      </c>
      <c r="D12" s="30"/>
      <c r="E12" s="441"/>
      <c r="F12" s="28"/>
      <c r="G12" s="31"/>
    </row>
    <row r="13" spans="1:7" ht="28.5" customHeight="1" x14ac:dyDescent="0.25">
      <c r="A13" s="17" t="str">
        <f ca="1">Senior2!$A$1</f>
        <v>Senior2</v>
      </c>
      <c r="B13" s="18" t="s">
        <v>34</v>
      </c>
      <c r="C13" s="19" t="s">
        <v>90</v>
      </c>
      <c r="D13" s="20"/>
      <c r="E13" s="439" t="s">
        <v>91</v>
      </c>
      <c r="F13" s="21"/>
      <c r="G13" s="22"/>
    </row>
    <row r="14" spans="1:7" ht="14.25" x14ac:dyDescent="0.2">
      <c r="A14" s="160" t="s">
        <v>5</v>
      </c>
      <c r="B14" s="166"/>
      <c r="C14" s="103" t="s">
        <v>101</v>
      </c>
      <c r="D14" s="161"/>
      <c r="E14" s="439"/>
      <c r="F14" s="21"/>
      <c r="G14" s="22"/>
    </row>
    <row r="15" spans="1:7" x14ac:dyDescent="0.2">
      <c r="A15" s="437" t="s">
        <v>92</v>
      </c>
      <c r="B15" s="437"/>
      <c r="C15" s="437" t="s">
        <v>93</v>
      </c>
      <c r="D15" s="437"/>
      <c r="E15" s="440"/>
      <c r="F15" s="23" t="s">
        <v>94</v>
      </c>
      <c r="G15" s="24"/>
    </row>
    <row r="16" spans="1:7" x14ac:dyDescent="0.2">
      <c r="A16" s="23" t="s">
        <v>95</v>
      </c>
      <c r="B16" s="152"/>
      <c r="C16" s="23" t="s">
        <v>95</v>
      </c>
      <c r="D16" s="26"/>
      <c r="E16" s="440"/>
      <c r="G16" s="27"/>
    </row>
    <row r="17" spans="1:7" x14ac:dyDescent="0.2">
      <c r="A17" s="23" t="s">
        <v>94</v>
      </c>
      <c r="B17" s="152"/>
      <c r="C17" s="23" t="s">
        <v>94</v>
      </c>
      <c r="D17" s="26"/>
      <c r="E17" s="440"/>
      <c r="F17" s="23" t="s">
        <v>96</v>
      </c>
      <c r="G17" s="26"/>
    </row>
    <row r="18" spans="1:7" x14ac:dyDescent="0.2">
      <c r="A18" s="23" t="s">
        <v>97</v>
      </c>
      <c r="B18" s="152"/>
      <c r="C18" s="23" t="s">
        <v>97</v>
      </c>
      <c r="D18" s="26"/>
      <c r="E18" s="440"/>
      <c r="G18" s="27"/>
    </row>
    <row r="19" spans="1:7" x14ac:dyDescent="0.2">
      <c r="A19" s="23" t="s">
        <v>98</v>
      </c>
      <c r="B19" s="152"/>
      <c r="C19" s="23" t="s">
        <v>98</v>
      </c>
      <c r="D19" s="26"/>
      <c r="E19" s="440"/>
      <c r="F19" s="23" t="s">
        <v>99</v>
      </c>
      <c r="G19" s="147"/>
    </row>
    <row r="20" spans="1:7" x14ac:dyDescent="0.2">
      <c r="A20" s="23" t="s">
        <v>99</v>
      </c>
      <c r="B20" s="146"/>
      <c r="C20" s="23" t="s">
        <v>99</v>
      </c>
      <c r="D20" s="147"/>
      <c r="E20" s="440"/>
      <c r="G20" s="27"/>
    </row>
    <row r="21" spans="1:7" x14ac:dyDescent="0.2">
      <c r="A21" s="23" t="s">
        <v>100</v>
      </c>
      <c r="B21" s="146"/>
      <c r="C21" s="23" t="s">
        <v>100</v>
      </c>
      <c r="D21" s="147"/>
      <c r="E21" s="440"/>
      <c r="F21" s="23" t="s">
        <v>100</v>
      </c>
      <c r="G21" s="147"/>
    </row>
    <row r="22" spans="1:7" x14ac:dyDescent="0.2">
      <c r="A22" s="23" t="s">
        <v>101</v>
      </c>
      <c r="B22" s="146"/>
      <c r="C22" s="23" t="s">
        <v>101</v>
      </c>
      <c r="D22" s="147"/>
      <c r="E22" s="440"/>
      <c r="G22" s="27"/>
    </row>
    <row r="23" spans="1:7" x14ac:dyDescent="0.2">
      <c r="A23" s="23" t="s">
        <v>102</v>
      </c>
      <c r="B23" s="25"/>
      <c r="C23" s="23" t="s">
        <v>102</v>
      </c>
      <c r="D23" s="26"/>
      <c r="E23" s="440"/>
      <c r="F23" s="23" t="s">
        <v>101</v>
      </c>
      <c r="G23" s="147"/>
    </row>
    <row r="24" spans="1:7" x14ac:dyDescent="0.2">
      <c r="A24" s="28" t="s">
        <v>103</v>
      </c>
      <c r="B24" s="29"/>
      <c r="C24" s="28" t="s">
        <v>103</v>
      </c>
      <c r="D24" s="30"/>
      <c r="E24" s="441"/>
      <c r="F24" s="28"/>
      <c r="G24" s="31"/>
    </row>
    <row r="25" spans="1:7" ht="28.5" customHeight="1" x14ac:dyDescent="0.25">
      <c r="A25" s="17" t="str">
        <f ca="1">Senior3!$A$1</f>
        <v>Senior3</v>
      </c>
      <c r="B25" s="18" t="s">
        <v>34</v>
      </c>
      <c r="C25" s="19" t="s">
        <v>90</v>
      </c>
      <c r="D25" s="20"/>
      <c r="E25" s="439" t="s">
        <v>91</v>
      </c>
      <c r="F25" s="21"/>
      <c r="G25" s="22"/>
    </row>
    <row r="26" spans="1:7" ht="14.25" x14ac:dyDescent="0.2">
      <c r="A26" s="160" t="s">
        <v>5</v>
      </c>
      <c r="B26" s="166"/>
      <c r="C26" s="103" t="s">
        <v>101</v>
      </c>
      <c r="D26" s="161"/>
      <c r="E26" s="439"/>
      <c r="F26" s="21"/>
      <c r="G26" s="22"/>
    </row>
    <row r="27" spans="1:7" x14ac:dyDescent="0.2">
      <c r="A27" s="437" t="s">
        <v>92</v>
      </c>
      <c r="B27" s="437"/>
      <c r="C27" s="437" t="s">
        <v>93</v>
      </c>
      <c r="D27" s="437"/>
      <c r="E27" s="440"/>
      <c r="F27" s="23" t="s">
        <v>94</v>
      </c>
      <c r="G27" s="24"/>
    </row>
    <row r="28" spans="1:7" x14ac:dyDescent="0.2">
      <c r="A28" s="23" t="s">
        <v>95</v>
      </c>
      <c r="B28" s="152"/>
      <c r="C28" s="23" t="s">
        <v>95</v>
      </c>
      <c r="D28" s="26"/>
      <c r="E28" s="440"/>
      <c r="G28" s="27"/>
    </row>
    <row r="29" spans="1:7" x14ac:dyDescent="0.2">
      <c r="A29" s="23" t="s">
        <v>94</v>
      </c>
      <c r="B29" s="152"/>
      <c r="C29" s="23" t="s">
        <v>94</v>
      </c>
      <c r="D29" s="26"/>
      <c r="E29" s="440"/>
      <c r="F29" s="23" t="s">
        <v>96</v>
      </c>
      <c r="G29" s="26"/>
    </row>
    <row r="30" spans="1:7" x14ac:dyDescent="0.2">
      <c r="A30" s="23" t="s">
        <v>97</v>
      </c>
      <c r="B30" s="152"/>
      <c r="C30" s="23" t="s">
        <v>97</v>
      </c>
      <c r="D30" s="26"/>
      <c r="E30" s="440"/>
      <c r="G30" s="27"/>
    </row>
    <row r="31" spans="1:7" x14ac:dyDescent="0.2">
      <c r="A31" s="23" t="s">
        <v>98</v>
      </c>
      <c r="B31" s="25"/>
      <c r="C31" s="23" t="s">
        <v>98</v>
      </c>
      <c r="D31" s="26"/>
      <c r="E31" s="440"/>
      <c r="F31" s="23" t="s">
        <v>99</v>
      </c>
      <c r="G31" s="147"/>
    </row>
    <row r="32" spans="1:7" x14ac:dyDescent="0.2">
      <c r="A32" s="23" t="s">
        <v>99</v>
      </c>
      <c r="B32" s="146"/>
      <c r="C32" s="23" t="s">
        <v>99</v>
      </c>
      <c r="D32" s="147"/>
      <c r="E32" s="440"/>
      <c r="G32" s="27"/>
    </row>
    <row r="33" spans="1:7" x14ac:dyDescent="0.2">
      <c r="A33" s="23" t="s">
        <v>100</v>
      </c>
      <c r="B33" s="146"/>
      <c r="C33" s="23" t="s">
        <v>100</v>
      </c>
      <c r="D33" s="147"/>
      <c r="E33" s="440"/>
      <c r="F33" s="23" t="s">
        <v>100</v>
      </c>
      <c r="G33" s="147"/>
    </row>
    <row r="34" spans="1:7" x14ac:dyDescent="0.2">
      <c r="A34" s="23" t="s">
        <v>101</v>
      </c>
      <c r="B34" s="146"/>
      <c r="C34" s="23" t="s">
        <v>101</v>
      </c>
      <c r="D34" s="147"/>
      <c r="E34" s="440"/>
      <c r="G34" s="27"/>
    </row>
    <row r="35" spans="1:7" x14ac:dyDescent="0.2">
      <c r="A35" s="23" t="s">
        <v>102</v>
      </c>
      <c r="B35" s="25"/>
      <c r="C35" s="23" t="s">
        <v>102</v>
      </c>
      <c r="D35" s="26"/>
      <c r="E35" s="440"/>
      <c r="F35" s="23" t="s">
        <v>101</v>
      </c>
      <c r="G35" s="147"/>
    </row>
    <row r="36" spans="1:7" x14ac:dyDescent="0.2">
      <c r="A36" s="28" t="s">
        <v>103</v>
      </c>
      <c r="B36" s="29"/>
      <c r="C36" s="28" t="s">
        <v>103</v>
      </c>
      <c r="D36" s="30"/>
      <c r="E36" s="441"/>
      <c r="F36" s="28"/>
      <c r="G36" s="31"/>
    </row>
    <row r="37" spans="1:7" ht="28.5" customHeight="1" x14ac:dyDescent="0.25">
      <c r="A37" s="17" t="str">
        <f ca="1">Senior4!$A$1</f>
        <v>Senior4</v>
      </c>
      <c r="B37" s="18" t="s">
        <v>34</v>
      </c>
      <c r="C37" s="19" t="s">
        <v>90</v>
      </c>
      <c r="D37" s="20"/>
      <c r="E37" s="439" t="s">
        <v>91</v>
      </c>
      <c r="F37" s="21"/>
      <c r="G37" s="22"/>
    </row>
    <row r="38" spans="1:7" ht="14.25" x14ac:dyDescent="0.2">
      <c r="A38" s="160" t="s">
        <v>5</v>
      </c>
      <c r="B38" s="166"/>
      <c r="C38" s="103" t="s">
        <v>101</v>
      </c>
      <c r="D38" s="161"/>
      <c r="E38" s="439"/>
      <c r="F38" s="21"/>
      <c r="G38" s="22"/>
    </row>
    <row r="39" spans="1:7" x14ac:dyDescent="0.2">
      <c r="A39" s="438" t="s">
        <v>92</v>
      </c>
      <c r="B39" s="438"/>
      <c r="C39" s="437" t="s">
        <v>93</v>
      </c>
      <c r="D39" s="437"/>
      <c r="E39" s="440"/>
      <c r="F39" s="23" t="s">
        <v>94</v>
      </c>
      <c r="G39" s="24"/>
    </row>
    <row r="40" spans="1:7" x14ac:dyDescent="0.2">
      <c r="A40" s="23" t="s">
        <v>95</v>
      </c>
      <c r="B40" s="152"/>
      <c r="C40" s="23" t="s">
        <v>95</v>
      </c>
      <c r="D40" s="26"/>
      <c r="E40" s="440"/>
      <c r="G40" s="27"/>
    </row>
    <row r="41" spans="1:7" x14ac:dyDescent="0.2">
      <c r="A41" s="23" t="s">
        <v>94</v>
      </c>
      <c r="B41" s="152"/>
      <c r="C41" s="23" t="s">
        <v>94</v>
      </c>
      <c r="D41" s="26"/>
      <c r="E41" s="440"/>
      <c r="F41" s="23" t="s">
        <v>96</v>
      </c>
      <c r="G41" s="26"/>
    </row>
    <row r="42" spans="1:7" x14ac:dyDescent="0.2">
      <c r="A42" s="23" t="s">
        <v>97</v>
      </c>
      <c r="B42" s="152"/>
      <c r="C42" s="23" t="s">
        <v>97</v>
      </c>
      <c r="D42" s="26"/>
      <c r="E42" s="440"/>
      <c r="G42" s="27"/>
    </row>
    <row r="43" spans="1:7" x14ac:dyDescent="0.2">
      <c r="A43" s="23" t="s">
        <v>98</v>
      </c>
      <c r="B43" s="152"/>
      <c r="C43" s="23" t="s">
        <v>98</v>
      </c>
      <c r="D43" s="26"/>
      <c r="E43" s="440"/>
      <c r="F43" s="23" t="s">
        <v>99</v>
      </c>
      <c r="G43" s="147"/>
    </row>
    <row r="44" spans="1:7" x14ac:dyDescent="0.2">
      <c r="A44" s="23" t="s">
        <v>99</v>
      </c>
      <c r="B44" s="146"/>
      <c r="C44" s="23" t="s">
        <v>99</v>
      </c>
      <c r="D44" s="147"/>
      <c r="E44" s="440"/>
      <c r="G44" s="148"/>
    </row>
    <row r="45" spans="1:7" x14ac:dyDescent="0.2">
      <c r="A45" s="23" t="s">
        <v>100</v>
      </c>
      <c r="B45" s="146"/>
      <c r="C45" s="23" t="s">
        <v>100</v>
      </c>
      <c r="D45" s="147"/>
      <c r="E45" s="440"/>
      <c r="F45" s="23" t="s">
        <v>100</v>
      </c>
      <c r="G45" s="147"/>
    </row>
    <row r="46" spans="1:7" x14ac:dyDescent="0.2">
      <c r="A46" s="23" t="s">
        <v>101</v>
      </c>
      <c r="B46" s="146"/>
      <c r="C46" s="23" t="s">
        <v>101</v>
      </c>
      <c r="D46" s="147"/>
      <c r="E46" s="440"/>
      <c r="G46" s="148"/>
    </row>
    <row r="47" spans="1:7" x14ac:dyDescent="0.2">
      <c r="A47" s="23" t="s">
        <v>102</v>
      </c>
      <c r="B47" s="25"/>
      <c r="C47" s="23" t="s">
        <v>102</v>
      </c>
      <c r="D47" s="26"/>
      <c r="E47" s="440"/>
      <c r="F47" s="23" t="s">
        <v>101</v>
      </c>
      <c r="G47" s="147"/>
    </row>
    <row r="48" spans="1:7" x14ac:dyDescent="0.2">
      <c r="A48" s="28" t="s">
        <v>103</v>
      </c>
      <c r="B48" s="29"/>
      <c r="C48" s="28" t="s">
        <v>103</v>
      </c>
      <c r="D48" s="30"/>
      <c r="E48" s="441"/>
      <c r="F48" s="28"/>
      <c r="G48" s="31"/>
    </row>
    <row r="49" spans="1:7" ht="28.5" customHeight="1" x14ac:dyDescent="0.25">
      <c r="A49" s="17" t="str">
        <f ca="1">Senior5!$A$1</f>
        <v>Senior5</v>
      </c>
      <c r="B49" s="18" t="s">
        <v>34</v>
      </c>
      <c r="C49" s="19" t="s">
        <v>90</v>
      </c>
      <c r="D49" s="33"/>
      <c r="E49" s="439" t="s">
        <v>91</v>
      </c>
      <c r="F49" s="21"/>
      <c r="G49" s="22"/>
    </row>
    <row r="50" spans="1:7" ht="14.25" x14ac:dyDescent="0.2">
      <c r="A50" s="160" t="s">
        <v>5</v>
      </c>
      <c r="B50" s="166"/>
      <c r="C50" s="103" t="s">
        <v>101</v>
      </c>
      <c r="D50" s="161"/>
      <c r="E50" s="439"/>
      <c r="F50" s="21"/>
      <c r="G50" s="22"/>
    </row>
    <row r="51" spans="1:7" x14ac:dyDescent="0.2">
      <c r="A51" s="437" t="s">
        <v>92</v>
      </c>
      <c r="B51" s="437"/>
      <c r="C51" s="437" t="s">
        <v>93</v>
      </c>
      <c r="D51" s="437"/>
      <c r="E51" s="440"/>
      <c r="F51" s="23" t="s">
        <v>94</v>
      </c>
      <c r="G51" s="24"/>
    </row>
    <row r="52" spans="1:7" x14ac:dyDescent="0.2">
      <c r="A52" s="23" t="s">
        <v>95</v>
      </c>
      <c r="B52" s="152"/>
      <c r="C52" s="23" t="s">
        <v>95</v>
      </c>
      <c r="D52" s="26"/>
      <c r="E52" s="440"/>
      <c r="G52" s="27"/>
    </row>
    <row r="53" spans="1:7" x14ac:dyDescent="0.2">
      <c r="A53" s="23" t="s">
        <v>94</v>
      </c>
      <c r="B53" s="152"/>
      <c r="C53" s="23" t="s">
        <v>94</v>
      </c>
      <c r="D53" s="26"/>
      <c r="E53" s="440"/>
      <c r="F53" s="23" t="s">
        <v>96</v>
      </c>
      <c r="G53" s="26"/>
    </row>
    <row r="54" spans="1:7" x14ac:dyDescent="0.2">
      <c r="A54" s="23" t="s">
        <v>97</v>
      </c>
      <c r="B54" s="152"/>
      <c r="C54" s="23" t="s">
        <v>97</v>
      </c>
      <c r="D54" s="26"/>
      <c r="E54" s="440"/>
      <c r="G54" s="27"/>
    </row>
    <row r="55" spans="1:7" x14ac:dyDescent="0.2">
      <c r="A55" s="23" t="s">
        <v>98</v>
      </c>
      <c r="B55" s="25"/>
      <c r="C55" s="23" t="s">
        <v>98</v>
      </c>
      <c r="D55" s="26"/>
      <c r="E55" s="440"/>
      <c r="F55" s="23" t="s">
        <v>99</v>
      </c>
      <c r="G55" s="147"/>
    </row>
    <row r="56" spans="1:7" x14ac:dyDescent="0.2">
      <c r="A56" s="23" t="s">
        <v>99</v>
      </c>
      <c r="B56" s="146"/>
      <c r="C56" s="23" t="s">
        <v>99</v>
      </c>
      <c r="D56" s="147"/>
      <c r="E56" s="440"/>
      <c r="G56" s="148"/>
    </row>
    <row r="57" spans="1:7" x14ac:dyDescent="0.2">
      <c r="A57" s="23" t="s">
        <v>100</v>
      </c>
      <c r="B57" s="146"/>
      <c r="C57" s="23" t="s">
        <v>100</v>
      </c>
      <c r="D57" s="147"/>
      <c r="E57" s="440"/>
      <c r="F57" s="23" t="s">
        <v>100</v>
      </c>
      <c r="G57" s="147"/>
    </row>
    <row r="58" spans="1:7" x14ac:dyDescent="0.2">
      <c r="A58" s="23" t="s">
        <v>101</v>
      </c>
      <c r="B58" s="146"/>
      <c r="C58" s="23" t="s">
        <v>101</v>
      </c>
      <c r="D58" s="147"/>
      <c r="E58" s="440"/>
      <c r="G58" s="148"/>
    </row>
    <row r="59" spans="1:7" x14ac:dyDescent="0.2">
      <c r="A59" s="23" t="s">
        <v>102</v>
      </c>
      <c r="B59" s="25"/>
      <c r="C59" s="23" t="s">
        <v>102</v>
      </c>
      <c r="D59" s="26"/>
      <c r="E59" s="440"/>
      <c r="F59" s="23" t="s">
        <v>101</v>
      </c>
      <c r="G59" s="147"/>
    </row>
    <row r="60" spans="1:7" x14ac:dyDescent="0.2">
      <c r="A60" s="28" t="s">
        <v>103</v>
      </c>
      <c r="B60" s="29"/>
      <c r="C60" s="28" t="s">
        <v>103</v>
      </c>
      <c r="D60" s="30"/>
      <c r="E60" s="441"/>
      <c r="F60" s="28"/>
      <c r="G60" s="31"/>
    </row>
    <row r="61" spans="1:7" ht="28.5" customHeight="1" x14ac:dyDescent="0.25">
      <c r="A61" s="17" t="str">
        <f ca="1">Senior6!$A$1</f>
        <v>Senior6</v>
      </c>
      <c r="B61" s="18" t="s">
        <v>34</v>
      </c>
      <c r="C61" s="19" t="s">
        <v>90</v>
      </c>
      <c r="D61" s="20"/>
      <c r="E61" s="439" t="s">
        <v>91</v>
      </c>
      <c r="F61" s="21"/>
      <c r="G61" s="22"/>
    </row>
    <row r="62" spans="1:7" ht="14.25" x14ac:dyDescent="0.2">
      <c r="A62" s="160" t="s">
        <v>5</v>
      </c>
      <c r="B62" s="166"/>
      <c r="C62" s="103" t="s">
        <v>101</v>
      </c>
      <c r="D62" s="161"/>
      <c r="E62" s="439"/>
      <c r="F62" s="21"/>
      <c r="G62" s="22"/>
    </row>
    <row r="63" spans="1:7" x14ac:dyDescent="0.2">
      <c r="A63" s="437" t="s">
        <v>92</v>
      </c>
      <c r="B63" s="437"/>
      <c r="C63" s="437" t="s">
        <v>93</v>
      </c>
      <c r="D63" s="437"/>
      <c r="E63" s="440"/>
      <c r="F63" s="23" t="s">
        <v>94</v>
      </c>
      <c r="G63" s="24"/>
    </row>
    <row r="64" spans="1:7" x14ac:dyDescent="0.2">
      <c r="A64" s="23" t="s">
        <v>95</v>
      </c>
      <c r="B64" s="152"/>
      <c r="C64" s="23" t="s">
        <v>95</v>
      </c>
      <c r="D64" s="26"/>
      <c r="E64" s="440"/>
      <c r="G64" s="27"/>
    </row>
    <row r="65" spans="1:7" x14ac:dyDescent="0.2">
      <c r="A65" s="23" t="s">
        <v>94</v>
      </c>
      <c r="B65" s="152"/>
      <c r="C65" s="23" t="s">
        <v>94</v>
      </c>
      <c r="D65" s="26"/>
      <c r="E65" s="440"/>
      <c r="F65" s="23" t="s">
        <v>96</v>
      </c>
      <c r="G65" s="26"/>
    </row>
    <row r="66" spans="1:7" x14ac:dyDescent="0.2">
      <c r="A66" s="23" t="s">
        <v>97</v>
      </c>
      <c r="B66" s="152"/>
      <c r="C66" s="23" t="s">
        <v>97</v>
      </c>
      <c r="D66" s="26"/>
      <c r="E66" s="440"/>
      <c r="G66" s="27"/>
    </row>
    <row r="67" spans="1:7" x14ac:dyDescent="0.2">
      <c r="A67" s="23" t="s">
        <v>98</v>
      </c>
      <c r="B67" s="152"/>
      <c r="C67" s="23" t="s">
        <v>98</v>
      </c>
      <c r="D67" s="26"/>
      <c r="E67" s="440"/>
      <c r="F67" s="23" t="s">
        <v>99</v>
      </c>
      <c r="G67" s="147"/>
    </row>
    <row r="68" spans="1:7" x14ac:dyDescent="0.2">
      <c r="A68" s="23" t="s">
        <v>99</v>
      </c>
      <c r="B68" s="146"/>
      <c r="C68" s="23" t="s">
        <v>99</v>
      </c>
      <c r="D68" s="147"/>
      <c r="E68" s="440"/>
      <c r="G68" s="148"/>
    </row>
    <row r="69" spans="1:7" x14ac:dyDescent="0.2">
      <c r="A69" s="23" t="s">
        <v>100</v>
      </c>
      <c r="B69" s="146"/>
      <c r="C69" s="23" t="s">
        <v>100</v>
      </c>
      <c r="D69" s="147"/>
      <c r="E69" s="440"/>
      <c r="F69" s="23" t="s">
        <v>100</v>
      </c>
      <c r="G69" s="147"/>
    </row>
    <row r="70" spans="1:7" x14ac:dyDescent="0.2">
      <c r="A70" s="23" t="s">
        <v>101</v>
      </c>
      <c r="B70" s="146"/>
      <c r="C70" s="23" t="s">
        <v>101</v>
      </c>
      <c r="D70" s="147"/>
      <c r="E70" s="440"/>
      <c r="G70" s="27"/>
    </row>
    <row r="71" spans="1:7" x14ac:dyDescent="0.2">
      <c r="A71" s="23" t="s">
        <v>102</v>
      </c>
      <c r="B71" s="25"/>
      <c r="C71" s="23" t="s">
        <v>102</v>
      </c>
      <c r="D71" s="26"/>
      <c r="E71" s="440"/>
      <c r="F71" s="23" t="s">
        <v>101</v>
      </c>
      <c r="G71" s="147"/>
    </row>
    <row r="72" spans="1:7" x14ac:dyDescent="0.2">
      <c r="A72" s="28" t="s">
        <v>103</v>
      </c>
      <c r="B72" s="29"/>
      <c r="C72" s="28" t="s">
        <v>103</v>
      </c>
      <c r="D72" s="30"/>
      <c r="E72" s="441"/>
      <c r="F72" s="28"/>
      <c r="G72" s="31"/>
    </row>
    <row r="73" spans="1:7" ht="28.5" customHeight="1" x14ac:dyDescent="0.25">
      <c r="A73" s="17" t="str">
        <f ca="1">Senior7!$A$1</f>
        <v>Senior7</v>
      </c>
      <c r="B73" s="18" t="s">
        <v>34</v>
      </c>
      <c r="C73" s="19" t="s">
        <v>90</v>
      </c>
      <c r="D73" s="20"/>
      <c r="E73" s="439" t="s">
        <v>91</v>
      </c>
      <c r="F73" s="21"/>
      <c r="G73" s="22"/>
    </row>
    <row r="74" spans="1:7" ht="14.25" x14ac:dyDescent="0.2">
      <c r="A74" s="160" t="s">
        <v>5</v>
      </c>
      <c r="B74" s="166"/>
      <c r="C74" s="103" t="s">
        <v>101</v>
      </c>
      <c r="D74" s="161"/>
      <c r="E74" s="439"/>
      <c r="F74" s="21"/>
      <c r="G74" s="22"/>
    </row>
    <row r="75" spans="1:7" x14ac:dyDescent="0.2">
      <c r="A75" s="437" t="s">
        <v>92</v>
      </c>
      <c r="B75" s="437"/>
      <c r="C75" s="437" t="s">
        <v>93</v>
      </c>
      <c r="D75" s="437"/>
      <c r="E75" s="440"/>
      <c r="F75" s="23" t="s">
        <v>94</v>
      </c>
      <c r="G75" s="24"/>
    </row>
    <row r="76" spans="1:7" x14ac:dyDescent="0.2">
      <c r="A76" s="23" t="s">
        <v>95</v>
      </c>
      <c r="B76" s="152"/>
      <c r="C76" s="23" t="s">
        <v>95</v>
      </c>
      <c r="D76" s="26"/>
      <c r="E76" s="440"/>
      <c r="G76" s="27"/>
    </row>
    <row r="77" spans="1:7" x14ac:dyDescent="0.2">
      <c r="A77" s="23" t="s">
        <v>94</v>
      </c>
      <c r="B77" s="152"/>
      <c r="C77" s="23" t="s">
        <v>94</v>
      </c>
      <c r="D77" s="26"/>
      <c r="E77" s="440"/>
      <c r="F77" s="23" t="s">
        <v>96</v>
      </c>
      <c r="G77" s="26"/>
    </row>
    <row r="78" spans="1:7" x14ac:dyDescent="0.2">
      <c r="A78" s="23" t="s">
        <v>97</v>
      </c>
      <c r="B78" s="152"/>
      <c r="C78" s="23" t="s">
        <v>97</v>
      </c>
      <c r="D78" s="26"/>
      <c r="E78" s="440"/>
      <c r="G78" s="27"/>
    </row>
    <row r="79" spans="1:7" x14ac:dyDescent="0.2">
      <c r="A79" s="23" t="s">
        <v>98</v>
      </c>
      <c r="B79" s="25"/>
      <c r="C79" s="23" t="s">
        <v>98</v>
      </c>
      <c r="D79" s="26"/>
      <c r="E79" s="440"/>
      <c r="F79" s="23" t="s">
        <v>99</v>
      </c>
      <c r="G79" s="147"/>
    </row>
    <row r="80" spans="1:7" x14ac:dyDescent="0.2">
      <c r="A80" s="23" t="s">
        <v>99</v>
      </c>
      <c r="B80" s="146"/>
      <c r="C80" s="23" t="s">
        <v>99</v>
      </c>
      <c r="D80" s="147"/>
      <c r="E80" s="440"/>
      <c r="G80" s="148"/>
    </row>
    <row r="81" spans="1:7" x14ac:dyDescent="0.2">
      <c r="A81" s="23" t="s">
        <v>100</v>
      </c>
      <c r="B81" s="146"/>
      <c r="C81" s="23" t="s">
        <v>100</v>
      </c>
      <c r="D81" s="147"/>
      <c r="E81" s="440"/>
      <c r="F81" s="23" t="s">
        <v>100</v>
      </c>
      <c r="G81" s="147"/>
    </row>
    <row r="82" spans="1:7" x14ac:dyDescent="0.2">
      <c r="A82" s="23" t="s">
        <v>101</v>
      </c>
      <c r="B82" s="146"/>
      <c r="C82" s="23" t="s">
        <v>101</v>
      </c>
      <c r="D82" s="147"/>
      <c r="E82" s="440"/>
      <c r="G82" s="148"/>
    </row>
    <row r="83" spans="1:7" x14ac:dyDescent="0.2">
      <c r="A83" s="23" t="s">
        <v>102</v>
      </c>
      <c r="B83" s="25"/>
      <c r="C83" s="23" t="s">
        <v>102</v>
      </c>
      <c r="D83" s="26"/>
      <c r="E83" s="440"/>
      <c r="F83" s="23" t="s">
        <v>101</v>
      </c>
      <c r="G83" s="147"/>
    </row>
    <row r="84" spans="1:7" x14ac:dyDescent="0.2">
      <c r="A84" s="28" t="s">
        <v>103</v>
      </c>
      <c r="B84" s="29"/>
      <c r="C84" s="28" t="s">
        <v>103</v>
      </c>
      <c r="D84" s="30"/>
      <c r="E84" s="441"/>
      <c r="F84" s="28"/>
      <c r="G84" s="31"/>
    </row>
    <row r="85" spans="1:7" ht="28.5" customHeight="1" x14ac:dyDescent="0.25">
      <c r="A85" s="17" t="str">
        <f ca="1">Senior8!$A$1</f>
        <v>Senior8</v>
      </c>
      <c r="B85" s="18" t="s">
        <v>34</v>
      </c>
      <c r="C85" s="19" t="s">
        <v>90</v>
      </c>
      <c r="D85" s="20"/>
      <c r="E85" s="439" t="s">
        <v>91</v>
      </c>
      <c r="F85" s="21"/>
      <c r="G85" s="22"/>
    </row>
    <row r="86" spans="1:7" ht="14.25" x14ac:dyDescent="0.2">
      <c r="A86" s="160" t="s">
        <v>5</v>
      </c>
      <c r="B86" s="166"/>
      <c r="C86" s="103" t="s">
        <v>101</v>
      </c>
      <c r="D86" s="161"/>
      <c r="E86" s="439"/>
      <c r="F86" s="21"/>
      <c r="G86" s="22"/>
    </row>
    <row r="87" spans="1:7" x14ac:dyDescent="0.2">
      <c r="A87" s="437" t="s">
        <v>92</v>
      </c>
      <c r="B87" s="437"/>
      <c r="C87" s="437" t="s">
        <v>93</v>
      </c>
      <c r="D87" s="437"/>
      <c r="E87" s="440"/>
      <c r="F87" s="23" t="s">
        <v>94</v>
      </c>
      <c r="G87" s="24"/>
    </row>
    <row r="88" spans="1:7" x14ac:dyDescent="0.2">
      <c r="A88" s="23" t="s">
        <v>95</v>
      </c>
      <c r="B88" s="152"/>
      <c r="C88" s="23" t="s">
        <v>95</v>
      </c>
      <c r="D88" s="26"/>
      <c r="E88" s="440"/>
      <c r="G88" s="27"/>
    </row>
    <row r="89" spans="1:7" x14ac:dyDescent="0.2">
      <c r="A89" s="23" t="s">
        <v>94</v>
      </c>
      <c r="B89" s="152"/>
      <c r="C89" s="23" t="s">
        <v>94</v>
      </c>
      <c r="D89" s="26"/>
      <c r="E89" s="440"/>
      <c r="F89" s="23" t="s">
        <v>96</v>
      </c>
      <c r="G89" s="26"/>
    </row>
    <row r="90" spans="1:7" x14ac:dyDescent="0.2">
      <c r="A90" s="23" t="s">
        <v>97</v>
      </c>
      <c r="B90" s="152"/>
      <c r="C90" s="23" t="s">
        <v>97</v>
      </c>
      <c r="D90" s="26"/>
      <c r="E90" s="440"/>
      <c r="G90" s="27"/>
    </row>
    <row r="91" spans="1:7" x14ac:dyDescent="0.2">
      <c r="A91" s="23" t="s">
        <v>98</v>
      </c>
      <c r="B91" s="25"/>
      <c r="C91" s="23" t="s">
        <v>98</v>
      </c>
      <c r="D91" s="26"/>
      <c r="E91" s="440"/>
      <c r="F91" s="23" t="s">
        <v>99</v>
      </c>
      <c r="G91" s="147"/>
    </row>
    <row r="92" spans="1:7" x14ac:dyDescent="0.2">
      <c r="A92" s="23" t="s">
        <v>99</v>
      </c>
      <c r="B92" s="146"/>
      <c r="C92" s="23" t="s">
        <v>99</v>
      </c>
      <c r="D92" s="147"/>
      <c r="E92" s="440"/>
      <c r="G92" s="148"/>
    </row>
    <row r="93" spans="1:7" x14ac:dyDescent="0.2">
      <c r="A93" s="23" t="s">
        <v>100</v>
      </c>
      <c r="B93" s="146"/>
      <c r="C93" s="23" t="s">
        <v>100</v>
      </c>
      <c r="D93" s="147"/>
      <c r="E93" s="440"/>
      <c r="F93" s="23" t="s">
        <v>100</v>
      </c>
      <c r="G93" s="147"/>
    </row>
    <row r="94" spans="1:7" x14ac:dyDescent="0.2">
      <c r="A94" s="23" t="s">
        <v>101</v>
      </c>
      <c r="B94" s="146"/>
      <c r="C94" s="23" t="s">
        <v>101</v>
      </c>
      <c r="D94" s="147"/>
      <c r="E94" s="440"/>
      <c r="G94" s="148"/>
    </row>
    <row r="95" spans="1:7" x14ac:dyDescent="0.2">
      <c r="A95" s="23" t="s">
        <v>102</v>
      </c>
      <c r="B95" s="25"/>
      <c r="C95" s="23" t="s">
        <v>102</v>
      </c>
      <c r="D95" s="26"/>
      <c r="E95" s="440"/>
      <c r="F95" s="23" t="s">
        <v>101</v>
      </c>
      <c r="G95" s="147"/>
    </row>
    <row r="96" spans="1:7" x14ac:dyDescent="0.2">
      <c r="A96" s="28" t="s">
        <v>103</v>
      </c>
      <c r="B96" s="29"/>
      <c r="C96" s="28" t="s">
        <v>103</v>
      </c>
      <c r="D96" s="30"/>
      <c r="E96" s="441"/>
      <c r="F96" s="28"/>
      <c r="G96" s="31"/>
    </row>
    <row r="97" spans="1:7" ht="28.5" customHeight="1" x14ac:dyDescent="0.25">
      <c r="A97" s="17" t="str">
        <f ca="1">Senior9!$A$1</f>
        <v>Senior9</v>
      </c>
      <c r="B97" s="18" t="s">
        <v>34</v>
      </c>
      <c r="C97" s="19" t="s">
        <v>90</v>
      </c>
      <c r="D97" s="20"/>
      <c r="E97" s="439" t="s">
        <v>91</v>
      </c>
      <c r="F97" s="21"/>
      <c r="G97" s="22"/>
    </row>
    <row r="98" spans="1:7" ht="14.25" x14ac:dyDescent="0.2">
      <c r="A98" s="160" t="s">
        <v>5</v>
      </c>
      <c r="B98" s="166"/>
      <c r="C98" s="103" t="s">
        <v>101</v>
      </c>
      <c r="D98" s="161"/>
      <c r="E98" s="439"/>
      <c r="F98" s="21"/>
      <c r="G98" s="22"/>
    </row>
    <row r="99" spans="1:7" x14ac:dyDescent="0.2">
      <c r="A99" s="437" t="s">
        <v>92</v>
      </c>
      <c r="B99" s="437"/>
      <c r="C99" s="437" t="s">
        <v>93</v>
      </c>
      <c r="D99" s="437"/>
      <c r="E99" s="440"/>
      <c r="F99" s="23" t="s">
        <v>94</v>
      </c>
      <c r="G99" s="24"/>
    </row>
    <row r="100" spans="1:7" x14ac:dyDescent="0.2">
      <c r="A100" s="23" t="s">
        <v>95</v>
      </c>
      <c r="B100" s="152"/>
      <c r="C100" s="23" t="s">
        <v>95</v>
      </c>
      <c r="D100" s="26"/>
      <c r="E100" s="440"/>
      <c r="G100" s="27"/>
    </row>
    <row r="101" spans="1:7" x14ac:dyDescent="0.2">
      <c r="A101" s="23" t="s">
        <v>94</v>
      </c>
      <c r="B101" s="152"/>
      <c r="C101" s="23" t="s">
        <v>94</v>
      </c>
      <c r="D101" s="26"/>
      <c r="E101" s="440"/>
      <c r="F101" s="23" t="s">
        <v>96</v>
      </c>
      <c r="G101" s="26"/>
    </row>
    <row r="102" spans="1:7" x14ac:dyDescent="0.2">
      <c r="A102" s="23" t="s">
        <v>97</v>
      </c>
      <c r="B102" s="152"/>
      <c r="C102" s="23" t="s">
        <v>97</v>
      </c>
      <c r="D102" s="26"/>
      <c r="E102" s="440"/>
      <c r="G102" s="27"/>
    </row>
    <row r="103" spans="1:7" x14ac:dyDescent="0.2">
      <c r="A103" s="23" t="s">
        <v>98</v>
      </c>
      <c r="B103" s="152"/>
      <c r="C103" s="23" t="s">
        <v>98</v>
      </c>
      <c r="D103" s="26"/>
      <c r="E103" s="440"/>
      <c r="F103" s="23" t="s">
        <v>99</v>
      </c>
      <c r="G103" s="147"/>
    </row>
    <row r="104" spans="1:7" x14ac:dyDescent="0.2">
      <c r="A104" s="23" t="s">
        <v>99</v>
      </c>
      <c r="B104" s="146"/>
      <c r="C104" s="23" t="s">
        <v>99</v>
      </c>
      <c r="D104" s="147"/>
      <c r="E104" s="440"/>
      <c r="G104" s="148"/>
    </row>
    <row r="105" spans="1:7" x14ac:dyDescent="0.2">
      <c r="A105" s="23" t="s">
        <v>100</v>
      </c>
      <c r="B105" s="146"/>
      <c r="C105" s="23" t="s">
        <v>100</v>
      </c>
      <c r="D105" s="147"/>
      <c r="E105" s="440"/>
      <c r="F105" s="23" t="s">
        <v>100</v>
      </c>
      <c r="G105" s="147"/>
    </row>
    <row r="106" spans="1:7" x14ac:dyDescent="0.2">
      <c r="A106" s="23" t="s">
        <v>101</v>
      </c>
      <c r="B106" s="146"/>
      <c r="C106" s="23" t="s">
        <v>101</v>
      </c>
      <c r="D106" s="147"/>
      <c r="E106" s="440"/>
      <c r="G106" s="148"/>
    </row>
    <row r="107" spans="1:7" x14ac:dyDescent="0.2">
      <c r="A107" s="23" t="s">
        <v>102</v>
      </c>
      <c r="B107" s="25"/>
      <c r="C107" s="23" t="s">
        <v>102</v>
      </c>
      <c r="D107" s="26"/>
      <c r="E107" s="440"/>
      <c r="F107" s="23" t="s">
        <v>101</v>
      </c>
      <c r="G107" s="147"/>
    </row>
    <row r="108" spans="1:7" x14ac:dyDescent="0.2">
      <c r="A108" s="28" t="s">
        <v>103</v>
      </c>
      <c r="B108" s="29"/>
      <c r="C108" s="28" t="s">
        <v>103</v>
      </c>
      <c r="D108" s="30"/>
      <c r="E108" s="441"/>
      <c r="F108" s="28"/>
      <c r="G108" s="31"/>
    </row>
    <row r="109" spans="1:7" ht="28.5" customHeight="1" x14ac:dyDescent="0.25">
      <c r="A109" s="17" t="str">
        <f ca="1">Senior10!$A$1</f>
        <v>Senior10</v>
      </c>
      <c r="B109" s="18" t="s">
        <v>34</v>
      </c>
      <c r="C109" s="19" t="s">
        <v>90</v>
      </c>
      <c r="D109" s="20"/>
      <c r="E109" s="439" t="s">
        <v>91</v>
      </c>
      <c r="F109" s="21"/>
      <c r="G109" s="22"/>
    </row>
    <row r="110" spans="1:7" ht="14.25" x14ac:dyDescent="0.2">
      <c r="A110" s="160" t="s">
        <v>5</v>
      </c>
      <c r="B110" s="166"/>
      <c r="C110" s="103" t="s">
        <v>101</v>
      </c>
      <c r="D110" s="161"/>
      <c r="E110" s="439"/>
      <c r="F110" s="21"/>
      <c r="G110" s="22"/>
    </row>
    <row r="111" spans="1:7" x14ac:dyDescent="0.2">
      <c r="A111" s="437" t="s">
        <v>92</v>
      </c>
      <c r="B111" s="437"/>
      <c r="C111" s="437" t="s">
        <v>93</v>
      </c>
      <c r="D111" s="437"/>
      <c r="E111" s="440"/>
      <c r="F111" s="23" t="s">
        <v>94</v>
      </c>
      <c r="G111" s="24"/>
    </row>
    <row r="112" spans="1:7" x14ac:dyDescent="0.2">
      <c r="A112" s="23" t="s">
        <v>95</v>
      </c>
      <c r="B112" s="152"/>
      <c r="C112" s="23" t="s">
        <v>95</v>
      </c>
      <c r="D112" s="26"/>
      <c r="E112" s="440"/>
      <c r="G112" s="27"/>
    </row>
    <row r="113" spans="1:7" x14ac:dyDescent="0.2">
      <c r="A113" s="23" t="s">
        <v>94</v>
      </c>
      <c r="B113" s="152"/>
      <c r="C113" s="23" t="s">
        <v>94</v>
      </c>
      <c r="D113" s="26"/>
      <c r="E113" s="440"/>
      <c r="F113" s="23" t="s">
        <v>96</v>
      </c>
      <c r="G113" s="26"/>
    </row>
    <row r="114" spans="1:7" x14ac:dyDescent="0.2">
      <c r="A114" s="23" t="s">
        <v>97</v>
      </c>
      <c r="B114" s="152"/>
      <c r="C114" s="23" t="s">
        <v>97</v>
      </c>
      <c r="D114" s="26"/>
      <c r="E114" s="440"/>
      <c r="G114" s="27"/>
    </row>
    <row r="115" spans="1:7" x14ac:dyDescent="0.2">
      <c r="A115" s="23" t="s">
        <v>98</v>
      </c>
      <c r="B115" s="152"/>
      <c r="C115" s="23" t="s">
        <v>98</v>
      </c>
      <c r="D115" s="26"/>
      <c r="E115" s="440"/>
      <c r="F115" s="23" t="s">
        <v>99</v>
      </c>
      <c r="G115" s="147"/>
    </row>
    <row r="116" spans="1:7" x14ac:dyDescent="0.2">
      <c r="A116" s="23" t="s">
        <v>99</v>
      </c>
      <c r="B116" s="146"/>
      <c r="C116" s="23" t="s">
        <v>99</v>
      </c>
      <c r="D116" s="147"/>
      <c r="E116" s="440"/>
      <c r="G116" s="148"/>
    </row>
    <row r="117" spans="1:7" x14ac:dyDescent="0.2">
      <c r="A117" s="23" t="s">
        <v>100</v>
      </c>
      <c r="B117" s="146"/>
      <c r="C117" s="23" t="s">
        <v>100</v>
      </c>
      <c r="D117" s="147"/>
      <c r="E117" s="440"/>
      <c r="F117" s="23" t="s">
        <v>100</v>
      </c>
      <c r="G117" s="147"/>
    </row>
    <row r="118" spans="1:7" x14ac:dyDescent="0.2">
      <c r="A118" s="23" t="s">
        <v>101</v>
      </c>
      <c r="B118" s="146"/>
      <c r="C118" s="23" t="s">
        <v>101</v>
      </c>
      <c r="D118" s="147"/>
      <c r="E118" s="440"/>
      <c r="G118" s="148"/>
    </row>
    <row r="119" spans="1:7" x14ac:dyDescent="0.2">
      <c r="A119" s="23" t="s">
        <v>102</v>
      </c>
      <c r="B119" s="25"/>
      <c r="C119" s="23" t="s">
        <v>102</v>
      </c>
      <c r="D119" s="26"/>
      <c r="E119" s="440"/>
      <c r="F119" s="23" t="s">
        <v>101</v>
      </c>
      <c r="G119" s="147"/>
    </row>
    <row r="120" spans="1:7" x14ac:dyDescent="0.2">
      <c r="A120" s="28" t="s">
        <v>103</v>
      </c>
      <c r="B120" s="29"/>
      <c r="C120" s="28" t="s">
        <v>103</v>
      </c>
      <c r="D120" s="30"/>
      <c r="E120" s="441"/>
      <c r="F120" s="28"/>
      <c r="G120" s="31"/>
    </row>
    <row r="121" spans="1:7" ht="28.5" customHeight="1" x14ac:dyDescent="0.25">
      <c r="A121" s="17" t="str">
        <f ca="1">Senior11!$A$1</f>
        <v>Senior11</v>
      </c>
      <c r="B121" s="18" t="s">
        <v>34</v>
      </c>
      <c r="C121" s="19" t="s">
        <v>90</v>
      </c>
      <c r="D121" s="20"/>
      <c r="E121" s="439" t="s">
        <v>91</v>
      </c>
      <c r="F121" s="21"/>
      <c r="G121" s="22"/>
    </row>
    <row r="122" spans="1:7" ht="14.25" x14ac:dyDescent="0.2">
      <c r="A122" s="160" t="s">
        <v>5</v>
      </c>
      <c r="B122" s="166"/>
      <c r="C122" s="103" t="s">
        <v>101</v>
      </c>
      <c r="D122" s="161"/>
      <c r="E122" s="439"/>
      <c r="F122" s="21"/>
      <c r="G122" s="22"/>
    </row>
    <row r="123" spans="1:7" x14ac:dyDescent="0.2">
      <c r="A123" s="437" t="s">
        <v>92</v>
      </c>
      <c r="B123" s="437"/>
      <c r="C123" s="437" t="s">
        <v>93</v>
      </c>
      <c r="D123" s="437"/>
      <c r="E123" s="440"/>
      <c r="F123" s="23" t="s">
        <v>94</v>
      </c>
      <c r="G123" s="24"/>
    </row>
    <row r="124" spans="1:7" x14ac:dyDescent="0.2">
      <c r="A124" s="23" t="s">
        <v>95</v>
      </c>
      <c r="B124" s="152"/>
      <c r="C124" s="23" t="s">
        <v>95</v>
      </c>
      <c r="D124" s="26"/>
      <c r="E124" s="440"/>
      <c r="G124" s="27"/>
    </row>
    <row r="125" spans="1:7" x14ac:dyDescent="0.2">
      <c r="A125" s="23" t="s">
        <v>94</v>
      </c>
      <c r="B125" s="152"/>
      <c r="C125" s="23" t="s">
        <v>94</v>
      </c>
      <c r="D125" s="26"/>
      <c r="E125" s="440"/>
      <c r="F125" s="23" t="s">
        <v>96</v>
      </c>
      <c r="G125" s="26"/>
    </row>
    <row r="126" spans="1:7" x14ac:dyDescent="0.2">
      <c r="A126" s="23" t="s">
        <v>97</v>
      </c>
      <c r="B126" s="152"/>
      <c r="C126" s="23" t="s">
        <v>97</v>
      </c>
      <c r="D126" s="26"/>
      <c r="E126" s="440"/>
      <c r="G126" s="27"/>
    </row>
    <row r="127" spans="1:7" x14ac:dyDescent="0.2">
      <c r="A127" s="23" t="s">
        <v>98</v>
      </c>
      <c r="B127" s="25"/>
      <c r="C127" s="23" t="s">
        <v>98</v>
      </c>
      <c r="D127" s="26"/>
      <c r="E127" s="440"/>
      <c r="F127" s="23" t="s">
        <v>99</v>
      </c>
      <c r="G127" s="147"/>
    </row>
    <row r="128" spans="1:7" x14ac:dyDescent="0.2">
      <c r="A128" s="23" t="s">
        <v>99</v>
      </c>
      <c r="B128" s="146"/>
      <c r="C128" s="23" t="s">
        <v>99</v>
      </c>
      <c r="D128" s="147"/>
      <c r="E128" s="440"/>
      <c r="G128" s="148"/>
    </row>
    <row r="129" spans="1:7" x14ac:dyDescent="0.2">
      <c r="A129" s="23" t="s">
        <v>100</v>
      </c>
      <c r="B129" s="146"/>
      <c r="C129" s="23" t="s">
        <v>100</v>
      </c>
      <c r="D129" s="147"/>
      <c r="E129" s="440"/>
      <c r="F129" s="23" t="s">
        <v>100</v>
      </c>
      <c r="G129" s="147"/>
    </row>
    <row r="130" spans="1:7" x14ac:dyDescent="0.2">
      <c r="A130" s="23" t="s">
        <v>101</v>
      </c>
      <c r="B130" s="146"/>
      <c r="C130" s="23" t="s">
        <v>101</v>
      </c>
      <c r="D130" s="147"/>
      <c r="E130" s="440"/>
      <c r="G130" s="148"/>
    </row>
    <row r="131" spans="1:7" x14ac:dyDescent="0.2">
      <c r="A131" s="23" t="s">
        <v>102</v>
      </c>
      <c r="B131" s="25"/>
      <c r="C131" s="23" t="s">
        <v>102</v>
      </c>
      <c r="D131" s="26"/>
      <c r="E131" s="440"/>
      <c r="F131" s="23" t="s">
        <v>101</v>
      </c>
      <c r="G131" s="147"/>
    </row>
    <row r="132" spans="1:7" x14ac:dyDescent="0.2">
      <c r="A132" s="28" t="s">
        <v>103</v>
      </c>
      <c r="B132" s="29"/>
      <c r="C132" s="28" t="s">
        <v>103</v>
      </c>
      <c r="D132" s="30"/>
      <c r="E132" s="441"/>
      <c r="F132" s="28"/>
      <c r="G132" s="31"/>
    </row>
    <row r="133" spans="1:7" ht="28.5" customHeight="1" x14ac:dyDescent="0.25">
      <c r="A133" s="17" t="str">
        <f ca="1">Senior12!$A$1</f>
        <v>Senior12</v>
      </c>
      <c r="B133" s="18" t="s">
        <v>34</v>
      </c>
      <c r="C133" s="19" t="s">
        <v>90</v>
      </c>
      <c r="D133" s="20"/>
      <c r="E133" s="439" t="s">
        <v>91</v>
      </c>
      <c r="F133" s="21"/>
      <c r="G133" s="22"/>
    </row>
    <row r="134" spans="1:7" ht="14.25" x14ac:dyDescent="0.2">
      <c r="A134" s="160" t="s">
        <v>5</v>
      </c>
      <c r="B134" s="166"/>
      <c r="C134" s="103" t="s">
        <v>101</v>
      </c>
      <c r="D134" s="161"/>
      <c r="E134" s="439"/>
      <c r="F134" s="21"/>
      <c r="G134" s="22"/>
    </row>
    <row r="135" spans="1:7" x14ac:dyDescent="0.2">
      <c r="A135" s="437" t="s">
        <v>92</v>
      </c>
      <c r="B135" s="437"/>
      <c r="C135" s="437" t="s">
        <v>93</v>
      </c>
      <c r="D135" s="437"/>
      <c r="E135" s="440"/>
      <c r="F135" s="23" t="s">
        <v>94</v>
      </c>
      <c r="G135" s="24"/>
    </row>
    <row r="136" spans="1:7" x14ac:dyDescent="0.2">
      <c r="A136" s="23" t="s">
        <v>95</v>
      </c>
      <c r="B136" s="152"/>
      <c r="C136" s="23" t="s">
        <v>95</v>
      </c>
      <c r="D136" s="26"/>
      <c r="E136" s="440"/>
      <c r="G136" s="27"/>
    </row>
    <row r="137" spans="1:7" x14ac:dyDescent="0.2">
      <c r="A137" s="23" t="s">
        <v>94</v>
      </c>
      <c r="B137" s="152"/>
      <c r="C137" s="23" t="s">
        <v>94</v>
      </c>
      <c r="D137" s="26"/>
      <c r="E137" s="440"/>
      <c r="F137" s="23" t="s">
        <v>96</v>
      </c>
      <c r="G137" s="26"/>
    </row>
    <row r="138" spans="1:7" x14ac:dyDescent="0.2">
      <c r="A138" s="23" t="s">
        <v>97</v>
      </c>
      <c r="B138" s="152"/>
      <c r="C138" s="23" t="s">
        <v>97</v>
      </c>
      <c r="D138" s="26"/>
      <c r="E138" s="440"/>
      <c r="G138" s="27"/>
    </row>
    <row r="139" spans="1:7" x14ac:dyDescent="0.2">
      <c r="A139" s="23" t="s">
        <v>98</v>
      </c>
      <c r="B139" s="152"/>
      <c r="C139" s="23" t="s">
        <v>98</v>
      </c>
      <c r="D139" s="26"/>
      <c r="E139" s="440"/>
      <c r="F139" s="23" t="s">
        <v>99</v>
      </c>
      <c r="G139" s="147"/>
    </row>
    <row r="140" spans="1:7" x14ac:dyDescent="0.2">
      <c r="A140" s="23" t="s">
        <v>99</v>
      </c>
      <c r="B140" s="146"/>
      <c r="C140" s="23" t="s">
        <v>99</v>
      </c>
      <c r="D140" s="147"/>
      <c r="E140" s="440"/>
      <c r="G140" s="148"/>
    </row>
    <row r="141" spans="1:7" x14ac:dyDescent="0.2">
      <c r="A141" s="23" t="s">
        <v>100</v>
      </c>
      <c r="B141" s="146"/>
      <c r="C141" s="23" t="s">
        <v>100</v>
      </c>
      <c r="D141" s="147"/>
      <c r="E141" s="440"/>
      <c r="F141" s="23" t="s">
        <v>100</v>
      </c>
      <c r="G141" s="147"/>
    </row>
    <row r="142" spans="1:7" x14ac:dyDescent="0.2">
      <c r="A142" s="23" t="s">
        <v>101</v>
      </c>
      <c r="B142" s="146"/>
      <c r="C142" s="23" t="s">
        <v>101</v>
      </c>
      <c r="D142" s="147"/>
      <c r="E142" s="440"/>
      <c r="G142" s="148"/>
    </row>
    <row r="143" spans="1:7" x14ac:dyDescent="0.2">
      <c r="A143" s="23" t="s">
        <v>102</v>
      </c>
      <c r="B143" s="25"/>
      <c r="C143" s="23" t="s">
        <v>102</v>
      </c>
      <c r="D143" s="26"/>
      <c r="E143" s="440"/>
      <c r="F143" s="23" t="s">
        <v>101</v>
      </c>
      <c r="G143" s="147"/>
    </row>
    <row r="144" spans="1:7" x14ac:dyDescent="0.2">
      <c r="A144" s="28" t="s">
        <v>103</v>
      </c>
      <c r="B144" s="29"/>
      <c r="C144" s="28" t="s">
        <v>103</v>
      </c>
      <c r="D144" s="30"/>
      <c r="E144" s="441"/>
      <c r="F144" s="28"/>
      <c r="G144" s="31"/>
    </row>
    <row r="145" spans="1:7" ht="28.5" customHeight="1" x14ac:dyDescent="0.25">
      <c r="A145" s="17" t="str">
        <f ca="1">Senior13!$A$1</f>
        <v>Senior13</v>
      </c>
      <c r="B145" s="18" t="s">
        <v>34</v>
      </c>
      <c r="C145" s="19" t="s">
        <v>90</v>
      </c>
      <c r="D145" s="20"/>
      <c r="E145" s="439" t="s">
        <v>91</v>
      </c>
      <c r="F145" s="21"/>
      <c r="G145" s="22"/>
    </row>
    <row r="146" spans="1:7" ht="14.25" x14ac:dyDescent="0.2">
      <c r="A146" s="160" t="s">
        <v>5</v>
      </c>
      <c r="B146" s="166"/>
      <c r="C146" s="103" t="s">
        <v>101</v>
      </c>
      <c r="D146" s="161"/>
      <c r="E146" s="439"/>
      <c r="F146" s="21"/>
      <c r="G146" s="22"/>
    </row>
    <row r="147" spans="1:7" x14ac:dyDescent="0.2">
      <c r="A147" s="437" t="s">
        <v>92</v>
      </c>
      <c r="B147" s="437"/>
      <c r="C147" s="437" t="s">
        <v>93</v>
      </c>
      <c r="D147" s="437"/>
      <c r="E147" s="440"/>
      <c r="F147" s="23" t="s">
        <v>94</v>
      </c>
      <c r="G147" s="24"/>
    </row>
    <row r="148" spans="1:7" x14ac:dyDescent="0.2">
      <c r="A148" s="23" t="s">
        <v>95</v>
      </c>
      <c r="B148" s="152"/>
      <c r="C148" s="23" t="s">
        <v>95</v>
      </c>
      <c r="D148" s="26"/>
      <c r="E148" s="440"/>
      <c r="G148" s="27"/>
    </row>
    <row r="149" spans="1:7" x14ac:dyDescent="0.2">
      <c r="A149" s="23" t="s">
        <v>94</v>
      </c>
      <c r="B149" s="152"/>
      <c r="C149" s="23" t="s">
        <v>94</v>
      </c>
      <c r="D149" s="26"/>
      <c r="E149" s="440"/>
      <c r="F149" s="23" t="s">
        <v>96</v>
      </c>
      <c r="G149" s="26"/>
    </row>
    <row r="150" spans="1:7" x14ac:dyDescent="0.2">
      <c r="A150" s="23" t="s">
        <v>97</v>
      </c>
      <c r="B150" s="152"/>
      <c r="C150" s="23" t="s">
        <v>97</v>
      </c>
      <c r="D150" s="26"/>
      <c r="E150" s="440"/>
      <c r="G150" s="27"/>
    </row>
    <row r="151" spans="1:7" x14ac:dyDescent="0.2">
      <c r="A151" s="23" t="s">
        <v>98</v>
      </c>
      <c r="B151" s="25"/>
      <c r="C151" s="23" t="s">
        <v>98</v>
      </c>
      <c r="D151" s="26"/>
      <c r="E151" s="440"/>
      <c r="F151" s="23" t="s">
        <v>99</v>
      </c>
      <c r="G151" s="147"/>
    </row>
    <row r="152" spans="1:7" x14ac:dyDescent="0.2">
      <c r="A152" s="23" t="s">
        <v>99</v>
      </c>
      <c r="B152" s="146"/>
      <c r="C152" s="23" t="s">
        <v>99</v>
      </c>
      <c r="D152" s="147"/>
      <c r="E152" s="440"/>
      <c r="G152" s="148"/>
    </row>
    <row r="153" spans="1:7" x14ac:dyDescent="0.2">
      <c r="A153" s="23" t="s">
        <v>100</v>
      </c>
      <c r="B153" s="146"/>
      <c r="C153" s="23" t="s">
        <v>100</v>
      </c>
      <c r="D153" s="147"/>
      <c r="E153" s="440"/>
      <c r="F153" s="23" t="s">
        <v>100</v>
      </c>
      <c r="G153" s="147"/>
    </row>
    <row r="154" spans="1:7" x14ac:dyDescent="0.2">
      <c r="A154" s="23" t="s">
        <v>101</v>
      </c>
      <c r="B154" s="146"/>
      <c r="C154" s="23" t="s">
        <v>101</v>
      </c>
      <c r="D154" s="147"/>
      <c r="E154" s="440"/>
      <c r="G154" s="148"/>
    </row>
    <row r="155" spans="1:7" x14ac:dyDescent="0.2">
      <c r="A155" s="23" t="s">
        <v>102</v>
      </c>
      <c r="B155" s="25"/>
      <c r="C155" s="23" t="s">
        <v>102</v>
      </c>
      <c r="D155" s="26"/>
      <c r="E155" s="440"/>
      <c r="F155" s="23" t="s">
        <v>101</v>
      </c>
      <c r="G155" s="147"/>
    </row>
    <row r="156" spans="1:7" x14ac:dyDescent="0.2">
      <c r="A156" s="28" t="s">
        <v>103</v>
      </c>
      <c r="B156" s="29"/>
      <c r="C156" s="28" t="s">
        <v>103</v>
      </c>
      <c r="D156" s="30"/>
      <c r="E156" s="441"/>
      <c r="F156" s="28"/>
      <c r="G156" s="31"/>
    </row>
    <row r="157" spans="1:7" ht="28.5" customHeight="1" x14ac:dyDescent="0.25">
      <c r="A157" s="17" t="str">
        <f ca="1">Senior14!$A$1</f>
        <v>Senior14</v>
      </c>
      <c r="B157" s="18" t="s">
        <v>34</v>
      </c>
      <c r="C157" s="19" t="s">
        <v>90</v>
      </c>
      <c r="D157" s="33"/>
      <c r="E157" s="439" t="s">
        <v>91</v>
      </c>
      <c r="F157" s="21"/>
      <c r="G157" s="22"/>
    </row>
    <row r="158" spans="1:7" ht="14.25" x14ac:dyDescent="0.2">
      <c r="A158" s="160" t="s">
        <v>5</v>
      </c>
      <c r="B158" s="166"/>
      <c r="C158" s="103" t="s">
        <v>101</v>
      </c>
      <c r="D158" s="161"/>
      <c r="E158" s="439"/>
      <c r="F158" s="21"/>
      <c r="G158" s="22"/>
    </row>
    <row r="159" spans="1:7" x14ac:dyDescent="0.2">
      <c r="A159" s="437" t="s">
        <v>92</v>
      </c>
      <c r="B159" s="437"/>
      <c r="C159" s="437" t="s">
        <v>93</v>
      </c>
      <c r="D159" s="437"/>
      <c r="E159" s="440"/>
      <c r="F159" s="23" t="s">
        <v>94</v>
      </c>
      <c r="G159" s="24"/>
    </row>
    <row r="160" spans="1:7" x14ac:dyDescent="0.2">
      <c r="A160" s="23" t="s">
        <v>95</v>
      </c>
      <c r="B160" s="152"/>
      <c r="C160" s="23" t="s">
        <v>95</v>
      </c>
      <c r="D160" s="26"/>
      <c r="E160" s="440"/>
      <c r="G160" s="27"/>
    </row>
    <row r="161" spans="1:7" x14ac:dyDescent="0.2">
      <c r="A161" s="23" t="s">
        <v>94</v>
      </c>
      <c r="B161" s="152"/>
      <c r="C161" s="23" t="s">
        <v>94</v>
      </c>
      <c r="D161" s="26"/>
      <c r="E161" s="440"/>
      <c r="F161" s="23" t="s">
        <v>96</v>
      </c>
      <c r="G161" s="26"/>
    </row>
    <row r="162" spans="1:7" x14ac:dyDescent="0.2">
      <c r="A162" s="23" t="s">
        <v>97</v>
      </c>
      <c r="B162" s="152"/>
      <c r="C162" s="23" t="s">
        <v>97</v>
      </c>
      <c r="D162" s="26"/>
      <c r="E162" s="440"/>
      <c r="G162" s="27"/>
    </row>
    <row r="163" spans="1:7" x14ac:dyDescent="0.2">
      <c r="A163" s="23" t="s">
        <v>98</v>
      </c>
      <c r="B163" s="152"/>
      <c r="C163" s="23" t="s">
        <v>98</v>
      </c>
      <c r="D163" s="26"/>
      <c r="E163" s="440"/>
      <c r="F163" s="23" t="s">
        <v>99</v>
      </c>
      <c r="G163" s="147"/>
    </row>
    <row r="164" spans="1:7" x14ac:dyDescent="0.2">
      <c r="A164" s="23" t="s">
        <v>99</v>
      </c>
      <c r="B164" s="146"/>
      <c r="C164" s="23" t="s">
        <v>99</v>
      </c>
      <c r="D164" s="147"/>
      <c r="E164" s="440"/>
      <c r="G164" s="148"/>
    </row>
    <row r="165" spans="1:7" x14ac:dyDescent="0.2">
      <c r="A165" s="23" t="s">
        <v>100</v>
      </c>
      <c r="B165" s="146"/>
      <c r="C165" s="23" t="s">
        <v>100</v>
      </c>
      <c r="D165" s="147"/>
      <c r="E165" s="440"/>
      <c r="F165" s="23" t="s">
        <v>100</v>
      </c>
      <c r="G165" s="147"/>
    </row>
    <row r="166" spans="1:7" x14ac:dyDescent="0.2">
      <c r="A166" s="23" t="s">
        <v>101</v>
      </c>
      <c r="B166" s="146"/>
      <c r="C166" s="23" t="s">
        <v>101</v>
      </c>
      <c r="D166" s="147"/>
      <c r="E166" s="440"/>
      <c r="G166" s="148"/>
    </row>
    <row r="167" spans="1:7" x14ac:dyDescent="0.2">
      <c r="A167" s="23" t="s">
        <v>102</v>
      </c>
      <c r="B167" s="25"/>
      <c r="C167" s="23" t="s">
        <v>102</v>
      </c>
      <c r="D167" s="26"/>
      <c r="E167" s="440"/>
      <c r="F167" s="23" t="s">
        <v>101</v>
      </c>
      <c r="G167" s="147"/>
    </row>
    <row r="168" spans="1:7" x14ac:dyDescent="0.2">
      <c r="A168" s="28" t="s">
        <v>103</v>
      </c>
      <c r="B168" s="29"/>
      <c r="C168" s="28" t="s">
        <v>103</v>
      </c>
      <c r="D168" s="30"/>
      <c r="E168" s="441"/>
      <c r="F168" s="28"/>
      <c r="G168" s="31"/>
    </row>
    <row r="169" spans="1:7" ht="28.5" customHeight="1" x14ac:dyDescent="0.25">
      <c r="A169" s="17" t="str">
        <f ca="1">Senior15!$A$1</f>
        <v>Senior15</v>
      </c>
      <c r="B169" s="18" t="s">
        <v>34</v>
      </c>
      <c r="C169" s="19" t="s">
        <v>90</v>
      </c>
      <c r="D169" s="33"/>
      <c r="E169" s="439" t="s">
        <v>91</v>
      </c>
      <c r="F169" s="21"/>
      <c r="G169" s="22"/>
    </row>
    <row r="170" spans="1:7" ht="14.25" x14ac:dyDescent="0.2">
      <c r="A170" s="160" t="s">
        <v>5</v>
      </c>
      <c r="B170" s="166"/>
      <c r="C170" s="103" t="s">
        <v>101</v>
      </c>
      <c r="D170" s="161"/>
      <c r="E170" s="439"/>
      <c r="F170" s="21"/>
      <c r="G170" s="22"/>
    </row>
    <row r="171" spans="1:7" x14ac:dyDescent="0.2">
      <c r="A171" s="437" t="s">
        <v>92</v>
      </c>
      <c r="B171" s="437"/>
      <c r="C171" s="437" t="s">
        <v>93</v>
      </c>
      <c r="D171" s="437"/>
      <c r="E171" s="440"/>
      <c r="F171" s="23" t="s">
        <v>94</v>
      </c>
      <c r="G171" s="24"/>
    </row>
    <row r="172" spans="1:7" x14ac:dyDescent="0.2">
      <c r="A172" s="23" t="s">
        <v>95</v>
      </c>
      <c r="B172" s="152"/>
      <c r="C172" s="23" t="s">
        <v>95</v>
      </c>
      <c r="D172" s="26"/>
      <c r="E172" s="440"/>
      <c r="G172" s="27"/>
    </row>
    <row r="173" spans="1:7" x14ac:dyDescent="0.2">
      <c r="A173" s="23" t="s">
        <v>94</v>
      </c>
      <c r="B173" s="152"/>
      <c r="C173" s="23" t="s">
        <v>94</v>
      </c>
      <c r="D173" s="26"/>
      <c r="E173" s="440"/>
      <c r="F173" s="23" t="s">
        <v>96</v>
      </c>
      <c r="G173" s="26"/>
    </row>
    <row r="174" spans="1:7" x14ac:dyDescent="0.2">
      <c r="A174" s="23" t="s">
        <v>97</v>
      </c>
      <c r="B174" s="152"/>
      <c r="C174" s="23" t="s">
        <v>97</v>
      </c>
      <c r="D174" s="26"/>
      <c r="E174" s="440"/>
      <c r="G174" s="27"/>
    </row>
    <row r="175" spans="1:7" x14ac:dyDescent="0.2">
      <c r="A175" s="23" t="s">
        <v>98</v>
      </c>
      <c r="B175" s="152"/>
      <c r="C175" s="23" t="s">
        <v>98</v>
      </c>
      <c r="D175" s="26"/>
      <c r="E175" s="440"/>
      <c r="F175" s="23" t="s">
        <v>99</v>
      </c>
      <c r="G175" s="147"/>
    </row>
    <row r="176" spans="1:7" x14ac:dyDescent="0.2">
      <c r="A176" s="23" t="s">
        <v>99</v>
      </c>
      <c r="B176" s="146"/>
      <c r="C176" s="23" t="s">
        <v>99</v>
      </c>
      <c r="D176" s="147"/>
      <c r="E176" s="440"/>
      <c r="G176" s="148"/>
    </row>
    <row r="177" spans="1:7" x14ac:dyDescent="0.2">
      <c r="A177" s="23" t="s">
        <v>100</v>
      </c>
      <c r="B177" s="146"/>
      <c r="C177" s="23" t="s">
        <v>100</v>
      </c>
      <c r="D177" s="147"/>
      <c r="E177" s="440"/>
      <c r="F177" s="23" t="s">
        <v>100</v>
      </c>
      <c r="G177" s="147"/>
    </row>
    <row r="178" spans="1:7" x14ac:dyDescent="0.2">
      <c r="A178" s="23" t="s">
        <v>101</v>
      </c>
      <c r="B178" s="146"/>
      <c r="C178" s="23" t="s">
        <v>101</v>
      </c>
      <c r="D178" s="147"/>
      <c r="E178" s="440"/>
      <c r="G178" s="148"/>
    </row>
    <row r="179" spans="1:7" x14ac:dyDescent="0.2">
      <c r="A179" s="23" t="s">
        <v>102</v>
      </c>
      <c r="B179" s="25"/>
      <c r="C179" s="23" t="s">
        <v>102</v>
      </c>
      <c r="D179" s="26"/>
      <c r="E179" s="440"/>
      <c r="F179" s="23" t="s">
        <v>101</v>
      </c>
      <c r="G179" s="147"/>
    </row>
    <row r="180" spans="1:7" x14ac:dyDescent="0.2">
      <c r="A180" s="28" t="s">
        <v>103</v>
      </c>
      <c r="B180" s="29"/>
      <c r="C180" s="28" t="s">
        <v>103</v>
      </c>
      <c r="D180" s="30"/>
      <c r="E180" s="441"/>
      <c r="F180" s="28"/>
      <c r="G180" s="31"/>
    </row>
  </sheetData>
  <sheetProtection password="DBBF" sheet="1" objects="1" scenarios="1" selectLockedCells="1"/>
  <protectedRanges>
    <protectedRange sqref="D61:G62 D145:G146 D85:G86 D1:G2 D97:G98 D13:G14 D49:G50 D73:G74 D121:G122 D157:G158 D133:G134 D25:G26 D109:G110 D37:G38 D169:G170" name="Range2"/>
    <protectedRange sqref="B1:B2 B157:B158 B13:B14 B25:B26 B37:B38 B49:B50 B61:B62 B73:B74 B85:B86 B97:B98 B109:B110 B121:B122 B133:B134 B145:B146 B169:B170" name="Range1_1"/>
  </protectedRanges>
  <mergeCells count="45">
    <mergeCell ref="A135:B135"/>
    <mergeCell ref="C135:D135"/>
    <mergeCell ref="A111:B111"/>
    <mergeCell ref="C111:D111"/>
    <mergeCell ref="A171:B171"/>
    <mergeCell ref="C171:D171"/>
    <mergeCell ref="A147:B147"/>
    <mergeCell ref="C147:D147"/>
    <mergeCell ref="A159:B159"/>
    <mergeCell ref="C159:D159"/>
    <mergeCell ref="A123:B123"/>
    <mergeCell ref="C123:D123"/>
    <mergeCell ref="A99:B99"/>
    <mergeCell ref="C99:D99"/>
    <mergeCell ref="A75:B75"/>
    <mergeCell ref="C75:D75"/>
    <mergeCell ref="A87:B87"/>
    <mergeCell ref="C87:D87"/>
    <mergeCell ref="E169:E180"/>
    <mergeCell ref="E157:E168"/>
    <mergeCell ref="E133:E144"/>
    <mergeCell ref="E49:E60"/>
    <mergeCell ref="E61:E72"/>
    <mergeCell ref="E73:E84"/>
    <mergeCell ref="E97:E108"/>
    <mergeCell ref="E109:E120"/>
    <mergeCell ref="E121:E132"/>
    <mergeCell ref="E85:E96"/>
    <mergeCell ref="E1:E12"/>
    <mergeCell ref="E13:E24"/>
    <mergeCell ref="E25:E36"/>
    <mergeCell ref="E37:E48"/>
    <mergeCell ref="E145:E156"/>
    <mergeCell ref="A51:B51"/>
    <mergeCell ref="C51:D51"/>
    <mergeCell ref="C63:D63"/>
    <mergeCell ref="A63:B63"/>
    <mergeCell ref="A3:B3"/>
    <mergeCell ref="C3:D3"/>
    <mergeCell ref="C15:D15"/>
    <mergeCell ref="A15:B15"/>
    <mergeCell ref="A27:B27"/>
    <mergeCell ref="C27:D27"/>
    <mergeCell ref="C39:D39"/>
    <mergeCell ref="A39:B39"/>
  </mergeCells>
  <phoneticPr fontId="4" type="noConversion"/>
  <pageMargins left="0.5" right="0.5" top="1" bottom="0.75" header="0.5" footer="0.5"/>
  <pageSetup scale="96" orientation="landscape" horizontalDpi="4294967293" r:id="rId1"/>
  <headerFooter alignWithMargins="0">
    <oddHeader>&amp;C&amp;"Arial,Bold"&amp;14SeniorTrax&amp;"Arial,Regular"&amp;10
&amp;"Arial,Bold"&amp;12Parent Contact Info - &amp;D</oddHeader>
  </headerFooter>
  <rowBreaks count="1" manualBreakCount="1">
    <brk id="3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Senior6</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IF(Badges!I58="A","A"," ")</f>
        <v xml:space="preserve"> </v>
      </c>
      <c r="I4" s="266"/>
      <c r="J4" s="267" t="str">
        <f>Badges!C132</f>
        <v>Find a mentor</v>
      </c>
      <c r="K4" s="269" t="str">
        <f>IF(Badges!I132="A","A"," ")</f>
        <v xml:space="preserve"> </v>
      </c>
      <c r="M4" s="266"/>
      <c r="N4" s="267" t="str">
        <f>Badges!C205</f>
        <v>Help  the natural environment</v>
      </c>
      <c r="O4" s="269" t="str">
        <f>IF(Badges!I205="A","A"," ")</f>
        <v xml:space="preserve"> </v>
      </c>
      <c r="Q4" s="266"/>
      <c r="R4" s="267" t="str">
        <f>Badges!C279</f>
        <v>Get a sense of different animals'</v>
      </c>
      <c r="S4" s="269" t="str">
        <f>IF(Badges!I279="A","A"," ")</f>
        <v xml:space="preserve"> </v>
      </c>
      <c r="T4" s="258"/>
      <c r="U4" s="258"/>
    </row>
    <row r="5" spans="1:21" ht="12.75" customHeight="1" x14ac:dyDescent="0.2">
      <c r="A5" s="542" t="str">
        <f>Summary!A4</f>
        <v>Website Designer</v>
      </c>
      <c r="B5" s="543"/>
      <c r="C5" s="270" t="str">
        <f>IF(Badges!I28="C","C",IF(Badges!I28="P","P",""))</f>
        <v/>
      </c>
      <c r="E5" s="266"/>
      <c r="F5" s="267" t="str">
        <f>Badges!C59</f>
        <v>Give old material a new twist!</v>
      </c>
      <c r="G5" s="269" t="str">
        <f>IF(Badges!I59="A","A"," ")</f>
        <v xml:space="preserve"> </v>
      </c>
      <c r="I5" s="266"/>
      <c r="J5" s="267" t="str">
        <f>Badges!C133</f>
        <v>Find a class</v>
      </c>
      <c r="K5" s="269" t="str">
        <f>IF(Badges!I133="A","A"," ")</f>
        <v xml:space="preserve"> </v>
      </c>
      <c r="M5" s="266"/>
      <c r="N5" s="267" t="str">
        <f>Badges!C206</f>
        <v>Be a guide for younger Girl Scouts</v>
      </c>
      <c r="O5" s="269" t="str">
        <f>IF(Badges!I206="A","A"," ")</f>
        <v xml:space="preserve"> </v>
      </c>
      <c r="Q5" s="266"/>
      <c r="R5" s="267" t="str">
        <f>Badges!C280</f>
        <v>Talk to an animal expert at a zoo</v>
      </c>
      <c r="S5" s="269" t="str">
        <f>IF(Badges!I280="A","A"," ")</f>
        <v xml:space="preserve"> </v>
      </c>
      <c r="T5" s="258"/>
      <c r="U5" s="258"/>
    </row>
    <row r="6" spans="1:21" ht="12.75" customHeight="1" x14ac:dyDescent="0.2">
      <c r="A6" s="538" t="str">
        <f>Summary!A5</f>
        <v>Women's Health</v>
      </c>
      <c r="B6" s="539"/>
      <c r="C6" s="271" t="str">
        <f>IF(Badges!I51="C","C",IF(Badges!I51="P","P",""))</f>
        <v/>
      </c>
      <c r="E6" s="266"/>
      <c r="F6" s="267" t="str">
        <f>Badges!C60</f>
        <v>Create your own</v>
      </c>
      <c r="G6" s="269" t="str">
        <f>IF(Badges!I60="A","A"," ")</f>
        <v xml:space="preserve"> </v>
      </c>
      <c r="I6" s="266"/>
      <c r="J6" s="267" t="str">
        <f>Badges!C134</f>
        <v>Learn the basics on your own</v>
      </c>
      <c r="K6" s="269" t="str">
        <f>IF(Badges!I134="A","A"," ")</f>
        <v xml:space="preserve"> </v>
      </c>
      <c r="M6" s="266"/>
      <c r="N6" s="267" t="str">
        <f>Badges!C207</f>
        <v>Teach Leave No Trace principles</v>
      </c>
      <c r="O6" s="269" t="str">
        <f>IF(Badges!I207="A","A"," ")</f>
        <v xml:space="preserve"> </v>
      </c>
      <c r="Q6" s="266"/>
      <c r="R6" s="267" t="str">
        <f>Badges!C281</f>
        <v>Practice being a scientist</v>
      </c>
      <c r="S6" s="269" t="str">
        <f>IF(Badges!I281="A","A"," ")</f>
        <v xml:space="preserve"> </v>
      </c>
      <c r="T6" s="258"/>
      <c r="U6" s="258"/>
    </row>
    <row r="7" spans="1:21" x14ac:dyDescent="0.2">
      <c r="A7" s="538" t="str">
        <f>Summary!A6</f>
        <v>Troupe Performer</v>
      </c>
      <c r="B7" s="539"/>
      <c r="C7" s="271" t="str">
        <f>IF(Badges!I74="C","C",IF(Badges!I74="P","P",""))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IF(Badges!I97="C","C",IF(Badges!I97="P","P",""))</f>
        <v/>
      </c>
      <c r="E8" s="266"/>
      <c r="F8" s="267" t="str">
        <f>Badges!C62</f>
        <v>Dig into the nitty-gritty of moving</v>
      </c>
      <c r="G8" s="269" t="str">
        <f>IF(Badges!I62="A","A"," ")</f>
        <v xml:space="preserve"> </v>
      </c>
      <c r="I8" s="266"/>
      <c r="J8" s="267" t="str">
        <f>Badges!C136</f>
        <v>Make something to wear</v>
      </c>
      <c r="K8" s="269" t="str">
        <f>IF(Badges!I136="A","A"," ")</f>
        <v xml:space="preserve"> </v>
      </c>
      <c r="M8" s="266"/>
      <c r="N8" s="267" t="str">
        <f>Badges!C209</f>
        <v>Shoot a digital photo series</v>
      </c>
      <c r="O8" s="269" t="str">
        <f>IF(Badges!I209="A","A"," ")</f>
        <v xml:space="preserve"> </v>
      </c>
      <c r="Q8" s="266">
        <v>1</v>
      </c>
      <c r="R8" s="267" t="str">
        <f>Badges!C285</f>
        <v>Team up and dress up</v>
      </c>
      <c r="S8" s="268"/>
    </row>
    <row r="9" spans="1:21" x14ac:dyDescent="0.2">
      <c r="A9" s="540" t="str">
        <f>Summary!A8</f>
        <v>Novelist</v>
      </c>
      <c r="B9" s="541"/>
      <c r="C9" s="272" t="str">
        <f>IF(Badges!I120="C","C",IF(Badges!I120="P","P",""))</f>
        <v/>
      </c>
      <c r="E9" s="266"/>
      <c r="F9" s="267" t="str">
        <f>Badges!C63</f>
        <v>Get behind the scenes</v>
      </c>
      <c r="G9" s="269" t="str">
        <f>IF(Badges!I63="A","A"," ")</f>
        <v xml:space="preserve"> </v>
      </c>
      <c r="I9" s="266"/>
      <c r="J9" s="267" t="str">
        <f>Badges!C137</f>
        <v>Create something useful for your</v>
      </c>
      <c r="K9" s="269" t="str">
        <f>IF(Badges!I137="A","A"," ")</f>
        <v xml:space="preserve"> </v>
      </c>
      <c r="M9" s="266"/>
      <c r="N9" s="267" t="str">
        <f>Badges!C210</f>
        <v>Write it down</v>
      </c>
      <c r="O9" s="269" t="str">
        <f>IF(Badges!I210="A","A"," ")</f>
        <v xml:space="preserve"> </v>
      </c>
      <c r="Q9" s="266"/>
      <c r="R9" s="267" t="str">
        <f>Badges!C286</f>
        <v>Go, Blue! Go, Red!</v>
      </c>
      <c r="S9" s="269" t="str">
        <f>IF(Badges!I286="A","A"," ")</f>
        <v xml:space="preserve"> </v>
      </c>
    </row>
    <row r="10" spans="1:21" x14ac:dyDescent="0.2">
      <c r="A10" s="526" t="str">
        <f>Summary!A9</f>
        <v>It's Your Planet -- Love It!</v>
      </c>
      <c r="B10" s="526"/>
      <c r="C10" s="526"/>
      <c r="E10" s="266"/>
      <c r="F10" s="267" t="str">
        <f>Badges!C64</f>
        <v>Get tips on team motivation</v>
      </c>
      <c r="G10" s="269" t="str">
        <f>IF(Badges!I64="A","A"," ")</f>
        <v xml:space="preserve"> </v>
      </c>
      <c r="I10" s="266"/>
      <c r="J10" s="267" t="str">
        <f>Badges!C138</f>
        <v>Make an accessory</v>
      </c>
      <c r="K10" s="269" t="str">
        <f>IF(Badges!I138="A","A"," ")</f>
        <v xml:space="preserve"> </v>
      </c>
      <c r="M10" s="266"/>
      <c r="N10" s="267" t="str">
        <f>Badges!C211</f>
        <v>Make a video</v>
      </c>
      <c r="O10" s="269" t="str">
        <f>IF(Badges!I211="A","A"," ")</f>
        <v xml:space="preserve"> </v>
      </c>
      <c r="Q10" s="266"/>
      <c r="R10" s="267" t="str">
        <f>Badges!C287</f>
        <v>Unique uniforms</v>
      </c>
      <c r="S10" s="269" t="str">
        <f>IF(Badges!I287="A","A"," ")</f>
        <v xml:space="preserve"> </v>
      </c>
    </row>
    <row r="11" spans="1:21" x14ac:dyDescent="0.2">
      <c r="A11" s="542" t="str">
        <f>Summary!A10</f>
        <v>Textile Artist</v>
      </c>
      <c r="B11" s="543"/>
      <c r="C11" s="270" t="str">
        <f>IF(Badges!I144="C","C",IF(Badges!I144="P","P",""))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IF(Badges!I288="A","A"," ")</f>
        <v xml:space="preserve"> </v>
      </c>
    </row>
    <row r="12" spans="1:21" x14ac:dyDescent="0.2">
      <c r="A12" s="538" t="str">
        <f>Summary!A11</f>
        <v>Room Makeover</v>
      </c>
      <c r="B12" s="539"/>
      <c r="C12" s="271" t="str">
        <f>IF(Badges!I167="C","C",IF(Badges!I167="P","P",""))</f>
        <v/>
      </c>
      <c r="E12" s="266"/>
      <c r="F12" s="267" t="str">
        <f>Badges!C66</f>
        <v>Create a poster to promote your</v>
      </c>
      <c r="G12" s="269" t="str">
        <f>IF(Badges!I66="A","A"," ")</f>
        <v xml:space="preserve"> </v>
      </c>
      <c r="I12" s="266"/>
      <c r="J12" s="267" t="str">
        <f>Badges!C140</f>
        <v>Make a gift for an anniversary, baby</v>
      </c>
      <c r="K12" s="269" t="str">
        <f>IF(Badges!I140="A","A","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IF(Badges!I190="C","C",IF(Badges!I190="P","P",""))</f>
        <v/>
      </c>
      <c r="E13" s="266"/>
      <c r="F13" s="267" t="str">
        <f>Badges!C67</f>
        <v>Create a press kit</v>
      </c>
      <c r="G13" s="269" t="str">
        <f>IF(Badges!I67="A","A"," ")</f>
        <v xml:space="preserve"> </v>
      </c>
      <c r="I13" s="266"/>
      <c r="J13" s="267" t="str">
        <f>Badges!C141</f>
        <v>Create something to mark a special</v>
      </c>
      <c r="K13" s="269" t="str">
        <f>IF(Badges!I141="A","A"," ")</f>
        <v xml:space="preserve"> </v>
      </c>
      <c r="M13" s="266"/>
      <c r="N13" s="267" t="str">
        <f>Badges!C216</f>
        <v xml:space="preserve"> Talk to a pro</v>
      </c>
      <c r="O13" s="269" t="str">
        <f>IF(Badges!I216="A","A"," ")</f>
        <v xml:space="preserve"> </v>
      </c>
      <c r="Q13" s="266"/>
      <c r="R13" s="267" t="str">
        <f>Badges!C290</f>
        <v>An amazing race</v>
      </c>
      <c r="S13" s="269" t="str">
        <f>IF(Badges!I290="A","A"," ")</f>
        <v xml:space="preserve"> </v>
      </c>
    </row>
    <row r="14" spans="1:21" x14ac:dyDescent="0.2">
      <c r="A14" s="538" t="str">
        <f>Summary!A13</f>
        <v>Adventurer</v>
      </c>
      <c r="B14" s="539"/>
      <c r="C14" s="271" t="str">
        <f>IF(Badges!I213="C","C",IF(Badges!I213="P","P",""))</f>
        <v/>
      </c>
      <c r="E14" s="266"/>
      <c r="F14" s="267" t="str">
        <f>Badges!C68</f>
        <v>Make a video trailer or radio</v>
      </c>
      <c r="G14" s="269" t="str">
        <f>IF(Badges!I68="A","A"," ")</f>
        <v xml:space="preserve"> </v>
      </c>
      <c r="I14" s="266"/>
      <c r="J14" s="267" t="str">
        <f>Badges!C142</f>
        <v>Make something to give to a charity</v>
      </c>
      <c r="K14" s="269" t="str">
        <f>IF(Badges!I142="A","A"," ")</f>
        <v xml:space="preserve"> </v>
      </c>
      <c r="M14" s="266"/>
      <c r="N14" s="267" t="str">
        <f>Badges!C217</f>
        <v>Spend two hours at a local car repair</v>
      </c>
      <c r="O14" s="269" t="str">
        <f>IF(Badges!I217="A","A"," ")</f>
        <v xml:space="preserve"> </v>
      </c>
      <c r="Q14" s="266"/>
      <c r="R14" s="267" t="str">
        <f>Badges!C291</f>
        <v>Target practice</v>
      </c>
      <c r="S14" s="269" t="str">
        <f>IF(Badges!I291="A","A"," ")</f>
        <v xml:space="preserve"> </v>
      </c>
    </row>
    <row r="15" spans="1:21" x14ac:dyDescent="0.2">
      <c r="A15" s="540" t="str">
        <f>Summary!A14</f>
        <v>Car Care</v>
      </c>
      <c r="B15" s="541"/>
      <c r="C15" s="272" t="str">
        <f>IF(Badges!I236="C","C",IF(Badges!I236="P","P",""))</f>
        <v/>
      </c>
      <c r="E15" s="266">
        <v>5</v>
      </c>
      <c r="F15" s="267" t="str">
        <f>Badges!C69</f>
        <v>Put on your show</v>
      </c>
      <c r="G15" s="268"/>
      <c r="I15" s="533" t="str">
        <f>Badges!B145</f>
        <v>Room Makeover</v>
      </c>
      <c r="J15" s="534"/>
      <c r="K15" s="534"/>
      <c r="M15" s="266"/>
      <c r="N15" s="267" t="str">
        <f>Badges!C218</f>
        <v>Watch instructional car care videos</v>
      </c>
      <c r="O15" s="269" t="str">
        <f>IF(Badges!I218="A","A"," ")</f>
        <v xml:space="preserve"> </v>
      </c>
      <c r="Q15" s="266"/>
      <c r="R15" s="267" t="str">
        <f>Badges!C292</f>
        <v>Tests of strength</v>
      </c>
      <c r="S15" s="269" t="str">
        <f>IF(Badges!I292="A","A"," ")</f>
        <v xml:space="preserve"> </v>
      </c>
    </row>
    <row r="16" spans="1:21" x14ac:dyDescent="0.2">
      <c r="A16" s="526" t="str">
        <f>Summary!A15</f>
        <v>It's Your Story -- Tell It!</v>
      </c>
      <c r="B16" s="526"/>
      <c r="C16" s="526"/>
      <c r="E16" s="266"/>
      <c r="F16" s="267" t="str">
        <f>Badges!C70</f>
        <v>Host a cast party or an after-party</v>
      </c>
      <c r="G16" s="269" t="str">
        <f>IF(Badges!I70="A","A","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IF(Badges!I260="C","C",IF(Badges!I260="P","P",""))</f>
        <v/>
      </c>
      <c r="E17" s="266"/>
      <c r="F17" s="267" t="str">
        <f>Badges!C71</f>
        <v>Videotape your show and screen it</v>
      </c>
      <c r="G17" s="269" t="str">
        <f>IF(Badges!I71="A","A"," ")</f>
        <v xml:space="preserve"> </v>
      </c>
      <c r="I17" s="266"/>
      <c r="J17" s="267" t="str">
        <f>Badges!C147</f>
        <v>Craft an inspiration board</v>
      </c>
      <c r="K17" s="269" t="str">
        <f>IF(Badges!I146="A","A"," ")</f>
        <v xml:space="preserve"> </v>
      </c>
      <c r="M17" s="266"/>
      <c r="N17" s="267" t="str">
        <f>Badges!C220</f>
        <v>Determine which cars are the safest</v>
      </c>
      <c r="O17" s="269" t="str">
        <f>IF(Badges!I220="A","A"," ")</f>
        <v xml:space="preserve"> </v>
      </c>
      <c r="Q17" s="266"/>
      <c r="R17" s="267" t="str">
        <f>Badges!C294</f>
        <v>Construction challenge</v>
      </c>
      <c r="S17" s="269" t="str">
        <f>IF(Badges!I294="A","A"," ")</f>
        <v xml:space="preserve"> </v>
      </c>
    </row>
    <row r="18" spans="1:19" x14ac:dyDescent="0.2">
      <c r="A18" s="538" t="str">
        <f>Summary!A17</f>
        <v>Voice for Animals</v>
      </c>
      <c r="B18" s="539"/>
      <c r="C18" s="271" t="str">
        <f>IF(Badges!I283="C","C",IF(Badges!I283="P","P",""))</f>
        <v/>
      </c>
      <c r="E18" s="266"/>
      <c r="F18" s="267" t="str">
        <f>Badges!C72</f>
        <v>Take photos and create a record</v>
      </c>
      <c r="G18" s="269" t="str">
        <f>IF(Badges!I72="A","A"," ")</f>
        <v xml:space="preserve"> </v>
      </c>
      <c r="I18" s="266"/>
      <c r="J18" s="267" t="str">
        <f>Badges!C148</f>
        <v>Shadow an interior designer or</v>
      </c>
      <c r="K18" s="269" t="str">
        <f>IF(Badges!I147="A","A"," ")</f>
        <v xml:space="preserve"> </v>
      </c>
      <c r="M18" s="266"/>
      <c r="N18" s="267" t="str">
        <f>Badges!C221</f>
        <v>Learn which factors affect insurance</v>
      </c>
      <c r="O18" s="269" t="str">
        <f>IF(Badges!I221="A","A"," ")</f>
        <v xml:space="preserve"> </v>
      </c>
      <c r="Q18" s="266"/>
      <c r="R18" s="267" t="str">
        <f>Badges!C295</f>
        <v>Soar winners</v>
      </c>
      <c r="S18" s="269" t="str">
        <f>IF(Badges!I295="A","A"," ")</f>
        <v xml:space="preserve"> </v>
      </c>
    </row>
    <row r="19" spans="1:19" x14ac:dyDescent="0.2">
      <c r="A19" s="538" t="str">
        <f>Summary!A18</f>
        <v>Game Visionary</v>
      </c>
      <c r="B19" s="539"/>
      <c r="C19" s="271" t="str">
        <f>IF(Badges!I306="C","C",IF(Badges!I306="P","P",""))</f>
        <v/>
      </c>
      <c r="E19" s="533" t="str">
        <f>Badges!B75</f>
        <v>Science of Style</v>
      </c>
      <c r="F19" s="534"/>
      <c r="G19" s="534"/>
      <c r="I19" s="266"/>
      <c r="J19" s="267" t="str">
        <f>Badges!C149</f>
        <v>Look at design around the world</v>
      </c>
      <c r="K19" s="269" t="str">
        <f>IF(Badges!I148="A","A"," ")</f>
        <v xml:space="preserve"> </v>
      </c>
      <c r="M19" s="266"/>
      <c r="N19" s="267" t="str">
        <f>Badges!C222</f>
        <v>Let crash test dummies teach you</v>
      </c>
      <c r="O19" s="269" t="str">
        <f>IF(Badges!I222="A","A"," ")</f>
        <v xml:space="preserve"> </v>
      </c>
      <c r="Q19" s="266"/>
      <c r="R19" s="267" t="str">
        <f>Badges!C296</f>
        <v>Make it "flink."</v>
      </c>
      <c r="S19" s="269" t="str">
        <f>IF(Badges!I296="A","A"," ")</f>
        <v xml:space="preserve"> </v>
      </c>
    </row>
    <row r="20" spans="1:19" x14ac:dyDescent="0.2">
      <c r="A20" s="538" t="str">
        <f>Summary!A19</f>
        <v>Social Innovator</v>
      </c>
      <c r="B20" s="539"/>
      <c r="C20" s="271" t="str">
        <f>IF(Badges!I329="C","C",IF(Badges!I329="P","P",""))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IF(Badges!I352="C","C",IF(Badges!I352="P","P",""))</f>
        <v/>
      </c>
      <c r="E21" s="266"/>
      <c r="F21" s="267" t="str">
        <f>Badges!C77</f>
        <v>Interview a dermatologist or cosmetic</v>
      </c>
      <c r="G21" s="269" t="str">
        <f>IF(Badges!I77="A","A"," ")</f>
        <v xml:space="preserve"> </v>
      </c>
      <c r="I21" s="266"/>
      <c r="J21" s="267" t="str">
        <f>Badges!C151</f>
        <v xml:space="preserve">Paint a wall </v>
      </c>
      <c r="K21" s="269" t="str">
        <f>IF(Badges!I150="A","A"," ")</f>
        <v xml:space="preserve"> </v>
      </c>
      <c r="M21" s="266"/>
      <c r="N21" s="267" t="str">
        <f>Badges!C224</f>
        <v>Create a top ten list of safe driving</v>
      </c>
      <c r="O21" s="269" t="str">
        <f>IF(Badges!I224="A","A"," ")</f>
        <v xml:space="preserve"> </v>
      </c>
      <c r="Q21" s="266"/>
      <c r="R21" s="267" t="str">
        <f>Badges!C298</f>
        <v>From read to reality</v>
      </c>
      <c r="S21" s="269" t="str">
        <f>IF(Badges!I298="A","A"," ")</f>
        <v xml:space="preserve"> </v>
      </c>
    </row>
    <row r="22" spans="1:19" x14ac:dyDescent="0.2">
      <c r="A22" s="273"/>
      <c r="B22" s="274"/>
      <c r="C22" s="401"/>
      <c r="E22" s="266"/>
      <c r="F22" s="267" t="str">
        <f>Badges!C78</f>
        <v>Evaluate and compare two similar</v>
      </c>
      <c r="G22" s="269" t="str">
        <f>IF(Badges!I78="A","A"," ")</f>
        <v xml:space="preserve"> </v>
      </c>
      <c r="I22" s="266"/>
      <c r="J22" s="267" t="str">
        <f>Badges!C152</f>
        <v>Paint furniture</v>
      </c>
      <c r="K22" s="269" t="str">
        <f>IF(Badges!I151="A","A"," ")</f>
        <v xml:space="preserve"> </v>
      </c>
      <c r="M22" s="266"/>
      <c r="N22" s="267" t="str">
        <f>Badges!C225</f>
        <v>Interview a highway patrol officer to</v>
      </c>
      <c r="O22" s="269" t="str">
        <f>IF(Badges!I225="A","A"," ")</f>
        <v xml:space="preserve"> </v>
      </c>
      <c r="Q22" s="266"/>
      <c r="R22" s="267" t="str">
        <f>Badges!C299</f>
        <v>From virtual to reality</v>
      </c>
      <c r="S22" s="269" t="str">
        <f>IF(Badges!I299="A","A"," ")</f>
        <v xml:space="preserve"> </v>
      </c>
    </row>
    <row r="23" spans="1:19" x14ac:dyDescent="0.2">
      <c r="A23" s="533" t="str">
        <f>Badges!B6</f>
        <v>Website Designer</v>
      </c>
      <c r="B23" s="534"/>
      <c r="C23" s="534"/>
      <c r="E23" s="266"/>
      <c r="F23" s="267" t="str">
        <f>Badges!C79</f>
        <v>Make and test a homemade product</v>
      </c>
      <c r="G23" s="269" t="str">
        <f>IF(Badges!I79="A","A"," ")</f>
        <v xml:space="preserve"> </v>
      </c>
      <c r="I23" s="266"/>
      <c r="J23" s="267" t="str">
        <f>Badges!C153</f>
        <v>Paint accents</v>
      </c>
      <c r="K23" s="269" t="str">
        <f>IF(Badges!I152="A","A"," ")</f>
        <v xml:space="preserve"> </v>
      </c>
      <c r="M23" s="266"/>
      <c r="N23" s="267" t="str">
        <f>Badges!C226</f>
        <v>Observe a traffic intersection</v>
      </c>
      <c r="O23" s="269" t="str">
        <f>IF(Badges!I226="A","A"," ")</f>
        <v xml:space="preserve"> </v>
      </c>
      <c r="Q23" s="266"/>
      <c r="R23" s="267" t="str">
        <f>Badges!C300</f>
        <v>From board to reality</v>
      </c>
      <c r="S23" s="269" t="str">
        <f>IF(Badges!I300="A","A","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IF(Badges!I8="A","A"," ")</f>
        <v xml:space="preserve"> </v>
      </c>
      <c r="E25" s="266"/>
      <c r="F25" s="267" t="str">
        <f>Badges!C81</f>
        <v>Test sunglasses</v>
      </c>
      <c r="G25" s="269" t="str">
        <f>IF(Badges!I81="A","A"," ")</f>
        <v xml:space="preserve"> </v>
      </c>
      <c r="I25" s="266"/>
      <c r="J25" s="267" t="str">
        <f>Badges!C155</f>
        <v>Curtains for windows or to delineate</v>
      </c>
      <c r="K25" s="269" t="str">
        <f>IF(Badges!I154="A","A"," ")</f>
        <v xml:space="preserve"> </v>
      </c>
      <c r="M25" s="266"/>
      <c r="N25" s="267" t="str">
        <f>Badges!C228</f>
        <v>Compile an emergency kit</v>
      </c>
      <c r="O25" s="269" t="str">
        <f>IF(Badges!I228="A","A"," ")</f>
        <v xml:space="preserve"> </v>
      </c>
      <c r="Q25" s="266"/>
      <c r="R25" s="267" t="str">
        <f>Badges!C302</f>
        <v>A puzzle pentathlon</v>
      </c>
      <c r="S25" s="269" t="str">
        <f>IF(Badges!I302="A","A"," ")</f>
        <v xml:space="preserve"> </v>
      </c>
    </row>
    <row r="26" spans="1:19" x14ac:dyDescent="0.2">
      <c r="A26" s="266"/>
      <c r="B26" s="267" t="str">
        <f>Badges!C9</f>
        <v>A place you volunteer at</v>
      </c>
      <c r="C26" s="269" t="str">
        <f>IF(Badges!I9="A","A"," ")</f>
        <v xml:space="preserve"> </v>
      </c>
      <c r="E26" s="266"/>
      <c r="F26" s="267" t="str">
        <f>Badges!C82</f>
        <v>Grade a gem</v>
      </c>
      <c r="G26" s="269" t="str">
        <f>IF(Badges!I82="A","A"," ")</f>
        <v xml:space="preserve"> </v>
      </c>
      <c r="I26" s="266"/>
      <c r="J26" s="267" t="str">
        <f>Badges!C156</f>
        <v>A table runner, decorative wall</v>
      </c>
      <c r="K26" s="269" t="str">
        <f>IF(Badges!I155="A","A"," ")</f>
        <v xml:space="preserve"> </v>
      </c>
      <c r="M26" s="266"/>
      <c r="N26" s="267" t="str">
        <f>Badges!C229</f>
        <v>Interview a roadside service person</v>
      </c>
      <c r="O26" s="269" t="str">
        <f>IF(Badges!I229="A","A"," ")</f>
        <v xml:space="preserve"> </v>
      </c>
      <c r="Q26" s="266"/>
      <c r="R26" s="267" t="str">
        <f>Badges!C303</f>
        <v>A relay pentathlon</v>
      </c>
      <c r="S26" s="269" t="str">
        <f>IF(Badges!I303="A","A"," ")</f>
        <v xml:space="preserve"> </v>
      </c>
    </row>
    <row r="27" spans="1:19" x14ac:dyDescent="0.2">
      <c r="A27" s="266"/>
      <c r="B27" s="267" t="str">
        <f>Badges!C10</f>
        <v>An extracurricular group or hobby</v>
      </c>
      <c r="C27" s="269" t="str">
        <f>IF(Badges!I10="A","A"," ")</f>
        <v xml:space="preserve"> </v>
      </c>
      <c r="E27" s="266"/>
      <c r="F27" s="267" t="str">
        <f>Badges!C79</f>
        <v>Make and test a homemade product</v>
      </c>
      <c r="G27" s="269" t="str">
        <f>IF(Badges!I83="A","A"," ")</f>
        <v xml:space="preserve"> </v>
      </c>
      <c r="I27" s="266"/>
      <c r="J27" s="267" t="str">
        <f>Badges!C157</f>
        <v>A pillow cover or duvet cover</v>
      </c>
      <c r="K27" s="269" t="str">
        <f>IF(Badges!I156="A","A"," ")</f>
        <v xml:space="preserve"> </v>
      </c>
      <c r="M27" s="266"/>
      <c r="N27" s="267" t="str">
        <f>Badges!C230</f>
        <v>Research how to handle five</v>
      </c>
      <c r="O27" s="269" t="str">
        <f>IF(Badges!I230="A","A"," ")</f>
        <v xml:space="preserve"> </v>
      </c>
      <c r="Q27" s="266"/>
      <c r="R27" s="267" t="str">
        <f>Badges!C304</f>
        <v>A wheel pentathlon</v>
      </c>
      <c r="S27" s="269" t="str">
        <f>IF(Badges!I304="A","A","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IF(Badges!I12="A","A"," ")</f>
        <v xml:space="preserve"> </v>
      </c>
      <c r="E29" s="266"/>
      <c r="F29" s="267" t="str">
        <f>Badges!C85</f>
        <v>Compare ingredients in three</v>
      </c>
      <c r="G29" s="269" t="str">
        <f>IF(Badges!I85="A","A"," ")</f>
        <v xml:space="preserve"> </v>
      </c>
      <c r="I29" s="266"/>
      <c r="J29" s="267" t="str">
        <f>Badges!C159</f>
        <v>Refurbish one item</v>
      </c>
      <c r="K29" s="269" t="str">
        <f>IF(Badges!I158="A","A"," ")</f>
        <v xml:space="preserve"> </v>
      </c>
      <c r="M29" s="266"/>
      <c r="N29" s="267" t="str">
        <f>Badges!C232</f>
        <v>Compare car efficiencies</v>
      </c>
      <c r="O29" s="269" t="str">
        <f>IF(Badges!I232="A","A"," ")</f>
        <v xml:space="preserve"> </v>
      </c>
      <c r="Q29" s="266">
        <v>1</v>
      </c>
      <c r="R29" s="267" t="str">
        <f>Badges!C308</f>
        <v>Brainstorm business ideas</v>
      </c>
      <c r="S29" s="268"/>
    </row>
    <row r="30" spans="1:19" x14ac:dyDescent="0.2">
      <c r="A30" s="266"/>
      <c r="B30" s="267" t="str">
        <f>Badges!C13</f>
        <v>Get opinions from bloggers/sites</v>
      </c>
      <c r="C30" s="269" t="str">
        <f>IF(Badges!I13="A","A"," ")</f>
        <v xml:space="preserve"> </v>
      </c>
      <c r="E30" s="266"/>
      <c r="F30" s="267" t="str">
        <f>Badges!C86</f>
        <v>Test hair dye</v>
      </c>
      <c r="G30" s="269" t="str">
        <f>IF(Badges!I86="A","A"," ")</f>
        <v xml:space="preserve"> </v>
      </c>
      <c r="I30" s="266"/>
      <c r="J30" s="267" t="str">
        <f>Badges!C160</f>
        <v>Repurpose one item</v>
      </c>
      <c r="K30" s="269" t="str">
        <f>IF(Badges!I159="A","A"," ")</f>
        <v xml:space="preserve"> </v>
      </c>
      <c r="M30" s="266"/>
      <c r="N30" s="267" t="str">
        <f>Badges!C233</f>
        <v>Practice energy efficient driving or</v>
      </c>
      <c r="O30" s="269" t="str">
        <f>IF(Badges!I233="A","A"," ")</f>
        <v xml:space="preserve"> </v>
      </c>
      <c r="Q30" s="266"/>
      <c r="R30" s="267" t="str">
        <f>Badges!C309</f>
        <v>Interview your client</v>
      </c>
      <c r="S30" s="269" t="str">
        <f>IF(Badges!I309="A","A"," ")</f>
        <v xml:space="preserve"> </v>
      </c>
    </row>
    <row r="31" spans="1:19" x14ac:dyDescent="0.2">
      <c r="A31" s="266"/>
      <c r="B31" s="267" t="str">
        <f>Badges!C14</f>
        <v>Teach yourself to build a site from</v>
      </c>
      <c r="C31" s="269" t="str">
        <f>IF(Badges!I14="A","A"," ")</f>
        <v xml:space="preserve"> </v>
      </c>
      <c r="E31" s="266"/>
      <c r="F31" s="267" t="str">
        <f>Badges!C83</f>
        <v>Get into outdoor-fashion fabrics</v>
      </c>
      <c r="G31" s="269" t="str">
        <f>IF(Badges!I87="A","A"," ")</f>
        <v xml:space="preserve"> </v>
      </c>
      <c r="I31" s="266"/>
      <c r="J31" s="267" t="str">
        <f>Badges!C161</f>
        <v>Repair one item</v>
      </c>
      <c r="K31" s="269" t="str">
        <f>IF(Badges!I160="A","A"," ")</f>
        <v xml:space="preserve"> </v>
      </c>
      <c r="M31" s="266"/>
      <c r="N31" s="267" t="str">
        <f>Badges!C234</f>
        <v xml:space="preserve">Drive less </v>
      </c>
      <c r="O31" s="269" t="str">
        <f>IF(Badges!I234="A","A"," ")</f>
        <v xml:space="preserve"> </v>
      </c>
      <c r="Q31" s="266"/>
      <c r="R31" s="267" t="str">
        <f>Badges!C310</f>
        <v>Become a keen observer</v>
      </c>
      <c r="S31" s="269" t="str">
        <f>IF(Badges!I310="A","A","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IF(Badges!I311="A","A"," ")</f>
        <v xml:space="preserve"> </v>
      </c>
    </row>
    <row r="33" spans="1:19" x14ac:dyDescent="0.2">
      <c r="A33" s="266"/>
      <c r="B33" s="267" t="str">
        <f>Badges!C16</f>
        <v>Find a mentor</v>
      </c>
      <c r="C33" s="269" t="str">
        <f>IF(Badges!I16="A","A"," ")</f>
        <v xml:space="preserve"> </v>
      </c>
      <c r="E33" s="266"/>
      <c r="F33" s="267" t="str">
        <f>Badges!C89</f>
        <v>Make a timeline of fashion trends</v>
      </c>
      <c r="G33" s="269" t="str">
        <f>IF(Badges!I89="A","A"," ")</f>
        <v xml:space="preserve"> </v>
      </c>
      <c r="I33" s="266"/>
      <c r="J33" s="267" t="str">
        <f>Badges!C163</f>
        <v>Build something out of wood or</v>
      </c>
      <c r="K33" s="269" t="str">
        <f>IF(Badges!I162="A","A","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IF(Badges!I17="A","A"," ")</f>
        <v xml:space="preserve"> </v>
      </c>
      <c r="E34" s="266"/>
      <c r="F34" s="267" t="str">
        <f>Badges!C90</f>
        <v>Conduct a social style experiment</v>
      </c>
      <c r="G34" s="269" t="str">
        <f>IF(Badges!I90="A","A"," ")</f>
        <v xml:space="preserve"> </v>
      </c>
      <c r="I34" s="266"/>
      <c r="J34" s="267" t="str">
        <f>Badges!C164</f>
        <v>Build something from found items</v>
      </c>
      <c r="K34" s="269" t="str">
        <f>IF(Badges!I163="A","A"," ")</f>
        <v xml:space="preserve"> </v>
      </c>
      <c r="M34" s="266"/>
      <c r="N34" s="267" t="str">
        <f>Badges!C240</f>
        <v>Share night art</v>
      </c>
      <c r="O34" s="269" t="str">
        <f>IF(Badges!I240="A","A"," ")</f>
        <v xml:space="preserve"> </v>
      </c>
      <c r="Q34" s="266"/>
      <c r="R34" s="267" t="str">
        <f>Badges!C313</f>
        <v>Divide your idea into different parts</v>
      </c>
      <c r="S34" s="269" t="str">
        <f>IF(Badges!I313="A","A"," ")</f>
        <v xml:space="preserve"> </v>
      </c>
    </row>
    <row r="35" spans="1:19" x14ac:dyDescent="0.2">
      <c r="A35" s="266"/>
      <c r="B35" s="267" t="str">
        <f>Badges!C18</f>
        <v>Meet up</v>
      </c>
      <c r="C35" s="269" t="str">
        <f>IF(Badges!I18="A","A"," ")</f>
        <v xml:space="preserve"> </v>
      </c>
      <c r="E35" s="266"/>
      <c r="F35" s="267" t="str">
        <f>Badges!C87</f>
        <v>Create a scent</v>
      </c>
      <c r="G35" s="269" t="str">
        <f>IF(Badges!I91="A","A"," ")</f>
        <v xml:space="preserve"> </v>
      </c>
      <c r="I35" s="266"/>
      <c r="J35" s="267" t="str">
        <f>Badges!C165</f>
        <v>Build an art piece</v>
      </c>
      <c r="K35" s="269" t="str">
        <f>IF(Badges!I164="A","A"," ")</f>
        <v xml:space="preserve"> </v>
      </c>
      <c r="M35" s="266"/>
      <c r="N35" s="267" t="str">
        <f>Badges!C241</f>
        <v>Get into nightlife</v>
      </c>
      <c r="O35" s="269" t="str">
        <f>IF(Badges!I241="A","A"," ")</f>
        <v xml:space="preserve"> </v>
      </c>
      <c r="Q35" s="266"/>
      <c r="R35" s="267" t="str">
        <f>Badges!C314</f>
        <v>Beat your competitors</v>
      </c>
      <c r="S35" s="269" t="str">
        <f>IF(Badges!I314="A","A","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IF(Badges!I242="A","A"," ")</f>
        <v xml:space="preserve"> </v>
      </c>
      <c r="Q36" s="266"/>
      <c r="R36" s="267" t="str">
        <f>Badges!C315</f>
        <v>Use a "guideline."</v>
      </c>
      <c r="S36" s="269" t="str">
        <f>IF(Badges!I315="A","A"," ")</f>
        <v xml:space="preserve"> </v>
      </c>
    </row>
    <row r="37" spans="1:19" ht="12.75" customHeight="1" x14ac:dyDescent="0.2">
      <c r="A37" s="266"/>
      <c r="B37" s="267" t="str">
        <f>Badges!C20</f>
        <v>Blog posts</v>
      </c>
      <c r="C37" s="269" t="str">
        <f>IF(Badges!I20="A","A"," ")</f>
        <v xml:space="preserve"> </v>
      </c>
      <c r="E37" s="266"/>
      <c r="F37" s="267" t="str">
        <f>Badges!C93</f>
        <v>Make something eco friendly</v>
      </c>
      <c r="G37" s="269" t="str">
        <f>IF(Badges!I93="A","A","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IF(Badges!I21="A","A"," ")</f>
        <v xml:space="preserve"> </v>
      </c>
      <c r="E38" s="266"/>
      <c r="F38" s="267" t="str">
        <f>Badges!C94</f>
        <v>Create your own science-of-style</v>
      </c>
      <c r="G38" s="269" t="str">
        <f>IF(Badges!I94="A","A"," ")</f>
        <v xml:space="preserve"> </v>
      </c>
      <c r="I38" s="266"/>
      <c r="J38" s="267" t="str">
        <f>Badges!C170</f>
        <v>Monitor the news</v>
      </c>
      <c r="K38" s="269" t="str">
        <f>IF(Badges!I170="A","A"," ")</f>
        <v xml:space="preserve"> </v>
      </c>
      <c r="M38" s="266"/>
      <c r="N38" s="267" t="str">
        <f>Badges!C244</f>
        <v>Tour your neighborhood at night</v>
      </c>
      <c r="O38" s="269" t="str">
        <f>IF(Badges!I244="A","A"," ")</f>
        <v xml:space="preserve"> </v>
      </c>
      <c r="Q38" s="266"/>
      <c r="R38" s="267" t="str">
        <f>Badges!C317</f>
        <v>Seed money</v>
      </c>
      <c r="S38" s="269" t="str">
        <f>IF(Badges!I317="A","A"," ")</f>
        <v xml:space="preserve"> </v>
      </c>
    </row>
    <row r="39" spans="1:19" x14ac:dyDescent="0.2">
      <c r="A39" s="266"/>
      <c r="B39" s="267" t="str">
        <f>Badges!C22</f>
        <v>Start with a compelling photo gallery</v>
      </c>
      <c r="C39" s="269" t="str">
        <f>IF(Badges!I22="A","A"," ")</f>
        <v xml:space="preserve"> </v>
      </c>
      <c r="E39" s="266"/>
      <c r="F39" s="267" t="str">
        <f>Badges!C91</f>
        <v>Host a wear-a-thon</v>
      </c>
      <c r="G39" s="269" t="str">
        <f>IF(Badges!I95="A","A"," ")</f>
        <v xml:space="preserve"> </v>
      </c>
      <c r="I39" s="266"/>
      <c r="J39" s="267" t="str">
        <f>Badges!C171</f>
        <v>Evaluate the same story on three</v>
      </c>
      <c r="K39" s="269" t="str">
        <f>IF(Badges!I171="A","A"," ")</f>
        <v xml:space="preserve"> </v>
      </c>
      <c r="M39" s="266"/>
      <c r="N39" s="267" t="str">
        <f>Badges!C245</f>
        <v>Visit a park, trail, lake, stream, or</v>
      </c>
      <c r="O39" s="269" t="str">
        <f>IF(Badges!I245="A","A"," ")</f>
        <v xml:space="preserve"> </v>
      </c>
      <c r="Q39" s="266"/>
      <c r="R39" s="267" t="str">
        <f>Badges!C318</f>
        <v>Business models</v>
      </c>
      <c r="S39" s="269" t="str">
        <f>IF(Badges!I318="A","A","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IF(Badges!I172="A","A"," ")</f>
        <v xml:space="preserve"> </v>
      </c>
      <c r="M40" s="266"/>
      <c r="N40" s="267" t="str">
        <f>Badges!C246</f>
        <v>Visit a place that's open 24 hours</v>
      </c>
      <c r="O40" s="269" t="str">
        <f>IF(Badges!I246="A","A"," ")</f>
        <v xml:space="preserve"> </v>
      </c>
      <c r="Q40" s="266"/>
      <c r="R40" s="267" t="str">
        <f>Badges!C319</f>
        <v>Merchandising</v>
      </c>
      <c r="S40" s="269" t="str">
        <f>IF(Badges!I319="A","A"," ")</f>
        <v xml:space="preserve"> </v>
      </c>
    </row>
    <row r="41" spans="1:19" x14ac:dyDescent="0.2">
      <c r="A41" s="266"/>
      <c r="B41" s="267" t="str">
        <f>Badges!C24</f>
        <v>Go social</v>
      </c>
      <c r="C41" s="269" t="str">
        <f>IF(Badges!I24="A","A","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IF(Badges!I25="A","A"," ")</f>
        <v xml:space="preserve"> </v>
      </c>
      <c r="E42" s="266"/>
      <c r="F42" s="267" t="str">
        <f>Badges!C100</f>
        <v>Review the novel</v>
      </c>
      <c r="G42" s="269" t="str">
        <f>IF(Badges!I100="A","A"," ")</f>
        <v xml:space="preserve"> </v>
      </c>
      <c r="I42" s="266"/>
      <c r="J42" s="267" t="str">
        <f>Badges!C174</f>
        <v>Choose an article from a political</v>
      </c>
      <c r="K42" s="269" t="str">
        <f>IF(Badges!I174="A","A"," ")</f>
        <v xml:space="preserve"> </v>
      </c>
      <c r="M42" s="266"/>
      <c r="N42" s="267" t="str">
        <f>Badges!C248</f>
        <v>Be an investigative reporter</v>
      </c>
      <c r="O42" s="269" t="str">
        <f>IF(Badges!I248="A","A"," ")</f>
        <v xml:space="preserve"> </v>
      </c>
      <c r="Q42" s="266"/>
      <c r="R42" s="267" t="str">
        <f>Badges!C321</f>
        <v>Write up a five-point business plan</v>
      </c>
      <c r="S42" s="269" t="str">
        <f>IF(Badges!I321="A","A"," ")</f>
        <v xml:space="preserve"> </v>
      </c>
    </row>
    <row r="43" spans="1:19" ht="12.75" customHeight="1" x14ac:dyDescent="0.2">
      <c r="A43" s="266"/>
      <c r="B43" s="267" t="str">
        <f>Badges!C26</f>
        <v>Link up</v>
      </c>
      <c r="C43" s="269" t="str">
        <f>IF(Badges!I26="A","A"," ")</f>
        <v xml:space="preserve"> </v>
      </c>
      <c r="E43" s="266"/>
      <c r="F43" s="267" t="str">
        <f>Badges!C101</f>
        <v>Chart the plot</v>
      </c>
      <c r="G43" s="269" t="str">
        <f>IF(Badges!I101="A","A"," ")</f>
        <v xml:space="preserve"> </v>
      </c>
      <c r="I43" s="266"/>
      <c r="J43" s="267" t="str">
        <f>Badges!C175</f>
        <v>Monitor a news-based or political</v>
      </c>
      <c r="K43" s="269" t="str">
        <f>IF(Badges!I175="A","A"," ")</f>
        <v xml:space="preserve"> </v>
      </c>
      <c r="M43" s="266"/>
      <c r="N43" s="267" t="str">
        <f>Badges!C249</f>
        <v>Take part in the night shift</v>
      </c>
      <c r="O43" s="269" t="str">
        <f>IF(Badges!I249="A","A"," ")</f>
        <v xml:space="preserve"> </v>
      </c>
      <c r="Q43" s="266"/>
      <c r="R43" s="267" t="str">
        <f>Badges!C322</f>
        <v>Develop your "pitch."</v>
      </c>
      <c r="S43" s="269" t="str">
        <f>IF(Badges!I322="A","A"," ")</f>
        <v xml:space="preserve"> </v>
      </c>
    </row>
    <row r="44" spans="1:19" x14ac:dyDescent="0.2">
      <c r="A44" s="533" t="str">
        <f>Badges!B29</f>
        <v>Women's Health</v>
      </c>
      <c r="B44" s="534"/>
      <c r="C44" s="534"/>
      <c r="E44" s="266"/>
      <c r="F44" s="267" t="str">
        <f>Badges!C102</f>
        <v>Read like an editor</v>
      </c>
      <c r="G44" s="269" t="str">
        <f>IF(Badges!I102="A","A"," ")</f>
        <v xml:space="preserve"> </v>
      </c>
      <c r="I44" s="266"/>
      <c r="J44" s="267" t="str">
        <f>Badges!C176</f>
        <v>Analyze a speech given by a public</v>
      </c>
      <c r="K44" s="269" t="str">
        <f>IF(Badges!I176="A","A"," ")</f>
        <v xml:space="preserve"> </v>
      </c>
      <c r="M44" s="266"/>
      <c r="N44" s="267" t="str">
        <f>Badges!C250</f>
        <v>Create a photo essay</v>
      </c>
      <c r="O44" s="269" t="str">
        <f>IF(Badges!I250="A","A"," ")</f>
        <v xml:space="preserve"> </v>
      </c>
      <c r="Q44" s="266"/>
      <c r="R44" s="267" t="str">
        <f>Badges!C323</f>
        <v>Make a mock up of an</v>
      </c>
      <c r="S44" s="269" t="str">
        <f>IF(Badges!I323="A","A","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IF(Badges!I31="A","A"," ")</f>
        <v xml:space="preserve"> </v>
      </c>
      <c r="E46" s="266"/>
      <c r="F46" s="267" t="str">
        <f>Badges!C104</f>
        <v>Let real people inspire your</v>
      </c>
      <c r="G46" s="269" t="str">
        <f>IF(Badges!I104="A","A"," ")</f>
        <v xml:space="preserve"> </v>
      </c>
      <c r="I46" s="266"/>
      <c r="J46" s="267" t="str">
        <f>Badges!C178</f>
        <v>Know before you buy</v>
      </c>
      <c r="K46" s="269" t="str">
        <f>IF(Badges!I178="A","A"," ")</f>
        <v xml:space="preserve"> </v>
      </c>
      <c r="M46" s="266"/>
      <c r="N46" s="267" t="str">
        <f>Badges!C252</f>
        <v>Examine the night sky</v>
      </c>
      <c r="O46" s="269" t="str">
        <f>IF(Badges!I252="A","A"," ")</f>
        <v xml:space="preserve"> </v>
      </c>
      <c r="Q46" s="266"/>
      <c r="R46" s="267" t="str">
        <f>Badges!C325</f>
        <v>Present your idea to someone who</v>
      </c>
      <c r="S46" s="269" t="str">
        <f>IF(Badges!I325="A","A"," ")</f>
        <v xml:space="preserve"> </v>
      </c>
    </row>
    <row r="47" spans="1:19" x14ac:dyDescent="0.2">
      <c r="A47" s="266"/>
      <c r="B47" s="267" t="str">
        <f>Badges!C32</f>
        <v>Speak with a health professional</v>
      </c>
      <c r="C47" s="269" t="str">
        <f>IF(Badges!I32="A","A"," ")</f>
        <v xml:space="preserve"> </v>
      </c>
      <c r="E47" s="266"/>
      <c r="F47" s="267" t="str">
        <f>Badges!C105</f>
        <v>Use your favorite novels for</v>
      </c>
      <c r="G47" s="269" t="str">
        <f>IF(Badges!I105="A","A"," ")</f>
        <v xml:space="preserve"> </v>
      </c>
      <c r="I47" s="266"/>
      <c r="J47" s="267" t="str">
        <f>Badges!C179</f>
        <v>Find a vintage ad in a magazine or</v>
      </c>
      <c r="K47" s="269" t="str">
        <f>IF(Badges!I179="A","A"," ")</f>
        <v xml:space="preserve"> </v>
      </c>
      <c r="M47" s="266"/>
      <c r="N47" s="267" t="str">
        <f>Badges!C253</f>
        <v>Create a nocturnal animal</v>
      </c>
      <c r="O47" s="269" t="str">
        <f>IF(Badges!I253="A","A"," ")</f>
        <v xml:space="preserve"> </v>
      </c>
      <c r="Q47" s="266"/>
      <c r="R47" s="267" t="str">
        <f>Badges!C326</f>
        <v>Present to an expert</v>
      </c>
      <c r="S47" s="269" t="str">
        <f>IF(Badges!I326="A","A"," ")</f>
        <v xml:space="preserve"> </v>
      </c>
    </row>
    <row r="48" spans="1:19" x14ac:dyDescent="0.2">
      <c r="A48" s="266"/>
      <c r="B48" s="267" t="str">
        <f>Badges!C33</f>
        <v>Create a women's health poster or</v>
      </c>
      <c r="C48" s="269" t="str">
        <f>IF(Badges!I33="A","A"," ")</f>
        <v xml:space="preserve"> </v>
      </c>
      <c r="E48" s="266"/>
      <c r="F48" s="267" t="str">
        <f>Badges!C106</f>
        <v>Use character profiles to create a</v>
      </c>
      <c r="G48" s="269" t="str">
        <f>IF(Badges!I106="A","A"," ")</f>
        <v xml:space="preserve"> </v>
      </c>
      <c r="I48" s="266"/>
      <c r="J48" s="267" t="str">
        <f>Badges!C180</f>
        <v>Evaluate a disclaimer from an ad</v>
      </c>
      <c r="K48" s="269" t="str">
        <f>IF(Badges!I180="A","A"," ")</f>
        <v xml:space="preserve"> </v>
      </c>
      <c r="M48" s="266"/>
      <c r="N48" s="267" t="str">
        <f>Badges!C254</f>
        <v>Sketch a landscape plan for your</v>
      </c>
      <c r="O48" s="269" t="str">
        <f>IF(Badges!I254="A","A"," ")</f>
        <v xml:space="preserve"> </v>
      </c>
      <c r="Q48" s="266"/>
      <c r="R48" s="267" t="str">
        <f>Badges!C327</f>
        <v>Gather a group of clients</v>
      </c>
      <c r="S48" s="269" t="str">
        <f>IF(Badges!I327="A","A","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IF(Badges!I35="A","A"," ")</f>
        <v xml:space="preserve"> </v>
      </c>
      <c r="E50" s="266"/>
      <c r="F50" s="267" t="str">
        <f>Badges!C108</f>
        <v>Explore character-driven and action-</v>
      </c>
      <c r="G50" s="269" t="str">
        <f>IF(Badges!I108="A","A"," ")</f>
        <v xml:space="preserve"> </v>
      </c>
      <c r="I50" s="266"/>
      <c r="J50" s="267" t="str">
        <f>Badges!C182</f>
        <v>Become an investigative reporter</v>
      </c>
      <c r="K50" s="269" t="str">
        <f>IF(Badges!I182="A","A"," ")</f>
        <v xml:space="preserve"> </v>
      </c>
      <c r="M50" s="266"/>
      <c r="N50" s="267" t="str">
        <f>Badges!C256</f>
        <v>A "night" activity for younger Girl</v>
      </c>
      <c r="O50" s="269" t="str">
        <f>IF(Badges!I256="A","A"," ")</f>
        <v xml:space="preserve"> </v>
      </c>
      <c r="Q50" s="266">
        <v>1</v>
      </c>
      <c r="R50" s="267" t="str">
        <f>Badges!C331</f>
        <v>Explore "oops!" and "wow!"</v>
      </c>
      <c r="S50" s="268"/>
    </row>
    <row r="51" spans="1:19" x14ac:dyDescent="0.2">
      <c r="A51" s="266"/>
      <c r="B51" s="267" t="str">
        <f>Badges!C36</f>
        <v>Follow a fad through time</v>
      </c>
      <c r="C51" s="269" t="str">
        <f>IF(Badges!I36="A","A"," ")</f>
        <v xml:space="preserve"> </v>
      </c>
      <c r="E51" s="266"/>
      <c r="F51" s="267" t="str">
        <f>Badges!C109</f>
        <v>Interview a novelist or writing teacher</v>
      </c>
      <c r="G51" s="269" t="str">
        <f>IF(Badges!I109="A","A"," ")</f>
        <v xml:space="preserve"> </v>
      </c>
      <c r="I51" s="266"/>
      <c r="J51" s="267" t="str">
        <f>Badges!C183</f>
        <v>Be a Super Searcher</v>
      </c>
      <c r="K51" s="269" t="str">
        <f>IF(Badges!I183="A","A"," ")</f>
        <v xml:space="preserve"> </v>
      </c>
      <c r="M51" s="266"/>
      <c r="N51" s="267" t="str">
        <f>Badges!C257</f>
        <v>A "Power Down!" night</v>
      </c>
      <c r="O51" s="269" t="str">
        <f>IF(Badges!I257="A","A"," ")</f>
        <v xml:space="preserve"> </v>
      </c>
      <c r="Q51" s="266"/>
      <c r="R51" s="267" t="str">
        <f>Badges!C332</f>
        <v>Brainstorm some "oops" and "wow"</v>
      </c>
      <c r="S51" s="269" t="str">
        <f>IF(Badges!I332="A","A"," ")</f>
        <v xml:space="preserve"> </v>
      </c>
    </row>
    <row r="52" spans="1:19" x14ac:dyDescent="0.2">
      <c r="A52" s="266"/>
      <c r="B52" s="267" t="str">
        <f>Badges!C37</f>
        <v>Explore fads and beauty in other</v>
      </c>
      <c r="C52" s="269" t="str">
        <f>IF(Badges!I37="A","A"," ")</f>
        <v xml:space="preserve"> </v>
      </c>
      <c r="E52" s="266"/>
      <c r="F52" s="267" t="str">
        <f>Badges!C110</f>
        <v>Read five interviews with novelists</v>
      </c>
      <c r="G52" s="269" t="str">
        <f>IF(Badges!I110="A","A"," ")</f>
        <v xml:space="preserve"> </v>
      </c>
      <c r="I52" s="266"/>
      <c r="J52" s="267" t="str">
        <f>Badges!C184</f>
        <v>Review the review</v>
      </c>
      <c r="K52" s="269" t="str">
        <f>IF(Badges!I184="A","A"," ")</f>
        <v xml:space="preserve"> </v>
      </c>
      <c r="M52" s="266"/>
      <c r="N52" s="267" t="str">
        <f>Badges!C258</f>
        <v>A nighttime legend</v>
      </c>
      <c r="O52" s="269" t="str">
        <f>IF(Badges!I258="A","A"," ")</f>
        <v xml:space="preserve"> </v>
      </c>
      <c r="Q52" s="266"/>
      <c r="R52" s="267" t="str">
        <f>Badges!C333</f>
        <v>Interview someone with a job that</v>
      </c>
      <c r="S52" s="269" t="str">
        <f>IF(Badges!I333="A","A","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IF(Badges!I334="A","A"," ")</f>
        <v xml:space="preserve"> </v>
      </c>
    </row>
    <row r="54" spans="1:19" x14ac:dyDescent="0.2">
      <c r="A54" s="266"/>
      <c r="B54" s="267" t="str">
        <f>Badges!C39</f>
        <v>Get to know your moods</v>
      </c>
      <c r="C54" s="269" t="str">
        <f>IF(Badges!I39="A","A"," ")</f>
        <v xml:space="preserve"> </v>
      </c>
      <c r="E54" s="266"/>
      <c r="F54" s="267" t="str">
        <f>Badges!C112</f>
        <v>Write the first 20 pages</v>
      </c>
      <c r="G54" s="269" t="str">
        <f>IF(Badges!I112="A","A"," ")</f>
        <v xml:space="preserve"> </v>
      </c>
      <c r="I54" s="266"/>
      <c r="J54" s="267" t="str">
        <f>Badges!C186</f>
        <v>Send a letter to the editor</v>
      </c>
      <c r="K54" s="269" t="str">
        <f>IF(Badges!I186="A","A","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IF(Badges!I40="A","A"," ")</f>
        <v xml:space="preserve"> </v>
      </c>
      <c r="E55" s="266"/>
      <c r="F55" s="267" t="str">
        <f>Badges!C113</f>
        <v>Write important scenes</v>
      </c>
      <c r="G55" s="269" t="str">
        <f>IF(Badges!I113="A","A"," ")</f>
        <v xml:space="preserve"> </v>
      </c>
      <c r="I55" s="266"/>
      <c r="J55" s="267" t="str">
        <f>Badges!C187</f>
        <v>Research and write an article</v>
      </c>
      <c r="K55" s="269" t="str">
        <f>IF(Badges!I187="A","A"," ")</f>
        <v xml:space="preserve"> </v>
      </c>
      <c r="M55" s="266"/>
      <c r="N55" s="267" t="str">
        <f>Badges!C263</f>
        <v>Find out how views of animals have</v>
      </c>
      <c r="O55" s="269" t="str">
        <f>IF(Badges!I263="A","A"," ")</f>
        <v xml:space="preserve"> </v>
      </c>
      <c r="Q55" s="266"/>
      <c r="R55" s="267" t="str">
        <f>Badges!C336</f>
        <v>Go through your last 50 texts</v>
      </c>
      <c r="S55" s="269" t="str">
        <f>IF(Badges!I336="A","A"," ")</f>
        <v xml:space="preserve"> </v>
      </c>
    </row>
    <row r="56" spans="1:19" x14ac:dyDescent="0.2">
      <c r="A56" s="266"/>
      <c r="B56" s="267" t="str">
        <f>Badges!C41</f>
        <v>Explore a psychological topic</v>
      </c>
      <c r="C56" s="269" t="str">
        <f>IF(Badges!I41="A","A"," ")</f>
        <v xml:space="preserve"> </v>
      </c>
      <c r="E56" s="266"/>
      <c r="F56" s="267" t="str">
        <f>Badges!C114</f>
        <v>Write the last 20 pages</v>
      </c>
      <c r="G56" s="269" t="str">
        <f>IF(Badges!I114="A","A"," ")</f>
        <v xml:space="preserve"> </v>
      </c>
      <c r="I56" s="266"/>
      <c r="J56" s="267" t="str">
        <f>Badges!C188</f>
        <v>Make a video or photo slide show</v>
      </c>
      <c r="K56" s="269" t="str">
        <f>IF(Badges!I188="A","A"," ")</f>
        <v xml:space="preserve"> </v>
      </c>
      <c r="M56" s="266"/>
      <c r="N56" s="267" t="str">
        <f>Badges!C264</f>
        <v>Watch a documentary series on the</v>
      </c>
      <c r="O56" s="269" t="str">
        <f>IF(Badges!I264="A","A"," ")</f>
        <v xml:space="preserve"> </v>
      </c>
      <c r="Q56" s="266"/>
      <c r="R56" s="267" t="str">
        <f>Badges!C337</f>
        <v>Interview a psychologist, guidance</v>
      </c>
      <c r="S56" s="269" t="str">
        <f>IF(Badges!I337="A","A","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IF(Badges!I265="A","A"," ")</f>
        <v xml:space="preserve"> </v>
      </c>
      <c r="Q57" s="266"/>
      <c r="R57" s="267" t="str">
        <f>Badges!C338</f>
        <v>Start a kindness practice</v>
      </c>
      <c r="S57" s="269" t="str">
        <f>IF(Badges!I338="A","A"," ")</f>
        <v xml:space="preserve"> </v>
      </c>
    </row>
    <row r="58" spans="1:19" x14ac:dyDescent="0.2">
      <c r="A58" s="266"/>
      <c r="B58" s="267" t="str">
        <f>Badges!C43</f>
        <v>Take a global look at the issue</v>
      </c>
      <c r="C58" s="269" t="str">
        <f>IF(Badges!I43="A","A"," ")</f>
        <v xml:space="preserve"> </v>
      </c>
      <c r="E58" s="266"/>
      <c r="F58" s="267" t="str">
        <f>Badges!C116</f>
        <v>Share your pages with two people</v>
      </c>
      <c r="G58" s="269" t="str">
        <f>IF(Badges!I116="A","A","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IF(Badges!I44="A","A"," ")</f>
        <v xml:space="preserve"> </v>
      </c>
      <c r="E59" s="266"/>
      <c r="F59" s="267" t="str">
        <f>Badges!C117</f>
        <v>Use a critique group</v>
      </c>
      <c r="G59" s="269" t="str">
        <f>IF(Badges!I117="A","A"," ")</f>
        <v xml:space="preserve"> </v>
      </c>
      <c r="I59" s="266"/>
      <c r="J59" s="267" t="str">
        <f>Badges!C193</f>
        <v>Find out the background of your</v>
      </c>
      <c r="K59" s="269" t="str">
        <f>IF(Badges!I193="A","A"," ")</f>
        <v xml:space="preserve"> </v>
      </c>
      <c r="M59" s="266"/>
      <c r="N59" s="267" t="str">
        <f>Badges!C267</f>
        <v>Check out a safety team that uses</v>
      </c>
      <c r="O59" s="269" t="str">
        <f>IF(Badges!I267="A","A"," ")</f>
        <v xml:space="preserve"> </v>
      </c>
      <c r="Q59" s="266"/>
      <c r="R59" s="267" t="str">
        <f>Badges!C340</f>
        <v>Get into e-mail etiquette</v>
      </c>
      <c r="S59" s="269" t="str">
        <f>IF(Badges!I340="A","A"," ")</f>
        <v xml:space="preserve"> </v>
      </c>
    </row>
    <row r="60" spans="1:19" x14ac:dyDescent="0.2">
      <c r="A60" s="266"/>
      <c r="B60" s="267" t="str">
        <f>Badges!C45</f>
        <v>Take a close-up look at the issue</v>
      </c>
      <c r="C60" s="269" t="str">
        <f>IF(Badges!I45="A","A"," ")</f>
        <v xml:space="preserve"> </v>
      </c>
      <c r="E60" s="266"/>
      <c r="F60" s="267" t="str">
        <f>Badges!C118</f>
        <v>Ask a mentor to write you an</v>
      </c>
      <c r="G60" s="269" t="str">
        <f>IF(Badges!I118="A","A"," ")</f>
        <v xml:space="preserve"> </v>
      </c>
      <c r="I60" s="266"/>
      <c r="J60" s="267" t="str">
        <f>Badges!C194</f>
        <v>Get to know the ecology of your</v>
      </c>
      <c r="K60" s="269" t="str">
        <f>IF(Badges!I194="A","A"," ")</f>
        <v xml:space="preserve"> </v>
      </c>
      <c r="M60" s="266"/>
      <c r="N60" s="267" t="str">
        <f>Badges!C268</f>
        <v>Talk to a trainer</v>
      </c>
      <c r="O60" s="269" t="str">
        <f>IF(Badges!I268="A","A"," ")</f>
        <v xml:space="preserve"> </v>
      </c>
      <c r="Q60" s="266"/>
      <c r="R60" s="267" t="str">
        <f>Badges!C341</f>
        <v>Find your best commenting voice</v>
      </c>
      <c r="S60" s="269" t="str">
        <f>IF(Badges!I341="A","A","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IF(Badges!I195="A","A"," ")</f>
        <v xml:space="preserve"> </v>
      </c>
      <c r="M61" s="266"/>
      <c r="N61" s="267" t="str">
        <f>Badges!C269</f>
        <v>Read stories about animal heroes</v>
      </c>
      <c r="O61" s="269" t="str">
        <f>IF(Badges!I269="A","A"," ")</f>
        <v xml:space="preserve"> </v>
      </c>
      <c r="Q61" s="266"/>
      <c r="R61" s="267" t="str">
        <f>Badges!C342</f>
        <v>Good net sportsmanship</v>
      </c>
      <c r="S61" s="269" t="str">
        <f>IF(Badges!I342="A","A"," ")</f>
        <v xml:space="preserve"> </v>
      </c>
    </row>
    <row r="62" spans="1:19" ht="12.75" customHeight="1" x14ac:dyDescent="0.2">
      <c r="A62" s="266"/>
      <c r="B62" s="267" t="str">
        <f>Badges!C47</f>
        <v>Design a public service</v>
      </c>
      <c r="C62" s="269" t="str">
        <f>IF(Badges!I47="A","A","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IF(Badges!I48="A","A"," ")</f>
        <v xml:space="preserve"> </v>
      </c>
      <c r="E63" s="266"/>
      <c r="F63" s="267" t="str">
        <f>Badges!C124</f>
        <v>Look into two different textile arts</v>
      </c>
      <c r="G63" s="269" t="str">
        <f>IF(Badges!I124="A","A"," ")</f>
        <v xml:space="preserve"> </v>
      </c>
      <c r="I63" s="266"/>
      <c r="J63" s="267" t="str">
        <f>Badges!C197</f>
        <v>If your adventure involves a new skill</v>
      </c>
      <c r="K63" s="269" t="str">
        <f>IF(Badges!I197="A","A"," ")</f>
        <v xml:space="preserve"> </v>
      </c>
      <c r="M63" s="266"/>
      <c r="N63" s="267" t="str">
        <f>Badges!C271</f>
        <v>Talk to a vet or psychologist</v>
      </c>
      <c r="O63" s="269" t="str">
        <f>IF(Badges!I271="A","A"," ")</f>
        <v xml:space="preserve"> </v>
      </c>
      <c r="Q63" s="266"/>
      <c r="R63" s="267" t="str">
        <f>Badges!C344</f>
        <v>Discuss some character profiles</v>
      </c>
      <c r="S63" s="269" t="str">
        <f>IF(Badges!I344="A","A"," ")</f>
        <v xml:space="preserve"> </v>
      </c>
    </row>
    <row r="64" spans="1:19" x14ac:dyDescent="0.2">
      <c r="A64" s="266"/>
      <c r="B64" s="267" t="str">
        <f>Badges!C49</f>
        <v>Design a prevention program</v>
      </c>
      <c r="C64" s="269" t="str">
        <f>IF(Badges!I49="A","A"," ")</f>
        <v xml:space="preserve"> </v>
      </c>
      <c r="E64" s="266"/>
      <c r="F64" s="267" t="str">
        <f>Badges!C125</f>
        <v>Interview an artist who works with</v>
      </c>
      <c r="G64" s="269" t="str">
        <f>IF(Badges!I125="A","A"," ")</f>
        <v xml:space="preserve"> </v>
      </c>
      <c r="I64" s="266"/>
      <c r="J64" s="267" t="str">
        <f>Badges!C198</f>
        <v>Attend a one day high adventure</v>
      </c>
      <c r="K64" s="269" t="str">
        <f>IF(Badges!I198="A","A"," ")</f>
        <v xml:space="preserve"> </v>
      </c>
      <c r="M64" s="266"/>
      <c r="N64" s="267" t="str">
        <f>Badges!C272</f>
        <v>Visit an organization that uses</v>
      </c>
      <c r="O64" s="269" t="str">
        <f>IF(Badges!I272="A","A"," ")</f>
        <v xml:space="preserve"> </v>
      </c>
      <c r="Q64" s="266"/>
      <c r="R64" s="267" t="str">
        <f>Badges!C345</f>
        <v>Get feedback on a profile of your</v>
      </c>
      <c r="S64" s="269" t="str">
        <f>IF(Badges!I345="A","A"," ")</f>
        <v xml:space="preserve"> </v>
      </c>
    </row>
    <row r="65" spans="1:19" x14ac:dyDescent="0.2">
      <c r="A65" s="533" t="str">
        <f>Badges!B52</f>
        <v>Troupe Performer</v>
      </c>
      <c r="B65" s="534"/>
      <c r="C65" s="534"/>
      <c r="E65" s="266"/>
      <c r="F65" s="267" t="str">
        <f>Badges!C126</f>
        <v>Visit an art gallery or museum with a</v>
      </c>
      <c r="G65" s="269" t="str">
        <f>IF(Badges!I126="A","A"," ")</f>
        <v xml:space="preserve"> </v>
      </c>
      <c r="I65" s="266"/>
      <c r="J65" s="267" t="str">
        <f>Badges!C199</f>
        <v>Spend a day practicing cooperative</v>
      </c>
      <c r="K65" s="269" t="str">
        <f>IF(Badges!I199="A","A"," ")</f>
        <v xml:space="preserve"> </v>
      </c>
      <c r="M65" s="266"/>
      <c r="N65" s="267" t="str">
        <f>Badges!C273</f>
        <v>Interview at least five pet owners</v>
      </c>
      <c r="O65" s="269" t="str">
        <f>IF(Badges!I273="A","A"," ")</f>
        <v xml:space="preserve"> </v>
      </c>
      <c r="Q65" s="266"/>
      <c r="R65" s="267" t="str">
        <f>Badges!C346</f>
        <v>Read three stories that discuss</v>
      </c>
      <c r="S65" s="269" t="str">
        <f>IF(Badges!I346="A","A","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IF(Badges!I54="A","A"," ")</f>
        <v xml:space="preserve"> </v>
      </c>
      <c r="E67" s="266"/>
      <c r="F67" s="267" t="str">
        <f>Badges!C128</f>
        <v>Thread based craft</v>
      </c>
      <c r="G67" s="269" t="str">
        <f>IF(Badges!I128="A","A"," ")</f>
        <v xml:space="preserve"> </v>
      </c>
      <c r="I67" s="266"/>
      <c r="J67" s="267" t="str">
        <f>Badges!C201</f>
        <v>Talk to an expert in your adventure</v>
      </c>
      <c r="K67" s="269" t="str">
        <f>IF(Badges!I201="A","A"," ")</f>
        <v xml:space="preserve"> </v>
      </c>
      <c r="M67" s="266"/>
      <c r="N67" s="267" t="str">
        <f>Badges!C275</f>
        <v>Talk to someone who trains</v>
      </c>
      <c r="O67" s="269" t="str">
        <f>IF(Badges!I275="A","A"," ")</f>
        <v xml:space="preserve"> </v>
      </c>
      <c r="Q67" s="266"/>
      <c r="R67" s="267" t="str">
        <f>Badges!C348</f>
        <v>Make it a pledge</v>
      </c>
      <c r="S67" s="269" t="str">
        <f>IF(Badges!I348="A","A"," ")</f>
        <v xml:space="preserve"> </v>
      </c>
    </row>
    <row r="68" spans="1:19" x14ac:dyDescent="0.2">
      <c r="A68" s="266"/>
      <c r="B68" s="267" t="str">
        <f>Badges!C55</f>
        <v>Interview a producer, director</v>
      </c>
      <c r="C68" s="269" t="str">
        <f>IF(Badges!I55="A","A"," ")</f>
        <v xml:space="preserve"> </v>
      </c>
      <c r="E68" s="266"/>
      <c r="F68" s="267" t="str">
        <f>Badges!C129</f>
        <v>Yarn based craft</v>
      </c>
      <c r="G68" s="269" t="str">
        <f>IF(Badges!I129="A","A"," ")</f>
        <v xml:space="preserve"> </v>
      </c>
      <c r="I68" s="266"/>
      <c r="J68" s="267" t="str">
        <f>Badges!C202</f>
        <v>Go to a sporting goods store</v>
      </c>
      <c r="K68" s="269" t="str">
        <f>IF(Badges!I202="A","A"," ")</f>
        <v xml:space="preserve"> </v>
      </c>
      <c r="M68" s="266"/>
      <c r="N68" s="267" t="str">
        <f>Badges!C276</f>
        <v>Speak to someone who has an</v>
      </c>
      <c r="O68" s="269" t="str">
        <f>IF(Badges!I276="A","A"," ")</f>
        <v xml:space="preserve"> </v>
      </c>
      <c r="Q68" s="266"/>
      <c r="R68" s="267" t="str">
        <f>Badges!C349</f>
        <v>Edit into a top 10</v>
      </c>
      <c r="S68" s="269" t="str">
        <f>IF(Badges!I349="A","A"," ")</f>
        <v xml:space="preserve"> </v>
      </c>
    </row>
    <row r="69" spans="1:19" x14ac:dyDescent="0.2">
      <c r="A69" s="266"/>
      <c r="B69" s="267" t="str">
        <f>Badges!C56</f>
        <v>Watch three shows and be the critic</v>
      </c>
      <c r="C69" s="269" t="str">
        <f>IF(Badges!I56="A","A"," ")</f>
        <v xml:space="preserve"> </v>
      </c>
      <c r="E69" s="266"/>
      <c r="F69" s="267" t="str">
        <f>Badges!C130</f>
        <v>Quilting Project</v>
      </c>
      <c r="G69" s="269" t="str">
        <f>IF(Badges!I130="A","A"," ")</f>
        <v xml:space="preserve"> </v>
      </c>
      <c r="I69" s="266"/>
      <c r="J69" s="267" t="str">
        <f>Badges!C203</f>
        <v>Talk to a Girl Scout</v>
      </c>
      <c r="K69" s="269" t="str">
        <f>IF(Badges!I203="A","A"," ")</f>
        <v xml:space="preserve"> </v>
      </c>
      <c r="M69" s="266"/>
      <c r="N69" s="267" t="str">
        <f>Badges!C277</f>
        <v xml:space="preserve">Research the pros and cons of </v>
      </c>
      <c r="O69" s="269" t="str">
        <f>IF(Badges!I277="A","A"," ")</f>
        <v xml:space="preserve"> </v>
      </c>
      <c r="Q69" s="266"/>
      <c r="R69" s="267" t="str">
        <f>Badges!C350</f>
        <v>Present it</v>
      </c>
      <c r="S69" s="269" t="str">
        <f>IF(Badges!I350="A","A"," ")</f>
        <v xml:space="preserve"> </v>
      </c>
    </row>
    <row r="70" spans="1:19" ht="23.25" x14ac:dyDescent="0.35">
      <c r="A70" s="524" t="str">
        <f ca="1">MID(CELL("filename",A8),FIND(IF(ISERROR(FIND("]",CELL("filename",A8))),"$","]"),CELL("filename",A8))+1,256)</f>
        <v>Senior6</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IF('Age-Level'!I8="C","C",IF('Age-Level'!I8="P","P",""))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IF('Age-Level'!I10="C","C",IF('Age-Level'!I10="P","P",""))</f>
        <v/>
      </c>
    </row>
    <row r="73" spans="1:19" x14ac:dyDescent="0.2">
      <c r="A73" s="542" t="str">
        <f>Summary!A22</f>
        <v>Collage</v>
      </c>
      <c r="B73" s="543"/>
      <c r="C73" s="270" t="str">
        <f>IF(Badges!I376="C","C",IF(Badges!I376="P","P",""))</f>
        <v/>
      </c>
      <c r="E73" s="266"/>
      <c r="F73" s="267" t="str">
        <f>Badges!C383</f>
        <v>Ask an expert.</v>
      </c>
      <c r="G73" s="269" t="str">
        <f>IF(Badges!I383="A","A"," ")</f>
        <v xml:space="preserve"> </v>
      </c>
      <c r="I73" s="266"/>
      <c r="J73" s="267" t="str">
        <f>Badges!C452</f>
        <v>Talk to a medical professional</v>
      </c>
      <c r="K73" s="269" t="str">
        <f>IF(Badges!I452="A","A"," ")</f>
        <v xml:space="preserve"> </v>
      </c>
      <c r="M73" s="266"/>
      <c r="N73" s="267" t="str">
        <f>Badges!C522</f>
        <v>Do this with a friend</v>
      </c>
      <c r="O73" s="269" t="str">
        <f>IF(Badges!I522="A","A"," ")</f>
        <v xml:space="preserve"> </v>
      </c>
      <c r="Q73" s="544" t="str">
        <f>'Age-Level'!B11</f>
        <v>Senior Service to Girl Scouting bar</v>
      </c>
      <c r="R73" s="544"/>
      <c r="S73" s="270" t="str">
        <f>IF('Age-Level'!I12="C","C",IF('Age-Level'!I12="P","P",""))</f>
        <v/>
      </c>
    </row>
    <row r="74" spans="1:19" x14ac:dyDescent="0.2">
      <c r="A74" s="538" t="str">
        <f>Summary!A23</f>
        <v>Cross-Training</v>
      </c>
      <c r="B74" s="539"/>
      <c r="C74" s="271" t="str">
        <f>IF(Badges!I399="C","C",IF(Badges!I399="P","P",""))</f>
        <v/>
      </c>
      <c r="E74" s="266"/>
      <c r="F74" s="267" t="str">
        <f>Badges!C384</f>
        <v>Take a yoga or Pilates class.</v>
      </c>
      <c r="G74" s="269" t="str">
        <f>IF(Badges!I384="A","A"," ")</f>
        <v xml:space="preserve"> </v>
      </c>
      <c r="I74" s="266"/>
      <c r="J74" s="267" t="str">
        <f>Badges!C453</f>
        <v>Take a course</v>
      </c>
      <c r="K74" s="269" t="str">
        <f>IF(Badges!I453="A","A"," ")</f>
        <v xml:space="preserve"> </v>
      </c>
      <c r="M74" s="266"/>
      <c r="N74" s="267" t="str">
        <f>Badges!C523</f>
        <v>Fill in your checklist with a family</v>
      </c>
      <c r="O74" s="269" t="str">
        <f>IF(Badges!I523="A","A"," ")</f>
        <v xml:space="preserve"> </v>
      </c>
      <c r="Q74" s="544" t="str">
        <f>'Age-Level'!B13</f>
        <v>Counselor-in-Training (CIT) I</v>
      </c>
      <c r="R74" s="544"/>
      <c r="S74" s="270" t="str">
        <f>IF('Age-Level'!I16="C","C",IF('Age-Level'!I16="P","P",""))</f>
        <v/>
      </c>
    </row>
    <row r="75" spans="1:19" x14ac:dyDescent="0.2">
      <c r="A75" s="538" t="str">
        <f>Summary!A24</f>
        <v>Behind the Ballot</v>
      </c>
      <c r="B75" s="539"/>
      <c r="C75" s="271" t="str">
        <f>IF(Badges!I422="C","C",IF(Badges!I422="P","P",""))</f>
        <v/>
      </c>
      <c r="E75" s="266"/>
      <c r="F75" s="267" t="str">
        <f>Badges!C385</f>
        <v>Research and develop your own</v>
      </c>
      <c r="G75" s="269" t="str">
        <f>IF(Badges!I385="A","A"," ")</f>
        <v xml:space="preserve"> </v>
      </c>
      <c r="I75" s="266"/>
      <c r="J75" s="267" t="str">
        <f>Badges!C454</f>
        <v>Talk to an emergency responder</v>
      </c>
      <c r="K75" s="269" t="str">
        <f>IF(Badges!I454="A","A"," ")</f>
        <v xml:space="preserve"> </v>
      </c>
      <c r="M75" s="266"/>
      <c r="N75" s="267" t="str">
        <f>Badges!C524</f>
        <v>Set up a meeting with a guidance</v>
      </c>
      <c r="O75" s="269" t="str">
        <f>IF(Badges!I524="A","A"," ")</f>
        <v xml:space="preserve"> </v>
      </c>
      <c r="Q75" s="544" t="str">
        <f>'Age-Level'!B17</f>
        <v>Volunteer-in-Training (VIT)</v>
      </c>
      <c r="R75" s="544"/>
      <c r="S75" s="270" t="str">
        <f>IF('Age-Level'!I21="C","C",IF('Age-Level'!I21="P","P",""))</f>
        <v/>
      </c>
    </row>
    <row r="76" spans="1:19" x14ac:dyDescent="0.2">
      <c r="A76" s="538" t="str">
        <f>Summary!A25</f>
        <v>Locavore</v>
      </c>
      <c r="B76" s="539"/>
      <c r="C76" s="271" t="str">
        <f>IF(Badges!I445="C","C",IF(Badges!I445="P","P",""))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IF('Age-Level'!I23="A","A"," ")</f>
        <v xml:space="preserve"> </v>
      </c>
    </row>
    <row r="77" spans="1:19" x14ac:dyDescent="0.2">
      <c r="A77" s="538" t="str">
        <f>Summary!A26</f>
        <v>Senior First Aid</v>
      </c>
      <c r="B77" s="539"/>
      <c r="C77" s="271" t="str">
        <f>IF(Badges!I468="C","C",IF(Badges!I468="P","P",""))</f>
        <v/>
      </c>
      <c r="E77" s="266"/>
      <c r="F77" s="267" t="str">
        <f>Badges!C387</f>
        <v>Head outdoors.</v>
      </c>
      <c r="G77" s="269" t="str">
        <f>IF(Badges!I387="A","A"," ")</f>
        <v xml:space="preserve"> </v>
      </c>
      <c r="I77" s="266"/>
      <c r="J77" s="267" t="str">
        <f>Badges!C456</f>
        <v>Talk to first aiders</v>
      </c>
      <c r="K77" s="269" t="str">
        <f>IF(Badges!I456="A","A"," ")</f>
        <v xml:space="preserve"> </v>
      </c>
      <c r="M77" s="266"/>
      <c r="N77" s="267" t="str">
        <f>Badges!C526</f>
        <v>A great debate</v>
      </c>
      <c r="O77" s="269" t="str">
        <f>IF(Badges!I526="A","A"," ")</f>
        <v xml:space="preserve"> </v>
      </c>
      <c r="Q77" s="537" t="str">
        <f>'Age-Level'!C24</f>
        <v>Cookie Patch (Year 1)</v>
      </c>
      <c r="R77" s="537"/>
      <c r="S77" s="276" t="str">
        <f>IF('Age-Level'!I24="A","A"," ")</f>
        <v xml:space="preserve"> </v>
      </c>
    </row>
    <row r="78" spans="1:19" x14ac:dyDescent="0.2">
      <c r="A78" s="538" t="str">
        <f>Summary!A27</f>
        <v>Senior Girl Scout Way</v>
      </c>
      <c r="B78" s="539"/>
      <c r="C78" s="271" t="str">
        <f>IF(Badges!I491="C","C",IF(Badges!I491="P","P",""))</f>
        <v/>
      </c>
      <c r="E78" s="266"/>
      <c r="F78" s="267" t="str">
        <f>Badges!C388</f>
        <v>Try the gym.</v>
      </c>
      <c r="G78" s="269" t="str">
        <f>IF(Badges!I388="A","A"," ")</f>
        <v xml:space="preserve"> </v>
      </c>
      <c r="I78" s="266"/>
      <c r="J78" s="267" t="str">
        <f>Badges!C457</f>
        <v>Ask a wilderness expert</v>
      </c>
      <c r="K78" s="269" t="str">
        <f>IF(Badges!I457="A","A"," ")</f>
        <v xml:space="preserve"> </v>
      </c>
      <c r="M78" s="266"/>
      <c r="N78" s="267" t="str">
        <f>Badges!C527</f>
        <v>Visualize your future</v>
      </c>
      <c r="O78" s="269" t="str">
        <f>IF(Badges!I527="A","A"," ")</f>
        <v xml:space="preserve"> </v>
      </c>
      <c r="Q78" s="537" t="str">
        <f>'Age-Level'!C25</f>
        <v>Cookie Pin (Year 1)</v>
      </c>
      <c r="R78" s="537"/>
      <c r="S78" s="276" t="str">
        <f>IF('Age-Level'!I25="A","A"," ")</f>
        <v xml:space="preserve"> </v>
      </c>
    </row>
    <row r="79" spans="1:19" x14ac:dyDescent="0.2">
      <c r="A79" s="540" t="str">
        <f>Summary!A28</f>
        <v>Sky</v>
      </c>
      <c r="B79" s="541"/>
      <c r="C79" s="272" t="str">
        <f>IF(Badges!I514="C","C",IF(Badges!I514="P","P",""))</f>
        <v/>
      </c>
      <c r="E79" s="266"/>
      <c r="F79" s="267" t="str">
        <f>Badges!C389</f>
        <v>Mix it up</v>
      </c>
      <c r="G79" s="269" t="str">
        <f>IF(Badges!I389="A","A"," ")</f>
        <v xml:space="preserve"> </v>
      </c>
      <c r="I79" s="266"/>
      <c r="J79" s="267" t="str">
        <f>Badges!C458</f>
        <v>Find out about common injuries</v>
      </c>
      <c r="K79" s="269" t="str">
        <f>IF(Badges!I458="A","A"," ")</f>
        <v xml:space="preserve"> </v>
      </c>
      <c r="M79" s="266"/>
      <c r="N79" s="267" t="str">
        <f>Badges!C528</f>
        <v>Circular logic</v>
      </c>
      <c r="O79" s="269" t="str">
        <f>IF(Badges!I528="A","A"," ")</f>
        <v xml:space="preserve"> </v>
      </c>
      <c r="Q79" s="537" t="str">
        <f>'Age-Level'!C26</f>
        <v>Cookie Rally (Year 2)</v>
      </c>
      <c r="R79" s="537"/>
      <c r="S79" s="276" t="str">
        <f>IF('Age-Level'!I26="A","A","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IF('Age-Level'!I27="A","A"," ")</f>
        <v xml:space="preserve"> </v>
      </c>
    </row>
    <row r="81" spans="1:22" x14ac:dyDescent="0.2">
      <c r="A81" s="542" t="str">
        <f>Summary!A30</f>
        <v>Financing My Future</v>
      </c>
      <c r="B81" s="543"/>
      <c r="C81" s="270" t="str">
        <f>IF(Badges!I538="C","C",IF(Badges!I538="P","P",""))</f>
        <v/>
      </c>
      <c r="E81" s="266"/>
      <c r="F81" s="267" t="str">
        <f>Badges!C391</f>
        <v>Get expert help.</v>
      </c>
      <c r="G81" s="269" t="str">
        <f>IF(Badges!I391="A","A"," ")</f>
        <v xml:space="preserve"> </v>
      </c>
      <c r="I81" s="266"/>
      <c r="J81" s="267" t="str">
        <f>Badges!C460</f>
        <v>Research the signs of shock and</v>
      </c>
      <c r="K81" s="269" t="str">
        <f>IF(Badges!I460="A","A"," ")</f>
        <v xml:space="preserve"> </v>
      </c>
      <c r="M81" s="266"/>
      <c r="N81" s="267" t="str">
        <f>Badges!C530</f>
        <v>Find different types of aid</v>
      </c>
      <c r="O81" s="269" t="str">
        <f>IF(Badges!I530="A","A"," ")</f>
        <v xml:space="preserve"> </v>
      </c>
      <c r="Q81" s="537" t="str">
        <f>'Age-Level'!C28</f>
        <v>Cookie Pin (Year 2)</v>
      </c>
      <c r="R81" s="537"/>
      <c r="S81" s="276" t="str">
        <f>IF('Age-Level'!I28="A","A"," ")</f>
        <v xml:space="preserve"> </v>
      </c>
    </row>
    <row r="82" spans="1:22" x14ac:dyDescent="0.2">
      <c r="A82" s="538" t="str">
        <f>Summary!A31</f>
        <v>Buying Power</v>
      </c>
      <c r="B82" s="539"/>
      <c r="C82" s="271" t="str">
        <f>IF(Badges!I561="C","C",IF(Badges!I561="P","P",""))</f>
        <v/>
      </c>
      <c r="E82" s="266"/>
      <c r="F82" s="267" t="str">
        <f>Badges!C392</f>
        <v>Circuit train.</v>
      </c>
      <c r="G82" s="269" t="str">
        <f>IF(Badges!I392="A","A"," ")</f>
        <v xml:space="preserve"> </v>
      </c>
      <c r="I82" s="266"/>
      <c r="J82" s="267" t="str">
        <f>Badges!C461</f>
        <v>Interview a doctor or nurse about the</v>
      </c>
      <c r="K82" s="269" t="str">
        <f>IF(Badges!I461="A","A"," ")</f>
        <v xml:space="preserve"> </v>
      </c>
      <c r="M82" s="266"/>
      <c r="N82" s="267" t="str">
        <f>Badges!C531</f>
        <v>Scholarship research</v>
      </c>
      <c r="O82" s="269" t="str">
        <f>IF(Badges!I531="A","A"," ")</f>
        <v xml:space="preserve"> </v>
      </c>
      <c r="Q82" s="537" t="str">
        <f>'Age-Level'!C30</f>
        <v>Fall Sales (Year 1)</v>
      </c>
      <c r="R82" s="537"/>
      <c r="S82" s="276" t="str">
        <f>IF('Age-Level'!I30="A","A"," ")</f>
        <v xml:space="preserve"> </v>
      </c>
    </row>
    <row r="83" spans="1:22" x14ac:dyDescent="0.2">
      <c r="A83" s="521" t="str">
        <f>Summary!A32</f>
        <v>Cookie Business</v>
      </c>
      <c r="B83" s="522"/>
      <c r="C83" s="523"/>
      <c r="D83" s="260"/>
      <c r="E83" s="266"/>
      <c r="F83" s="267" t="str">
        <f>Badges!C393</f>
        <v>Set up free-weight plan.</v>
      </c>
      <c r="G83" s="269" t="str">
        <f>IF(Badges!I393="A","A"," ")</f>
        <v xml:space="preserve"> </v>
      </c>
      <c r="I83" s="266"/>
      <c r="J83" s="267" t="str">
        <f>Badges!C462</f>
        <v>Ask an EMT or first responder to</v>
      </c>
      <c r="K83" s="269" t="str">
        <f>IF(Badges!I462="A","A"," ")</f>
        <v xml:space="preserve"> </v>
      </c>
      <c r="M83" s="266"/>
      <c r="N83" s="267" t="str">
        <f>Badges!C532</f>
        <v>Expert advice</v>
      </c>
      <c r="O83" s="269" t="str">
        <f>IF(Badges!I532="A","A"," ")</f>
        <v xml:space="preserve"> </v>
      </c>
      <c r="Q83" s="537" t="str">
        <f>'Age-Level'!C31</f>
        <v>Fall Sales (Year 2)</v>
      </c>
      <c r="R83" s="537"/>
      <c r="S83" s="276" t="str">
        <f>IF('Age-Level'!I31="A","A","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IF('Age-Level'!I33="A","A"," ")</f>
        <v xml:space="preserve"> </v>
      </c>
    </row>
    <row r="85" spans="1:22" x14ac:dyDescent="0.2">
      <c r="A85" s="538" t="str">
        <f>Summary!A34</f>
        <v>Customer Loyalty</v>
      </c>
      <c r="B85" s="539"/>
      <c r="C85" s="271" t="e">
        <f>IF(Badges!#REF!="C","C",IF(Badges!#REF!="P","P",""))</f>
        <v>#REF!</v>
      </c>
      <c r="E85" s="266"/>
      <c r="F85" s="267" t="str">
        <f>Badges!C395</f>
        <v>My Before and After.</v>
      </c>
      <c r="G85" s="269" t="str">
        <f>IF(Badges!I395="A","A"," ")</f>
        <v xml:space="preserve"> </v>
      </c>
      <c r="I85" s="266"/>
      <c r="J85" s="267" t="str">
        <f>Badges!C464</f>
        <v>Take a first aid course</v>
      </c>
      <c r="K85" s="269" t="str">
        <f>IF(Badges!I464="A","A"," ")</f>
        <v xml:space="preserve"> </v>
      </c>
      <c r="M85" s="266"/>
      <c r="N85" s="267" t="str">
        <f>Badges!C534</f>
        <v>Create a giant timeline</v>
      </c>
      <c r="O85" s="269" t="str">
        <f>IF(Badges!I534="A","A"," ")</f>
        <v xml:space="preserve"> </v>
      </c>
      <c r="Q85" s="537" t="str">
        <f>'Age-Level'!C34</f>
        <v>Thinking Day (Year 2)</v>
      </c>
      <c r="R85" s="537"/>
      <c r="S85" s="271" t="str">
        <f>IF('Age-Level'!I34="A","A","")</f>
        <v/>
      </c>
    </row>
    <row r="86" spans="1:22" x14ac:dyDescent="0.2">
      <c r="A86" s="412"/>
      <c r="B86" s="412"/>
      <c r="C86" s="278"/>
      <c r="E86" s="266"/>
      <c r="F86" s="267" t="str">
        <f>Badges!C396</f>
        <v>Find inspiration in numbers!</v>
      </c>
      <c r="G86" s="269" t="str">
        <f>IF(Badges!I396="A","A"," ")</f>
        <v xml:space="preserve"> </v>
      </c>
      <c r="I86" s="266"/>
      <c r="J86" s="267" t="str">
        <f>Badges!C465</f>
        <v>Ask a park ranger, lifeguard, or ski</v>
      </c>
      <c r="K86" s="269" t="str">
        <f>IF(Badges!I465="A","A"," ")</f>
        <v xml:space="preserve"> </v>
      </c>
      <c r="M86" s="266"/>
      <c r="N86" s="267" t="str">
        <f>Badges!C535</f>
        <v>Write an inspiring essay</v>
      </c>
      <c r="O86" s="269" t="str">
        <f>IF(Badges!I535="A","A"," ")</f>
        <v xml:space="preserve"> </v>
      </c>
      <c r="Q86" s="537" t="str">
        <f>'Age-Level'!C36</f>
        <v>Global Action Award</v>
      </c>
      <c r="R86" s="537"/>
      <c r="S86" s="271" t="str">
        <f>IF('Age-Level'!I36="A","A","")</f>
        <v/>
      </c>
    </row>
    <row r="87" spans="1:22" x14ac:dyDescent="0.2">
      <c r="A87" s="517" t="s">
        <v>124</v>
      </c>
      <c r="B87" s="518"/>
      <c r="C87" s="518"/>
      <c r="E87" s="266"/>
      <c r="F87" s="267" t="str">
        <f>Badges!C397</f>
        <v>Learn it to teach it.</v>
      </c>
      <c r="G87" s="269" t="str">
        <f>IF(Badges!I397="A","A"," ")</f>
        <v xml:space="preserve"> </v>
      </c>
      <c r="I87" s="266"/>
      <c r="J87" s="267" t="str">
        <f>Badges!C466</f>
        <v xml:space="preserve">Interview a doctor or nurse  </v>
      </c>
      <c r="K87" s="269" t="str">
        <f>IF(Badges!I466="A","A"," ")</f>
        <v xml:space="preserve"> </v>
      </c>
      <c r="M87" s="266"/>
      <c r="N87" s="267" t="str">
        <f>Badges!C536</f>
        <v>Go to your guidance counselor</v>
      </c>
      <c r="O87" s="269" t="str">
        <f>IF(Badges!I536="A","A"," ")</f>
        <v xml:space="preserve"> </v>
      </c>
      <c r="Q87" s="537" t="str">
        <f>'Age-Level'!C38</f>
        <v>International Friendship Recognition</v>
      </c>
      <c r="R87" s="537"/>
      <c r="S87" s="271" t="str">
        <f>IF('Age-Level'!I38="A","A","")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IF('Age-Level'!I40="A","A","")</f>
        <v/>
      </c>
    </row>
    <row r="89" spans="1:22" x14ac:dyDescent="0.2">
      <c r="B89" s="279" t="str">
        <f>Journey!B7</f>
        <v>The Senior Visionary Award</v>
      </c>
      <c r="C89" s="270" t="str">
        <f>IF(Journey!I11="C","C",IF(Journey!I11="P","P",""))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IF('Age-Level'!I41="A","A","")</f>
        <v/>
      </c>
    </row>
    <row r="90" spans="1:22" x14ac:dyDescent="0.2">
      <c r="B90" s="384" t="str">
        <f>Journey!C8</f>
        <v>Create It</v>
      </c>
      <c r="C90" s="269" t="str">
        <f>IF(Journey!I8="A","A"," ")</f>
        <v xml:space="preserve"> </v>
      </c>
      <c r="E90" s="266"/>
      <c r="F90" s="267" t="str">
        <f>Badges!C402</f>
        <v>Compare political platforms.</v>
      </c>
      <c r="G90" s="269" t="str">
        <f>IF(Badges!I402="A","A"," ")</f>
        <v xml:space="preserve"> </v>
      </c>
      <c r="I90" s="266"/>
      <c r="J90" s="267" t="str">
        <f>Badges!C471</f>
        <v>Organize a songfest</v>
      </c>
      <c r="K90" s="269" t="str">
        <f>IF(Badges!I471="A","A"," ")</f>
        <v xml:space="preserve"> </v>
      </c>
      <c r="M90" s="266"/>
      <c r="N90" s="267" t="str">
        <f>Badges!C541</f>
        <v>Track an item for a week</v>
      </c>
      <c r="O90" s="269" t="str">
        <f>IF(Badges!I541="A","A"," ")</f>
        <v xml:space="preserve"> </v>
      </c>
      <c r="Q90" s="537" t="str">
        <f>'Age-Level'!C42</f>
        <v>2nd year Rededication</v>
      </c>
      <c r="R90" s="537"/>
      <c r="S90" s="271" t="str">
        <f>IF('Age-Level'!I42="A","A","")</f>
        <v/>
      </c>
    </row>
    <row r="91" spans="1:22" x14ac:dyDescent="0.2">
      <c r="B91" s="384" t="str">
        <f>Journey!C9</f>
        <v>Guide It</v>
      </c>
      <c r="C91" s="269" t="str">
        <f>IF(Journey!I9="A","A"," ")</f>
        <v xml:space="preserve"> </v>
      </c>
      <c r="E91" s="266"/>
      <c r="F91" s="267" t="str">
        <f>Badges!C403</f>
        <v>Create an election flow chart.</v>
      </c>
      <c r="G91" s="269" t="str">
        <f>IF(Badges!I403="A","A"," ")</f>
        <v xml:space="preserve"> </v>
      </c>
      <c r="I91" s="266"/>
      <c r="J91" s="267" t="str">
        <f>Badges!C472</f>
        <v>Teach an international song</v>
      </c>
      <c r="K91" s="269" t="str">
        <f>IF(Badges!I472="A","A"," ")</f>
        <v xml:space="preserve"> </v>
      </c>
      <c r="M91" s="266"/>
      <c r="N91" s="267" t="str">
        <f>Badges!C542</f>
        <v>Make it a family affair</v>
      </c>
      <c r="O91" s="269" t="str">
        <f>IF(Badges!I542="A","A"," ")</f>
        <v xml:space="preserve"> </v>
      </c>
      <c r="Q91" s="537" t="str">
        <f>'Age-Level'!C43</f>
        <v>3rd year Rededication</v>
      </c>
      <c r="R91" s="537"/>
      <c r="S91" s="271" t="str">
        <f>IF('Age-Level'!I43="A","A","")</f>
        <v/>
      </c>
    </row>
    <row r="92" spans="1:22" x14ac:dyDescent="0.2">
      <c r="B92" s="384" t="str">
        <f>Journey!C10</f>
        <v>Change It</v>
      </c>
      <c r="C92" s="269" t="str">
        <f>IF(Journey!I10="A","A"," ")</f>
        <v xml:space="preserve"> </v>
      </c>
      <c r="E92" s="266"/>
      <c r="F92" s="267" t="str">
        <f>Badges!C404</f>
        <v>Compare local, state, and national</v>
      </c>
      <c r="G92" s="269" t="str">
        <f>IF(Badges!I404="A","A"," ")</f>
        <v xml:space="preserve"> </v>
      </c>
      <c r="I92" s="266"/>
      <c r="J92" s="267" t="str">
        <f>Badges!C473</f>
        <v>Help Brownies complete their Girl</v>
      </c>
      <c r="K92" s="269" t="str">
        <f>IF(Badges!I473="A","A"," ")</f>
        <v xml:space="preserve"> </v>
      </c>
      <c r="M92" s="266"/>
      <c r="N92" s="267" t="str">
        <f>Badges!C543</f>
        <v>Use group intelligence</v>
      </c>
      <c r="O92" s="269" t="str">
        <f>IF(Badges!I543="A","A"," ")</f>
        <v xml:space="preserve"> </v>
      </c>
      <c r="Q92" s="537" t="str">
        <f>'Age-Level'!C44</f>
        <v>4th year Rededication</v>
      </c>
      <c r="R92" s="537"/>
      <c r="S92" s="271" t="str">
        <f>IF('Age-Level'!I44="A","A","")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IF('Age-Level'!I45="A","A","")</f>
        <v/>
      </c>
    </row>
    <row r="94" spans="1:22" x14ac:dyDescent="0.2">
      <c r="A94" s="280"/>
      <c r="B94" s="381" t="str">
        <f>Journey!B15</f>
        <v>Harvest Award</v>
      </c>
      <c r="C94" s="270" t="str">
        <f>IF(Journey!I19="C","C",IF(Journey!I19="P","P",""))</f>
        <v/>
      </c>
      <c r="E94" s="266"/>
      <c r="F94" s="267" t="str">
        <f>Badges!C406</f>
        <v>Visit a voter-registration office.</v>
      </c>
      <c r="G94" s="269" t="str">
        <f>IF(Badges!I406="A","A"," ")</f>
        <v xml:space="preserve"> </v>
      </c>
      <c r="I94" s="266"/>
      <c r="J94" s="267" t="str">
        <f>Badges!C475</f>
        <v>Focus on "be courageous and</v>
      </c>
      <c r="K94" s="269" t="str">
        <f>IF(Badges!I475="A","A"," ")</f>
        <v xml:space="preserve"> </v>
      </c>
      <c r="M94" s="266"/>
      <c r="N94" s="267" t="str">
        <f>Badges!C545</f>
        <v>Review reviews on your own</v>
      </c>
      <c r="O94" s="269" t="str">
        <f>IF(Badges!I545="A","A"," ")</f>
        <v xml:space="preserve"> </v>
      </c>
      <c r="Q94" s="537" t="str">
        <f>'Age-Level'!C46</f>
        <v>6th year Rededication</v>
      </c>
      <c r="R94" s="537"/>
      <c r="S94" s="271" t="str">
        <f>IF('Age-Level'!I46="A","A","")</f>
        <v/>
      </c>
    </row>
    <row r="95" spans="1:22" x14ac:dyDescent="0.2">
      <c r="A95" s="280"/>
      <c r="B95" s="385" t="str">
        <f>Journey!C16</f>
        <v>Get your leader print going!</v>
      </c>
      <c r="C95" s="269" t="str">
        <f>IF(Journey!I16="A","A"," ")</f>
        <v xml:space="preserve"> </v>
      </c>
      <c r="E95" s="266"/>
      <c r="F95" s="267" t="str">
        <f>Badges!C407</f>
        <v>Visit a polling place.</v>
      </c>
      <c r="G95" s="269" t="str">
        <f>IF(Badges!I407="A","A"," ")</f>
        <v xml:space="preserve"> </v>
      </c>
      <c r="I95" s="266"/>
      <c r="J95" s="267" t="str">
        <f>Badges!C476</f>
        <v>Be confident and courageous</v>
      </c>
      <c r="K95" s="269" t="str">
        <f>IF(Badges!I476="A","A"," ")</f>
        <v xml:space="preserve"> </v>
      </c>
      <c r="M95" s="266"/>
      <c r="N95" s="267" t="str">
        <f>Badges!C546</f>
        <v>Hold a review debate</v>
      </c>
      <c r="O95" s="269" t="str">
        <f>IF(Badges!I546="A","A"," ")</f>
        <v xml:space="preserve"> </v>
      </c>
      <c r="Q95" s="537" t="str">
        <f>'Age-Level'!C47</f>
        <v>7th year Rededication</v>
      </c>
      <c r="R95" s="537"/>
      <c r="S95" s="271" t="str">
        <f>IF('Age-Level'!I47="A","A","")</f>
        <v/>
      </c>
      <c r="U95" s="264"/>
      <c r="V95" s="264"/>
    </row>
    <row r="96" spans="1:22" x14ac:dyDescent="0.2">
      <c r="A96" s="280"/>
      <c r="B96" s="385" t="str">
        <f>Journey!C17</f>
        <v>Capture your vision for change</v>
      </c>
      <c r="C96" s="269" t="str">
        <f>IF(Journey!I17="A","A"," ")</f>
        <v xml:space="preserve"> </v>
      </c>
      <c r="E96" s="266"/>
      <c r="F96" s="267" t="str">
        <f>Badges!C408</f>
        <v>Explore voter technology.</v>
      </c>
      <c r="G96" s="269" t="str">
        <f>IF(Badges!I408="A","A"," ")</f>
        <v xml:space="preserve"> </v>
      </c>
      <c r="I96" s="266"/>
      <c r="J96" s="267" t="str">
        <f>Badges!C477</f>
        <v>Create a project honoring the</v>
      </c>
      <c r="K96" s="269" t="str">
        <f>IF(Badges!I477="A","A"," ")</f>
        <v xml:space="preserve"> </v>
      </c>
      <c r="M96" s="266"/>
      <c r="N96" s="267" t="str">
        <f>Badges!C547</f>
        <v>Compare reviews to your own</v>
      </c>
      <c r="O96" s="269" t="str">
        <f>IF(Badges!I547="A","A"," ")</f>
        <v xml:space="preserve"> </v>
      </c>
      <c r="Q96" s="537" t="str">
        <f>'Age-Level'!C48</f>
        <v>8th year Rededication</v>
      </c>
      <c r="R96" s="537"/>
      <c r="S96" s="271" t="str">
        <f>IF('Age-Level'!I48="A","A","")</f>
        <v/>
      </c>
      <c r="U96" s="264"/>
      <c r="V96" s="264"/>
    </row>
    <row r="97" spans="1:23" x14ac:dyDescent="0.2">
      <c r="A97" s="273"/>
      <c r="B97" s="385" t="str">
        <f>Journey!C18</f>
        <v>Now, create change--</v>
      </c>
      <c r="C97" s="269" t="str">
        <f>IF(Journey!I18="A","A","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IF('Age-Level'!I49="A","A","")</f>
        <v/>
      </c>
      <c r="U97" s="264"/>
      <c r="V97" s="264"/>
    </row>
    <row r="98" spans="1:23" ht="14.25" customHeight="1" x14ac:dyDescent="0.2">
      <c r="B98" s="350" t="str">
        <f>Journey!A22</f>
        <v>MISSION: SISTERHOOD!</v>
      </c>
      <c r="C98" s="351"/>
      <c r="E98" s="266"/>
      <c r="F98" s="267" t="str">
        <f>Badges!C410</f>
        <v>Research and create a poster.</v>
      </c>
      <c r="G98" s="269" t="str">
        <f>IF(Badges!I410="A","A"," ")</f>
        <v xml:space="preserve"> </v>
      </c>
      <c r="I98" s="266"/>
      <c r="J98" s="267" t="str">
        <f>Badges!C479</f>
        <v>Throw a community sisterhood</v>
      </c>
      <c r="K98" s="269" t="str">
        <f>IF(Badges!I479="A","A"," ")</f>
        <v xml:space="preserve"> </v>
      </c>
      <c r="M98" s="266"/>
      <c r="N98" s="267" t="str">
        <f>Badges!C549</f>
        <v>Compare and contrast</v>
      </c>
      <c r="O98" s="269" t="str">
        <f>IF(Badges!I549="A","A"," ")</f>
        <v xml:space="preserve"> </v>
      </c>
      <c r="Q98" s="537" t="str">
        <f>'Age-Level'!C50</f>
        <v>10th year Rededication</v>
      </c>
      <c r="R98" s="537"/>
      <c r="S98" s="271" t="str">
        <f>IF('Age-Level'!I50="A","A","")</f>
        <v/>
      </c>
      <c r="U98" s="264"/>
      <c r="V98" s="264"/>
    </row>
    <row r="99" spans="1:23" x14ac:dyDescent="0.2">
      <c r="B99" s="279" t="str">
        <f>Journey!B23</f>
        <v>The Sisterhood Award</v>
      </c>
      <c r="C99" s="270" t="str">
        <f>IF(Journey!I29="C","C",IF(Journey!I29="P","P",""))</f>
        <v/>
      </c>
      <c r="E99" s="266"/>
      <c r="F99" s="267" t="str">
        <f>Badges!C411</f>
        <v>Make a voter reminder calendar</v>
      </c>
      <c r="G99" s="269" t="str">
        <f>IF(Badges!I411="A","A"," ")</f>
        <v xml:space="preserve"> </v>
      </c>
      <c r="I99" s="266"/>
      <c r="J99" s="267" t="str">
        <f>Badges!C480</f>
        <v>Spotlight a hidden heroine</v>
      </c>
      <c r="K99" s="269" t="str">
        <f>IF(Badges!I480="A","A"," ")</f>
        <v xml:space="preserve"> </v>
      </c>
      <c r="M99" s="266"/>
      <c r="N99" s="267" t="str">
        <f>Badges!C550</f>
        <v>Share your knowledge</v>
      </c>
      <c r="O99" s="269" t="str">
        <f>IF(Badges!I550="A","A","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IF(Journey!I24="A","A"," ")</f>
        <v xml:space="preserve"> </v>
      </c>
      <c r="E100" s="266"/>
      <c r="F100" s="267" t="str">
        <f>Badges!C412</f>
        <v>Educate!</v>
      </c>
      <c r="G100" s="269" t="str">
        <f>IF(Badges!I412="A","A"," ")</f>
        <v xml:space="preserve"> </v>
      </c>
      <c r="I100" s="266"/>
      <c r="J100" s="267" t="str">
        <f>Badges!C481</f>
        <v>Team up for sisterhood</v>
      </c>
      <c r="K100" s="269" t="str">
        <f>IF(Badges!I481="A","A"," ")</f>
        <v xml:space="preserve"> </v>
      </c>
      <c r="M100" s="266"/>
      <c r="N100" s="267" t="str">
        <f>Badges!C551</f>
        <v>Create a master chart</v>
      </c>
      <c r="O100" s="269" t="str">
        <f>IF(Badges!I551="A","A"," ")</f>
        <v xml:space="preserve"> </v>
      </c>
      <c r="Q100" s="406">
        <v>1</v>
      </c>
      <c r="R100" s="411" t="str">
        <f>'Age-Level'!C52</f>
        <v>Pick a line from the Girl Scout Law</v>
      </c>
      <c r="S100" s="282" t="str">
        <f>IF('Age-Level'!I52="A","A","")</f>
        <v/>
      </c>
      <c r="U100" s="264"/>
      <c r="V100" s="264"/>
    </row>
    <row r="101" spans="1:23" x14ac:dyDescent="0.2">
      <c r="B101" s="384" t="str">
        <f>Journey!C25</f>
        <v>Develop Your Mission!</v>
      </c>
      <c r="C101" s="269" t="str">
        <f>IF(Journey!I25="A","A","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IF('Age-Level'!I53="A","A","")</f>
        <v/>
      </c>
      <c r="U101" s="264"/>
      <c r="V101" s="264"/>
    </row>
    <row r="102" spans="1:23" x14ac:dyDescent="0.2">
      <c r="B102" s="384" t="str">
        <f>Journey!C26</f>
        <v>Make the Big Decisions!</v>
      </c>
      <c r="C102" s="269" t="str">
        <f>IF(Journey!I26="A","A"," ")</f>
        <v xml:space="preserve"> </v>
      </c>
      <c r="E102" s="266"/>
      <c r="F102" s="267" t="str">
        <f>Badges!C414</f>
        <v>Make a sample campaign budget.</v>
      </c>
      <c r="G102" s="269" t="str">
        <f>IF(Badges!I414="A","A"," ")</f>
        <v xml:space="preserve"> </v>
      </c>
      <c r="I102" s="266"/>
      <c r="J102" s="267" t="str">
        <f>Badges!C483</f>
        <v>Clean up a hiking trail-or clear a new</v>
      </c>
      <c r="K102" s="269" t="str">
        <f>IF(Badges!I483="A","A"," ")</f>
        <v xml:space="preserve"> </v>
      </c>
      <c r="M102" s="266"/>
      <c r="N102" s="267" t="str">
        <f>Badges!C553</f>
        <v>Do your own research</v>
      </c>
      <c r="O102" s="269" t="str">
        <f>IF(Badges!I553="A","A"," ")</f>
        <v xml:space="preserve"> </v>
      </c>
      <c r="Q102" s="405">
        <v>3</v>
      </c>
      <c r="R102" s="411" t="str">
        <f>'Age-Level'!C54</f>
        <v>Find three inspirational quotes by</v>
      </c>
      <c r="S102" s="282" t="str">
        <f>IF('Age-Level'!I54="A","A","")</f>
        <v/>
      </c>
      <c r="U102" s="264"/>
      <c r="V102" s="264"/>
    </row>
    <row r="103" spans="1:23" x14ac:dyDescent="0.2">
      <c r="B103" s="384" t="str">
        <f>Journey!C27</f>
        <v>Logistics Time!</v>
      </c>
      <c r="C103" s="269" t="str">
        <f>IF(Journey!I27="A","A"," ")</f>
        <v xml:space="preserve"> </v>
      </c>
      <c r="E103" s="266"/>
      <c r="F103" s="267" t="str">
        <f>Badges!C415</f>
        <v>Create a campaign ad.</v>
      </c>
      <c r="G103" s="269" t="str">
        <f>IF(Badges!I415="A","A"," ")</f>
        <v xml:space="preserve"> </v>
      </c>
      <c r="I103" s="266"/>
      <c r="J103" s="267" t="str">
        <f>Badges!C484</f>
        <v>Help clear an invasive species from</v>
      </c>
      <c r="K103" s="269" t="str">
        <f>IF(Badges!I484="A","A"," ")</f>
        <v xml:space="preserve"> </v>
      </c>
      <c r="M103" s="266"/>
      <c r="N103" s="267" t="str">
        <f>Badges!C554</f>
        <v>Learn from the stories of others</v>
      </c>
      <c r="O103" s="269" t="str">
        <f>IF(Badges!I554="A","A"," ")</f>
        <v xml:space="preserve"> </v>
      </c>
      <c r="Q103" s="405">
        <v>4</v>
      </c>
      <c r="R103" s="411" t="str">
        <f>'Age-Level'!C55</f>
        <v>Make something, like a drawing</v>
      </c>
      <c r="S103" s="282" t="str">
        <f>IF('Age-Level'!I55="A","A","")</f>
        <v/>
      </c>
      <c r="U103" s="264"/>
      <c r="V103" s="264"/>
    </row>
    <row r="104" spans="1:23" x14ac:dyDescent="0.2">
      <c r="B104" s="288"/>
      <c r="C104" s="288"/>
      <c r="E104" s="266"/>
      <c r="F104" s="267" t="str">
        <f>Badges!C416</f>
        <v>Find a platform and write a speech.</v>
      </c>
      <c r="G104" s="269" t="str">
        <f>IF(Badges!I416="A","A"," ")</f>
        <v xml:space="preserve"> </v>
      </c>
      <c r="I104" s="266"/>
      <c r="J104" s="267" t="str">
        <f>Badges!C485</f>
        <v>Help with three general-maintenance</v>
      </c>
      <c r="K104" s="269" t="str">
        <f>IF(Badges!I485="A","A"," ")</f>
        <v xml:space="preserve"> </v>
      </c>
      <c r="M104" s="266"/>
      <c r="N104" s="267" t="str">
        <f>Badges!C555</f>
        <v>Invite an expert guest speaker</v>
      </c>
      <c r="O104" s="269" t="str">
        <f>IF(Badges!I555="A","A"," ")</f>
        <v xml:space="preserve"> </v>
      </c>
      <c r="Q104" s="405">
        <v>5</v>
      </c>
      <c r="R104" s="411" t="str">
        <f>'Age-Level'!C56</f>
        <v xml:space="preserve">Make a commitment to live what </v>
      </c>
      <c r="S104" s="282" t="str">
        <f>IF('Age-Level'!I56="A","A","")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IF(Bridging!I7="C","C",IF(Bridging!I7="P","P",""))</f>
        <v/>
      </c>
      <c r="E106" s="266"/>
      <c r="F106" s="267" t="str">
        <f>Badges!C418</f>
        <v>Explore voting procedures abroad.</v>
      </c>
      <c r="G106" s="269" t="str">
        <f>IF(Badges!I418="A","A"," ")</f>
        <v xml:space="preserve"> </v>
      </c>
      <c r="I106" s="266"/>
      <c r="J106" s="267" t="str">
        <f>Badges!C487</f>
        <v>Make a tradition "to do" list</v>
      </c>
      <c r="K106" s="269" t="str">
        <f>IF(Badges!I487="A","A"," ")</f>
        <v xml:space="preserve"> </v>
      </c>
      <c r="M106" s="266"/>
      <c r="N106" s="267" t="str">
        <f>Badges!C557</f>
        <v>Fantasy shopping</v>
      </c>
      <c r="O106" s="269" t="str">
        <f>IF(Badges!I557="A","A"," ")</f>
        <v xml:space="preserve"> </v>
      </c>
      <c r="Q106" s="406">
        <v>1</v>
      </c>
      <c r="R106" s="411" t="str">
        <f>'Age-Level'!C59</f>
        <v>Pick a line from the Girl Scout Law</v>
      </c>
      <c r="S106" s="282" t="str">
        <f>IF('Age-Level'!I59="A","A","")</f>
        <v/>
      </c>
      <c r="U106" s="264"/>
      <c r="V106" s="264"/>
    </row>
    <row r="107" spans="1:23" x14ac:dyDescent="0.2">
      <c r="A107" s="289"/>
      <c r="B107" s="413" t="str">
        <f>Bridging!C8</f>
        <v>Look Ahead</v>
      </c>
      <c r="C107" s="270" t="str">
        <f>IF(Bridging!I8="C","C",IF(Bridging!I8="P","P",""))</f>
        <v/>
      </c>
      <c r="E107" s="266"/>
      <c r="F107" s="267" t="str">
        <f>Badges!C419</f>
        <v>Follow a foreign election.</v>
      </c>
      <c r="G107" s="269" t="str">
        <f>IF(Badges!I419="A","A"," ")</f>
        <v xml:space="preserve"> </v>
      </c>
      <c r="I107" s="266"/>
      <c r="J107" s="267" t="str">
        <f>Badges!C488</f>
        <v>Go global</v>
      </c>
      <c r="K107" s="269" t="str">
        <f>IF(Badges!I488="A","A"," ")</f>
        <v xml:space="preserve"> </v>
      </c>
      <c r="M107" s="266"/>
      <c r="N107" s="267" t="str">
        <f>Badges!C558</f>
        <v>Learn from others</v>
      </c>
      <c r="O107" s="269" t="str">
        <f>IF(Badges!I558="A","A"," ")</f>
        <v xml:space="preserve"> </v>
      </c>
      <c r="Q107" s="405">
        <v>2</v>
      </c>
      <c r="R107" s="411" t="str">
        <f>'Age-Level'!C60</f>
        <v>Interview a woman in your own or</v>
      </c>
      <c r="S107" s="282" t="str">
        <f>IF('Age-Level'!I60="A","A","")</f>
        <v/>
      </c>
      <c r="U107" s="264"/>
      <c r="V107" s="264"/>
    </row>
    <row r="108" spans="1:23" x14ac:dyDescent="0.2">
      <c r="A108" s="289"/>
      <c r="B108" s="413" t="str">
        <f>Bridging!C9</f>
        <v>Plan a ceremony</v>
      </c>
      <c r="C108" s="270" t="str">
        <f>IF(Bridging!I9="C","C",IF(Bridging!I9="P","P",""))</f>
        <v/>
      </c>
      <c r="E108" s="266"/>
      <c r="F108" s="267" t="str">
        <f>Badges!C420</f>
        <v>Explore women voting or female</v>
      </c>
      <c r="G108" s="269" t="str">
        <f>IF(Badges!I420="A","A"," ")</f>
        <v xml:space="preserve"> </v>
      </c>
      <c r="I108" s="266"/>
      <c r="J108" s="267" t="str">
        <f>Badges!C489</f>
        <v>Learn the history of your Girl Scout</v>
      </c>
      <c r="K108" s="269" t="str">
        <f>IF(Badges!I489="A","A"," ")</f>
        <v xml:space="preserve"> </v>
      </c>
      <c r="M108" s="266"/>
      <c r="N108" s="267" t="str">
        <f>Badges!C559</f>
        <v>Speak with an expert</v>
      </c>
      <c r="O108" s="269" t="str">
        <f>IF(Badges!I559="A","A"," ")</f>
        <v xml:space="preserve"> </v>
      </c>
      <c r="Q108" s="405">
        <v>3</v>
      </c>
      <c r="R108" s="411" t="str">
        <f>'Age-Level'!C61</f>
        <v>Find three inspirational quotes by</v>
      </c>
      <c r="S108" s="282" t="str">
        <f>IF('Age-Level'!I61="A","A","")</f>
        <v/>
      </c>
      <c r="U108" s="264"/>
      <c r="V108" s="264"/>
    </row>
    <row r="109" spans="1:23" x14ac:dyDescent="0.2">
      <c r="B109" s="291" t="s">
        <v>650</v>
      </c>
      <c r="C109" s="270" t="str">
        <f>IF(Bridging!I10="C","C",IF(Bridging!I10="P","P",""))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IF('Age-Level'!I62="A","A","")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IF('Age-Level'!I63="A","A","")</f>
        <v/>
      </c>
      <c r="U110" s="410"/>
      <c r="V110" s="410"/>
      <c r="W110" s="404"/>
    </row>
    <row r="111" spans="1:23" x14ac:dyDescent="0.2">
      <c r="A111" s="533" t="str">
        <f>Badges!B354</f>
        <v>Collage</v>
      </c>
      <c r="B111" s="534"/>
      <c r="C111" s="534"/>
      <c r="E111" s="266"/>
      <c r="F111" s="267" t="str">
        <f>Badges!C425</f>
        <v>Cook something from an area of the</v>
      </c>
      <c r="G111" s="269" t="str">
        <f>IF(Badges!I425="A","A"," ")</f>
        <v xml:space="preserve"> </v>
      </c>
      <c r="I111" s="266"/>
      <c r="J111" s="267" t="str">
        <f>Badges!C494</f>
        <v>Take a tree trip</v>
      </c>
      <c r="K111" s="269" t="str">
        <f>IF(Badges!I494="A","A"," ")</f>
        <v xml:space="preserve"> </v>
      </c>
      <c r="M111" s="266"/>
      <c r="N111" s="267" t="str">
        <f>Badges!C565</f>
        <v>Read at least five job descriptions</v>
      </c>
      <c r="O111" s="269" t="str">
        <f>IF(Badges!I565="A","A","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IF(Badges!I426="A","A"," ")</f>
        <v xml:space="preserve"> </v>
      </c>
      <c r="I112" s="266"/>
      <c r="J112" s="267" t="str">
        <f>Badges!C495</f>
        <v>Design a tree house</v>
      </c>
      <c r="K112" s="269" t="str">
        <f>IF(Badges!I495="A","A"," ")</f>
        <v xml:space="preserve"> </v>
      </c>
      <c r="M112" s="266">
        <v>2</v>
      </c>
      <c r="N112" s="267" t="str">
        <f>Badges!C566</f>
        <v>Put together a cookie portfolio</v>
      </c>
      <c r="O112" s="268"/>
      <c r="Q112" s="406">
        <v>1</v>
      </c>
      <c r="R112" s="411" t="str">
        <f>'Age-Level'!C66</f>
        <v xml:space="preserve">Take a self-defense class or ask a </v>
      </c>
      <c r="S112" s="282" t="str">
        <f>IF('Age-Level'!I66="A","A","")</f>
        <v/>
      </c>
      <c r="U112" s="264"/>
      <c r="V112" s="264"/>
    </row>
    <row r="113" spans="1:22" x14ac:dyDescent="0.2">
      <c r="A113" s="266"/>
      <c r="B113" s="267" t="str">
        <f>Badges!C356</f>
        <v>Read about three collage time</v>
      </c>
      <c r="C113" s="269" t="str">
        <f>IF(Badges!I356="A","A"," ")</f>
        <v xml:space="preserve"> </v>
      </c>
      <c r="E113" s="266"/>
      <c r="F113" s="267" t="str">
        <f>Badges!C427</f>
        <v>Let a particular ingredient be your</v>
      </c>
      <c r="G113" s="269" t="str">
        <f>IF(Badges!I427="A","A"," ")</f>
        <v xml:space="preserve"> </v>
      </c>
      <c r="I113" s="266"/>
      <c r="J113" s="267" t="str">
        <f>Badges!C496</f>
        <v>Cook a tree dish</v>
      </c>
      <c r="K113" s="269" t="str">
        <f>IF(Badges!I496="A","A"," ")</f>
        <v xml:space="preserve"> </v>
      </c>
      <c r="M113" s="266"/>
      <c r="N113" s="267" t="str">
        <f>Badges!C567</f>
        <v xml:space="preserve"> A portfolio shows examples of your</v>
      </c>
      <c r="O113" s="269" t="str">
        <f>IF(Badges!I567="A","A"," ")</f>
        <v xml:space="preserve"> </v>
      </c>
      <c r="Q113" s="405">
        <v>2</v>
      </c>
      <c r="R113" s="411" t="str">
        <f>'Age-Level'!C67</f>
        <v>Teach younger Girl Scouts about fire</v>
      </c>
      <c r="S113" s="282" t="str">
        <f>IF('Age-Level'!I67="A","A","")</f>
        <v/>
      </c>
      <c r="U113" s="264"/>
      <c r="V113" s="264"/>
    </row>
    <row r="114" spans="1:22" x14ac:dyDescent="0.2">
      <c r="A114" s="266"/>
      <c r="B114" s="267" t="str">
        <f>Badges!C357</f>
        <v>Visit a musem or exhibit featuring</v>
      </c>
      <c r="C114" s="269" t="str">
        <f>IF(Badges!I357="A","A","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IF('Age-Level'!I68="A","A","")</f>
        <v/>
      </c>
      <c r="U114" s="264"/>
      <c r="V114" s="264"/>
    </row>
    <row r="115" spans="1:22" x14ac:dyDescent="0.2">
      <c r="A115" s="266"/>
      <c r="B115" s="267" t="str">
        <f>Badges!C358</f>
        <v>Find out how far back you can trace</v>
      </c>
      <c r="C115" s="269" t="str">
        <f>IF(Badges!I358="A","A"," ")</f>
        <v xml:space="preserve"> </v>
      </c>
      <c r="E115" s="266"/>
      <c r="F115" s="267" t="str">
        <f>Badges!C429</f>
        <v>Put together a meal based on a food</v>
      </c>
      <c r="G115" s="269" t="str">
        <f>IF(Badges!I429="A","A"," ")</f>
        <v xml:space="preserve"> </v>
      </c>
      <c r="I115" s="266"/>
      <c r="J115" s="267" t="str">
        <f>Badges!C498</f>
        <v>Be a naturalist in your neighborhood</v>
      </c>
      <c r="K115" s="269" t="str">
        <f>IF(Badges!I498="A","A"," ")</f>
        <v xml:space="preserve"> </v>
      </c>
      <c r="M115" s="266"/>
      <c r="N115" s="267" t="str">
        <f>Badges!C569</f>
        <v>Share your cookie resume and</v>
      </c>
      <c r="O115" s="269" t="str">
        <f>IF(Badges!I569="A","A"," ")</f>
        <v xml:space="preserve"> </v>
      </c>
      <c r="Q115" s="405">
        <v>4</v>
      </c>
      <c r="R115" s="411" t="str">
        <f>'Age-Level'!C69</f>
        <v>Help two people to resolve a</v>
      </c>
      <c r="S115" s="282" t="str">
        <f>IF('Age-Level'!I69="A","A","")</f>
        <v/>
      </c>
      <c r="U115" s="264"/>
      <c r="V115" s="264"/>
    </row>
    <row r="116" spans="1:22" x14ac:dyDescent="0.2">
      <c r="A116" s="266">
        <v>2</v>
      </c>
      <c r="B116" s="267" t="str">
        <f>Badges!C359</f>
        <v>Focus on composition</v>
      </c>
      <c r="C116" s="268"/>
      <c r="E116" s="266"/>
      <c r="F116" s="267" t="str">
        <f>Badges!C430</f>
        <v>Research and cook a regional</v>
      </c>
      <c r="G116" s="269" t="str">
        <f>IF(Badges!I430="A","A"," ")</f>
        <v xml:space="preserve"> </v>
      </c>
      <c r="I116" s="266"/>
      <c r="J116" s="267" t="str">
        <f>Badges!C499</f>
        <v>Sketch and label the parts of a tree</v>
      </c>
      <c r="K116" s="269" t="str">
        <f>IF(Badges!I499="A","A"," ")</f>
        <v xml:space="preserve"> </v>
      </c>
      <c r="M116" s="266">
        <v>4</v>
      </c>
      <c r="N116" s="267" t="str">
        <f>Badges!C570</f>
        <v>Write an essay about what you</v>
      </c>
      <c r="O116" s="268"/>
      <c r="Q116" s="379">
        <v>5</v>
      </c>
      <c r="R116" s="411" t="str">
        <f>'Age-Level'!C70</f>
        <v>Discuss the dangers of alcohol and</v>
      </c>
      <c r="S116" s="282" t="str">
        <f>IF('Age-Level'!I70="A","A","")</f>
        <v/>
      </c>
    </row>
    <row r="117" spans="1:22" x14ac:dyDescent="0.2">
      <c r="A117" s="266"/>
      <c r="B117" s="267" t="str">
        <f>Badges!C360</f>
        <v>Compose a collage using cubomania</v>
      </c>
      <c r="C117" s="269" t="str">
        <f>IF(Badges!I360="A","A"," ")</f>
        <v xml:space="preserve"> </v>
      </c>
      <c r="E117" s="266"/>
      <c r="F117" s="267" t="str">
        <f>Badges!C431</f>
        <v>Find out how well you know your</v>
      </c>
      <c r="G117" s="269" t="str">
        <f>IF(Badges!I431="A","A"," ")</f>
        <v xml:space="preserve"> </v>
      </c>
      <c r="I117" s="266"/>
      <c r="J117" s="267" t="str">
        <f>Badges!C500</f>
        <v>Delve into the forest life cycle</v>
      </c>
      <c r="K117" s="269" t="str">
        <f>IF(Badges!I500="A","A"," ")</f>
        <v xml:space="preserve"> </v>
      </c>
      <c r="M117" s="266"/>
      <c r="N117" s="267" t="str">
        <f>Badges!C571</f>
        <v>You can use this for a college</v>
      </c>
      <c r="O117" s="269" t="str">
        <f>IF(Badges!I571="A","A"," ")</f>
        <v xml:space="preserve"> </v>
      </c>
      <c r="Q117" s="531"/>
      <c r="R117" s="532"/>
      <c r="S117" s="315"/>
    </row>
    <row r="118" spans="1:22" x14ac:dyDescent="0.2">
      <c r="A118" s="266"/>
      <c r="B118" s="267" t="str">
        <f>Badges!C361</f>
        <v>Create a collage diary</v>
      </c>
      <c r="C118" s="269" t="str">
        <f>IF(Badges!I361="A","A","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IF(Badges!I362="A","A"," ")</f>
        <v xml:space="preserve"> </v>
      </c>
      <c r="E119" s="266"/>
      <c r="F119" s="267" t="str">
        <f>Badges!C433</f>
        <v>Try a recipe inspired by a historical</v>
      </c>
      <c r="G119" s="269" t="str">
        <f>IF(Badges!I433="A","A"," ")</f>
        <v xml:space="preserve"> </v>
      </c>
      <c r="I119" s="266"/>
      <c r="J119" s="267" t="str">
        <f>Badges!C502</f>
        <v>Get tree crafty</v>
      </c>
      <c r="K119" s="269" t="str">
        <f>IF(Badges!I502="A","A"," ")</f>
        <v xml:space="preserve"> </v>
      </c>
      <c r="M119" s="266"/>
      <c r="N119" s="267" t="str">
        <f>Badges!C573</f>
        <v>Whether you're applying for college</v>
      </c>
      <c r="O119" s="269" t="str">
        <f>IF(Badges!I573="A","A","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IF(Badges!I434="A","A"," ")</f>
        <v xml:space="preserve"> </v>
      </c>
      <c r="I120" s="266"/>
      <c r="J120" s="267" t="str">
        <f>Badges!C503</f>
        <v>Capture a tree on your convas or the</v>
      </c>
      <c r="K120" s="269" t="str">
        <f>IF(Badges!I503="A","A","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IF(Badges!I364="A","A"," ")</f>
        <v xml:space="preserve"> </v>
      </c>
      <c r="E121" s="266"/>
      <c r="F121" s="267" t="str">
        <f>Badges!C435</f>
        <v>Pick a piece of the past that excites</v>
      </c>
      <c r="G121" s="269" t="str">
        <f>IF(Badges!I435="A","A"," ")</f>
        <v xml:space="preserve"> </v>
      </c>
      <c r="I121" s="266"/>
      <c r="J121" s="267" t="str">
        <f>Badges!C504</f>
        <v>Create your own tree legend</v>
      </c>
      <c r="K121" s="269" t="str">
        <f>IF(Badges!I504="A","A","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IF(Badges!I365="A","A","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IF(Badges!I577="A","A"," ")</f>
        <v xml:space="preserve"> </v>
      </c>
      <c r="Q122" s="405"/>
      <c r="R122" s="405"/>
      <c r="S122" s="392"/>
    </row>
    <row r="123" spans="1:22" x14ac:dyDescent="0.2">
      <c r="A123" s="266"/>
      <c r="B123" s="267" t="str">
        <f>Badges!C366</f>
        <v>Create a collage that's a study in</v>
      </c>
      <c r="C123" s="269" t="str">
        <f>IF(Badges!I366="A","A"," ")</f>
        <v xml:space="preserve"> </v>
      </c>
      <c r="E123" s="266"/>
      <c r="F123" s="267" t="str">
        <f>Badges!C437</f>
        <v>Take a processed food you love and</v>
      </c>
      <c r="G123" s="269" t="str">
        <f>IF(Badges!I437="A","A"," ")</f>
        <v xml:space="preserve"> </v>
      </c>
      <c r="I123" s="266"/>
      <c r="J123" s="267" t="str">
        <f>Badges!C506</f>
        <v>Debate logging, clear-cutting, and</v>
      </c>
      <c r="K123" s="269" t="str">
        <f>IF(Badges!I506="A","A","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IF(Badges!I438="A","A"," ")</f>
        <v xml:space="preserve"> </v>
      </c>
      <c r="I124" s="266"/>
      <c r="J124" s="267" t="str">
        <f>Badges!C507</f>
        <v>Chart how wood travels</v>
      </c>
      <c r="K124" s="269" t="str">
        <f>IF(Badges!I507="A","A"," ")</f>
        <v xml:space="preserve"> </v>
      </c>
      <c r="M124" s="266"/>
      <c r="N124" s="267" t="str">
        <f>Badges!C579</f>
        <v>Making a personal connection with</v>
      </c>
      <c r="O124" s="269" t="str">
        <f>IF(Badges!I579="A","A"," ")</f>
        <v xml:space="preserve"> </v>
      </c>
      <c r="Q124" s="535"/>
      <c r="R124" s="536"/>
      <c r="S124" s="536"/>
    </row>
    <row r="125" spans="1:22" x14ac:dyDescent="0.2">
      <c r="A125" s="266"/>
      <c r="B125" s="267" t="str">
        <f>Badges!C368</f>
        <v>Create a collage using 3-D materials</v>
      </c>
      <c r="C125" s="269" t="str">
        <f>IF(Badges!I368="A","A"," ")</f>
        <v xml:space="preserve"> </v>
      </c>
      <c r="E125" s="266"/>
      <c r="F125" s="267" t="str">
        <f>Badges!C439</f>
        <v>Try a recipe for a special diet</v>
      </c>
      <c r="G125" s="269" t="str">
        <f>IF(Badges!I439="A","A"," ")</f>
        <v xml:space="preserve"> </v>
      </c>
      <c r="I125" s="266"/>
      <c r="J125" s="267" t="str">
        <f>Badges!C508</f>
        <v>Create a dream tree garden</v>
      </c>
      <c r="K125" s="269" t="str">
        <f>IF(Badges!I508="A","A"," ")</f>
        <v xml:space="preserve"> </v>
      </c>
      <c r="M125" s="266">
        <v>3</v>
      </c>
      <c r="N125" s="267" t="str">
        <f>Badges!C580</f>
        <v>Build your customer list</v>
      </c>
      <c r="O125" s="268"/>
    </row>
    <row r="126" spans="1:22" x14ac:dyDescent="0.2">
      <c r="A126" s="266"/>
      <c r="B126" s="267" t="str">
        <f>Badges!C369</f>
        <v>Create a collage on a found surface</v>
      </c>
      <c r="C126" s="269" t="str">
        <f>IF(Badges!I369="A","A","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IF(Badges!I581="A","A"," ")</f>
        <v xml:space="preserve"> </v>
      </c>
    </row>
    <row r="127" spans="1:22" x14ac:dyDescent="0.2">
      <c r="A127" s="266"/>
      <c r="B127" s="267" t="str">
        <f>Badges!C370</f>
        <v xml:space="preserve">Createa  collage from everyday </v>
      </c>
      <c r="C127" s="269" t="str">
        <f>IF(Badges!I370="A","A"," ")</f>
        <v xml:space="preserve"> </v>
      </c>
      <c r="E127" s="266"/>
      <c r="F127" s="267" t="str">
        <f>Badges!C441</f>
        <v>Throw a potluck party</v>
      </c>
      <c r="G127" s="269" t="str">
        <f>IF(Badges!I441="A","A"," ")</f>
        <v xml:space="preserve"> </v>
      </c>
      <c r="I127" s="266"/>
      <c r="J127" s="267" t="str">
        <f>Badges!C510</f>
        <v>Plant a tree</v>
      </c>
      <c r="K127" s="269" t="str">
        <f>IF(Badges!I510="A","A","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IF(Badges!I442="A","A"," ")</f>
        <v xml:space="preserve"> </v>
      </c>
      <c r="I128" s="266"/>
      <c r="J128" s="267" t="str">
        <f>Badges!C511</f>
        <v>Tend to a tree somewhere in your</v>
      </c>
      <c r="K128" s="269" t="str">
        <f>IF(Badges!I511="A","A"," ")</f>
        <v xml:space="preserve"> </v>
      </c>
      <c r="M128" s="266"/>
      <c r="N128" s="267" t="str">
        <f>Badges!C583</f>
        <v>Think about ways that you can thank</v>
      </c>
      <c r="O128" s="269" t="str">
        <f>IF(Badges!I583="A","A"," ")</f>
        <v xml:space="preserve"> </v>
      </c>
    </row>
    <row r="129" spans="1:19" x14ac:dyDescent="0.2">
      <c r="A129" s="266"/>
      <c r="B129" s="267" t="str">
        <f>Badges!C372</f>
        <v>Create a self-portrait collage</v>
      </c>
      <c r="C129" s="269" t="str">
        <f>IF(Badges!I372="A","A"," ")</f>
        <v xml:space="preserve"> </v>
      </c>
      <c r="E129" s="266"/>
      <c r="F129" s="267" t="str">
        <f>Badges!C443</f>
        <v>Hold a progressive dinner with</v>
      </c>
      <c r="G129" s="269" t="str">
        <f>IF(Badges!I443="A","A"," ")</f>
        <v xml:space="preserve"> </v>
      </c>
      <c r="I129" s="266"/>
      <c r="J129" s="267" t="str">
        <f>Badges!C512</f>
        <v>Shadow one of the tree caretakers</v>
      </c>
      <c r="K129" s="269" t="str">
        <f>IF(Badges!I512="A","A"," ")</f>
        <v xml:space="preserve"> </v>
      </c>
      <c r="M129" s="266">
        <v>5</v>
      </c>
      <c r="N129" s="267" t="str">
        <f>Badges!C584</f>
        <v>Keep your customer connection</v>
      </c>
      <c r="O129" s="268"/>
    </row>
    <row r="130" spans="1:19" x14ac:dyDescent="0.2">
      <c r="A130" s="266"/>
      <c r="B130" s="267" t="str">
        <f>Badges!C373</f>
        <v>Create a collage with an advocacy</v>
      </c>
      <c r="C130" s="269" t="str">
        <f>IF(Badges!I373="A","A","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IF(Badges!I585="A","A"," ")</f>
        <v xml:space="preserve"> </v>
      </c>
    </row>
    <row r="131" spans="1:19" x14ac:dyDescent="0.2">
      <c r="A131" s="266"/>
      <c r="B131" s="267" t="str">
        <f>Badges!C374</f>
        <v>Create a collage advertisement</v>
      </c>
      <c r="C131" s="269" t="str">
        <f>IF(Badges!I374="A","A","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IF(Badges!I448="A","A"," ")</f>
        <v xml:space="preserve"> </v>
      </c>
      <c r="I132" s="266"/>
      <c r="J132" s="267" t="str">
        <f>Badges!C518</f>
        <v>Research role models</v>
      </c>
      <c r="K132" s="269" t="str">
        <f>IF(Badges!I518="A","A","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IF(Badges!I449="A","A"," ")</f>
        <v xml:space="preserve"> </v>
      </c>
      <c r="I133" s="266"/>
      <c r="J133" s="267" t="str">
        <f>Badges!C519</f>
        <v>Get guidance</v>
      </c>
      <c r="K133" s="269" t="str">
        <f>IF(Badges!I519="A","A"," ")</f>
        <v xml:space="preserve"> </v>
      </c>
      <c r="M133" s="280"/>
      <c r="N133" s="292"/>
      <c r="O133" s="404"/>
    </row>
    <row r="134" spans="1:19" x14ac:dyDescent="0.2">
      <c r="A134" s="266"/>
      <c r="B134" s="267" t="str">
        <f>Badges!C379</f>
        <v>Get advice from a professional.</v>
      </c>
      <c r="C134" s="269" t="str">
        <f>IF(Badges!I379="A","A"," ")</f>
        <v xml:space="preserve"> </v>
      </c>
      <c r="E134" s="266"/>
      <c r="F134" s="267" t="str">
        <f>Badges!C450</f>
        <v>Talk to child care professionals</v>
      </c>
      <c r="G134" s="269" t="str">
        <f>IF(Badges!I450="A","A"," ")</f>
        <v xml:space="preserve"> </v>
      </c>
      <c r="I134" s="266"/>
      <c r="J134" s="267" t="str">
        <f>Badges!C520</f>
        <v>Pool your knowledge</v>
      </c>
      <c r="K134" s="269" t="str">
        <f>IF(Badges!I520="A","A"," ")</f>
        <v xml:space="preserve"> </v>
      </c>
      <c r="M134" s="280"/>
      <c r="N134" s="292"/>
      <c r="O134" s="404"/>
    </row>
    <row r="135" spans="1:19" x14ac:dyDescent="0.2">
      <c r="A135" s="266"/>
      <c r="B135" s="267" t="str">
        <f>Badges!C380</f>
        <v>Get evaluated.</v>
      </c>
      <c r="C135" s="269" t="str">
        <f>IF(Badges!I380="A","A"," ")</f>
        <v xml:space="preserve"> </v>
      </c>
      <c r="M135" s="280"/>
      <c r="N135" s="292"/>
      <c r="O135" s="404"/>
    </row>
    <row r="136" spans="1:19" x14ac:dyDescent="0.2">
      <c r="A136" s="266"/>
      <c r="B136" s="267" t="str">
        <f>Badges!C381</f>
        <v>Create a fitness statement.</v>
      </c>
      <c r="C136" s="269" t="str">
        <f>IF(Badges!I381="A","A"," ")</f>
        <v xml:space="preserve"> </v>
      </c>
      <c r="M136" s="280"/>
      <c r="N136" s="292"/>
      <c r="O136" s="404"/>
    </row>
    <row r="137" spans="1:19" ht="23.25" x14ac:dyDescent="0.35">
      <c r="A137" s="524" t="str">
        <f ca="1">MID(CELL("filename",A78),FIND(IF(ISERROR(FIND("]",CELL("filename",A78))),"$","]"),CELL("filename",A78))+1,256)</f>
        <v>Senior6</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Patches'!I5="A","A","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Patches'!I6="A","A"," ")</f>
        <v xml:space="preserve"> </v>
      </c>
      <c r="I139" s="266">
        <v>1</v>
      </c>
      <c r="J139" s="403" t="str">
        <f>'Council Own'!C7</f>
        <v>&lt;List Requirement Here&gt;</v>
      </c>
      <c r="K139" s="268" t="str">
        <f>IF('Council Own'!I7="A","A"," ")</f>
        <v xml:space="preserve"> </v>
      </c>
      <c r="M139" s="266">
        <v>1</v>
      </c>
      <c r="N139" s="403" t="str">
        <f>'Council Own'!C55</f>
        <v>&lt;List Requirement Here&gt;</v>
      </c>
      <c r="O139" s="268" t="str">
        <f>IF('Council Own'!I55="A","A"," ")</f>
        <v xml:space="preserve"> </v>
      </c>
      <c r="Q139" s="266">
        <v>1</v>
      </c>
      <c r="R139" s="403" t="str">
        <f>'Council Own'!C103</f>
        <v>&lt;List Requirement Here&gt;</v>
      </c>
      <c r="S139" s="268" t="str">
        <f>IF('Council Own'!I103="A","A"," ")</f>
        <v xml:space="preserve"> </v>
      </c>
    </row>
    <row r="140" spans="1:19" x14ac:dyDescent="0.2">
      <c r="A140" s="519" t="str">
        <f>'Council Own'!B6</f>
        <v>&lt;&lt;List Badge Here&gt;&gt;</v>
      </c>
      <c r="B140" s="520"/>
      <c r="C140" s="271" t="str">
        <f>IF('Council Own'!I28="C","C",IF('Council Own'!I28="P","P",""))</f>
        <v/>
      </c>
      <c r="E140" s="510" t="str">
        <f>'Fun Patches'!C7</f>
        <v>&lt;LIST PATCH HERE&gt;</v>
      </c>
      <c r="F140" s="511"/>
      <c r="G140" s="276" t="str">
        <f>IF('Fun Patches'!I7="A","A"," ")</f>
        <v xml:space="preserve"> </v>
      </c>
      <c r="H140" s="273"/>
      <c r="I140" s="266"/>
      <c r="J140" s="411" t="str">
        <f>'Council Own'!C8</f>
        <v>&lt;List Requirement Here&gt;</v>
      </c>
      <c r="K140" s="276" t="str">
        <f>IF('Council Own'!I8="A","A"," ")</f>
        <v xml:space="preserve"> </v>
      </c>
      <c r="L140" s="273"/>
      <c r="M140" s="266"/>
      <c r="N140" s="411" t="str">
        <f>'Council Own'!C56</f>
        <v>&lt;List Requirement Here&gt;</v>
      </c>
      <c r="O140" s="276" t="str">
        <f>IF('Council Own'!I56="A","A"," ")</f>
        <v xml:space="preserve"> </v>
      </c>
      <c r="Q140" s="266"/>
      <c r="R140" s="411" t="str">
        <f>'Council Own'!C104</f>
        <v>&lt;List Requirement Here&gt;</v>
      </c>
      <c r="S140" s="276" t="str">
        <f>IF('Council Own'!I104="A","A"," ")</f>
        <v xml:space="preserve"> </v>
      </c>
    </row>
    <row r="141" spans="1:19" x14ac:dyDescent="0.2">
      <c r="A141" s="519" t="str">
        <f>'Council Own'!B30</f>
        <v>&lt;&lt;List Badge Here&gt;&gt;</v>
      </c>
      <c r="B141" s="520"/>
      <c r="C141" s="271" t="str">
        <f>IF('Council Own'!I52="C","C",IF('Council Own'!I52="P","P",""))</f>
        <v/>
      </c>
      <c r="E141" s="510" t="str">
        <f>'Fun Patches'!C8</f>
        <v>&lt;LIST PATCH HERE&gt;</v>
      </c>
      <c r="F141" s="511"/>
      <c r="G141" s="276" t="str">
        <f>IF('Fun Patches'!I8="A","A"," ")</f>
        <v xml:space="preserve"> </v>
      </c>
      <c r="H141" s="273"/>
      <c r="I141" s="266"/>
      <c r="J141" s="411" t="str">
        <f>'Council Own'!C9</f>
        <v>&lt;List Requirement Here&gt;</v>
      </c>
      <c r="K141" s="276" t="str">
        <f>IF('Council Own'!I9="A","A"," ")</f>
        <v xml:space="preserve"> </v>
      </c>
      <c r="L141" s="273"/>
      <c r="M141" s="266"/>
      <c r="N141" s="411" t="str">
        <f>'Council Own'!C57</f>
        <v>&lt;List Requirement Here&gt;</v>
      </c>
      <c r="O141" s="276" t="str">
        <f>IF('Council Own'!I57="A","A"," ")</f>
        <v xml:space="preserve"> </v>
      </c>
      <c r="Q141" s="266"/>
      <c r="R141" s="411" t="str">
        <f>'Council Own'!C105</f>
        <v>&lt;List Requirement Here&gt;</v>
      </c>
      <c r="S141" s="276" t="str">
        <f>IF('Council Own'!I105="A","A"," ")</f>
        <v xml:space="preserve"> </v>
      </c>
    </row>
    <row r="142" spans="1:19" x14ac:dyDescent="0.2">
      <c r="A142" s="519" t="str">
        <f>'Council Own'!B54</f>
        <v>&lt;&lt;List Badge Here&gt;&gt;</v>
      </c>
      <c r="B142" s="520"/>
      <c r="C142" s="271" t="str">
        <f>IF('Council Own'!I76="C","C",IF('Council Own'!I76="P","P",""))</f>
        <v/>
      </c>
      <c r="E142" s="510" t="str">
        <f>'Fun Patches'!C9</f>
        <v>&lt;LIST PATCH HERE&gt;</v>
      </c>
      <c r="F142" s="511"/>
      <c r="G142" s="276" t="str">
        <f>IF('Fun Patches'!I9="A","A"," ")</f>
        <v xml:space="preserve"> </v>
      </c>
      <c r="H142" s="273"/>
      <c r="I142" s="266"/>
      <c r="J142" s="411" t="str">
        <f>'Council Own'!C10</f>
        <v>&lt;List Requirement Here&gt;</v>
      </c>
      <c r="K142" s="276" t="str">
        <f>IF('Council Own'!I10="A","A"," ")</f>
        <v xml:space="preserve"> </v>
      </c>
      <c r="L142" s="273"/>
      <c r="M142" s="266"/>
      <c r="N142" s="411" t="str">
        <f>'Council Own'!C58</f>
        <v>&lt;List Requirement Here&gt;</v>
      </c>
      <c r="O142" s="276" t="str">
        <f>IF('Council Own'!I58="A","A"," ")</f>
        <v xml:space="preserve"> </v>
      </c>
      <c r="Q142" s="266"/>
      <c r="R142" s="411" t="str">
        <f>'Council Own'!C106</f>
        <v>&lt;List Requirement Here&gt;</v>
      </c>
      <c r="S142" s="276" t="str">
        <f>IF('Council Own'!I106="A","A"," ")</f>
        <v xml:space="preserve"> </v>
      </c>
    </row>
    <row r="143" spans="1:19" x14ac:dyDescent="0.2">
      <c r="A143" s="519" t="str">
        <f>'Council Own'!B78</f>
        <v>&lt;&lt;List Badge Here&gt;&gt;</v>
      </c>
      <c r="B143" s="520"/>
      <c r="C143" s="271" t="str">
        <f>IF('Council Own'!I100="C","C",IF('Council Own'!I100="P","P",""))</f>
        <v/>
      </c>
      <c r="E143" s="510" t="str">
        <f>'Fun Patches'!C10</f>
        <v>&lt;LIST PATCH HERE&gt;</v>
      </c>
      <c r="F143" s="511"/>
      <c r="G143" s="276" t="str">
        <f>IF('Fun Patches'!I10="A","A"," ")</f>
        <v xml:space="preserve"> </v>
      </c>
      <c r="H143" s="273"/>
      <c r="I143" s="266">
        <v>2</v>
      </c>
      <c r="J143" s="403" t="str">
        <f>'Council Own'!C11</f>
        <v>&lt;List Requirement Here&gt;</v>
      </c>
      <c r="K143" s="268" t="str">
        <f>IF('Council Own'!I11="A","A"," ")</f>
        <v xml:space="preserve"> </v>
      </c>
      <c r="L143" s="273"/>
      <c r="M143" s="266">
        <v>2</v>
      </c>
      <c r="N143" s="403" t="str">
        <f>'Council Own'!C59</f>
        <v>&lt;List Requirement Here&gt;</v>
      </c>
      <c r="O143" s="268" t="str">
        <f>IF('Council Own'!I59="A","A"," ")</f>
        <v xml:space="preserve"> </v>
      </c>
      <c r="Q143" s="266">
        <v>2</v>
      </c>
      <c r="R143" s="403" t="str">
        <f>'Council Own'!C107</f>
        <v>&lt;List Requirement Here&gt;</v>
      </c>
      <c r="S143" s="268" t="str">
        <f>IF('Council Own'!I107="A","A"," ")</f>
        <v xml:space="preserve"> </v>
      </c>
    </row>
    <row r="144" spans="1:19" x14ac:dyDescent="0.2">
      <c r="A144" s="519" t="str">
        <f>'Council Own'!B102</f>
        <v>&lt;&lt;List Badge Here&gt;&gt;</v>
      </c>
      <c r="B144" s="520"/>
      <c r="C144" s="271" t="str">
        <f>IF('Council Own'!I124="C","C",IF('Council Own'!I124="P","P",""))</f>
        <v/>
      </c>
      <c r="E144" s="510" t="str">
        <f>'Fun Patches'!C11</f>
        <v>&lt;LIST PATCH HERE&gt;</v>
      </c>
      <c r="F144" s="511"/>
      <c r="G144" s="276" t="str">
        <f>IF('Fun Patches'!I11="A","A"," ")</f>
        <v xml:space="preserve"> </v>
      </c>
      <c r="H144" s="273"/>
      <c r="I144" s="266"/>
      <c r="J144" s="411" t="str">
        <f>'Council Own'!C12</f>
        <v>&lt;List Requirement Here&gt;</v>
      </c>
      <c r="K144" s="276" t="str">
        <f>IF('Council Own'!I12="A","A"," ")</f>
        <v xml:space="preserve"> </v>
      </c>
      <c r="L144" s="273"/>
      <c r="M144" s="266"/>
      <c r="N144" s="411" t="str">
        <f>'Council Own'!C60</f>
        <v>&lt;List Requirement Here&gt;</v>
      </c>
      <c r="O144" s="276" t="str">
        <f>IF('Council Own'!I60="A","A"," ")</f>
        <v xml:space="preserve"> </v>
      </c>
      <c r="Q144" s="266"/>
      <c r="R144" s="411" t="str">
        <f>'Council Own'!C108</f>
        <v>&lt;List Requirement Here&gt;</v>
      </c>
      <c r="S144" s="276" t="str">
        <f>IF('Council Own'!I108="A","A"," ")</f>
        <v xml:space="preserve"> </v>
      </c>
    </row>
    <row r="145" spans="1:19" x14ac:dyDescent="0.2">
      <c r="A145" s="519" t="str">
        <f>'Council Own'!B126</f>
        <v>&lt;&lt;List Badge Here&gt;&gt;</v>
      </c>
      <c r="B145" s="520"/>
      <c r="C145" s="271" t="str">
        <f>IF('Council Own'!I148="C","C",IF('Council Own'!I148="P","P",""))</f>
        <v/>
      </c>
      <c r="E145" s="510" t="str">
        <f>'Fun Patches'!C12</f>
        <v>&lt;LIST PATCH HERE&gt;</v>
      </c>
      <c r="F145" s="511"/>
      <c r="G145" s="276" t="str">
        <f>IF('Fun Patches'!I12="A","A"," ")</f>
        <v xml:space="preserve"> </v>
      </c>
      <c r="H145" s="273"/>
      <c r="I145" s="266"/>
      <c r="J145" s="411" t="str">
        <f>'Council Own'!C13</f>
        <v>&lt;List Requirement Here&gt;</v>
      </c>
      <c r="K145" s="276" t="str">
        <f>IF('Council Own'!I13="A","A"," ")</f>
        <v xml:space="preserve"> </v>
      </c>
      <c r="L145" s="273"/>
      <c r="M145" s="266"/>
      <c r="N145" s="411" t="str">
        <f>'Council Own'!C61</f>
        <v>&lt;List Requirement Here&gt;</v>
      </c>
      <c r="O145" s="276" t="str">
        <f>IF('Council Own'!I61="A","A"," ")</f>
        <v xml:space="preserve"> </v>
      </c>
      <c r="Q145" s="266"/>
      <c r="R145" s="411" t="str">
        <f>'Council Own'!C109</f>
        <v>&lt;List Requirement Here&gt;</v>
      </c>
      <c r="S145" s="276" t="str">
        <f>IF('Council Own'!I109="A","A"," ")</f>
        <v xml:space="preserve"> </v>
      </c>
    </row>
    <row r="146" spans="1:19" x14ac:dyDescent="0.2">
      <c r="E146" s="510" t="str">
        <f>'Fun Patches'!C13</f>
        <v>&lt;LIST PATCH HERE&gt;</v>
      </c>
      <c r="F146" s="511"/>
      <c r="G146" s="276" t="str">
        <f>IF('Fun Patches'!I13="A","A"," ")</f>
        <v xml:space="preserve"> </v>
      </c>
      <c r="H146" s="273"/>
      <c r="I146" s="266"/>
      <c r="J146" s="411" t="str">
        <f>'Council Own'!C14</f>
        <v>&lt;List Requirement Here&gt;</v>
      </c>
      <c r="K146" s="276" t="str">
        <f>IF('Council Own'!I14="A","A"," ")</f>
        <v xml:space="preserve"> </v>
      </c>
      <c r="L146" s="273"/>
      <c r="M146" s="266"/>
      <c r="N146" s="411" t="str">
        <f>'Council Own'!C62</f>
        <v>&lt;List Requirement Here&gt;</v>
      </c>
      <c r="O146" s="276" t="str">
        <f>IF('Council Own'!I62="A","A"," ")</f>
        <v xml:space="preserve"> </v>
      </c>
      <c r="Q146" s="266"/>
      <c r="R146" s="411" t="str">
        <f>'Council Own'!C110</f>
        <v>&lt;List Requirement Here&gt;</v>
      </c>
      <c r="S146" s="276" t="str">
        <f>IF('Council Own'!I110="A","A"," ")</f>
        <v xml:space="preserve"> </v>
      </c>
    </row>
    <row r="147" spans="1:19" ht="12.75" customHeight="1" x14ac:dyDescent="0.2">
      <c r="E147" s="510" t="str">
        <f>'Fun Patches'!C14</f>
        <v>&lt;LIST PATCH HERE&gt;</v>
      </c>
      <c r="F147" s="511"/>
      <c r="G147" s="276" t="str">
        <f>IF('Fun Patches'!I14="A","A"," ")</f>
        <v xml:space="preserve"> </v>
      </c>
      <c r="I147" s="266">
        <v>3</v>
      </c>
      <c r="J147" s="403" t="str">
        <f>'Council Own'!C15</f>
        <v>&lt;List Requirement Here&gt;</v>
      </c>
      <c r="K147" s="268" t="str">
        <f>IF('Council Own'!I15="A","A"," ")</f>
        <v xml:space="preserve"> </v>
      </c>
      <c r="M147" s="266">
        <v>3</v>
      </c>
      <c r="N147" s="403" t="str">
        <f>'Council Own'!C63</f>
        <v>&lt;List Requirement Here&gt;</v>
      </c>
      <c r="O147" s="268" t="str">
        <f>IF('Council Own'!I63="A","A"," ")</f>
        <v xml:space="preserve"> </v>
      </c>
      <c r="Q147" s="266">
        <v>3</v>
      </c>
      <c r="R147" s="403" t="str">
        <f>'Council Own'!C111</f>
        <v>&lt;List Requirement Here&gt;</v>
      </c>
      <c r="S147" s="268" t="str">
        <f>IF('Council Own'!I111="A","A"," ")</f>
        <v xml:space="preserve"> </v>
      </c>
    </row>
    <row r="148" spans="1:19" ht="12.75" customHeight="1" x14ac:dyDescent="0.2">
      <c r="E148" s="510" t="str">
        <f>'Fun Patches'!C15</f>
        <v>&lt;LIST PATCH HERE&gt;</v>
      </c>
      <c r="F148" s="511"/>
      <c r="G148" s="276" t="str">
        <f>IF('Fun Patches'!I15="A","A"," ")</f>
        <v xml:space="preserve"> </v>
      </c>
      <c r="I148" s="266"/>
      <c r="J148" s="411" t="str">
        <f>'Council Own'!C16</f>
        <v>&lt;List Requirement Here&gt;</v>
      </c>
      <c r="K148" s="276" t="str">
        <f>IF('Council Own'!I16="A","A"," ")</f>
        <v xml:space="preserve"> </v>
      </c>
      <c r="M148" s="266"/>
      <c r="N148" s="411" t="str">
        <f>'Council Own'!C64</f>
        <v>&lt;List Requirement Here&gt;</v>
      </c>
      <c r="O148" s="276" t="str">
        <f>IF('Council Own'!I64="A","A"," ")</f>
        <v xml:space="preserve"> </v>
      </c>
      <c r="Q148" s="266"/>
      <c r="R148" s="411" t="str">
        <f>'Council Own'!C112</f>
        <v>&lt;List Requirement Here&gt;</v>
      </c>
      <c r="S148" s="276" t="str">
        <f>IF('Council Own'!I112="A","A"," ")</f>
        <v xml:space="preserve"> </v>
      </c>
    </row>
    <row r="149" spans="1:19" x14ac:dyDescent="0.2">
      <c r="E149" s="510" t="str">
        <f>'Fun Patches'!C16</f>
        <v>&lt;LIST PATCH HERE&gt;</v>
      </c>
      <c r="F149" s="511"/>
      <c r="G149" s="276" t="str">
        <f>IF('Fun Patches'!I16="A","A"," ")</f>
        <v xml:space="preserve"> </v>
      </c>
      <c r="I149" s="266"/>
      <c r="J149" s="411" t="str">
        <f>'Council Own'!C17</f>
        <v>&lt;List Requirement Here&gt;</v>
      </c>
      <c r="K149" s="276" t="str">
        <f>IF('Council Own'!I17="A","A"," ")</f>
        <v xml:space="preserve"> </v>
      </c>
      <c r="M149" s="266"/>
      <c r="N149" s="411" t="str">
        <f>'Council Own'!C65</f>
        <v>&lt;List Requirement Here&gt;</v>
      </c>
      <c r="O149" s="276" t="str">
        <f>IF('Council Own'!I65="A","A"," ")</f>
        <v xml:space="preserve"> </v>
      </c>
      <c r="Q149" s="266"/>
      <c r="R149" s="411" t="str">
        <f>'Council Own'!C113</f>
        <v>&lt;List Requirement Here&gt;</v>
      </c>
      <c r="S149" s="276" t="str">
        <f>IF('Council Own'!I113="A","A"," ")</f>
        <v xml:space="preserve"> </v>
      </c>
    </row>
    <row r="150" spans="1:19" x14ac:dyDescent="0.2">
      <c r="E150" s="515" t="str">
        <f>'Fun Patches'!C17</f>
        <v>&lt;LIST PATCH HERE&gt;</v>
      </c>
      <c r="F150" s="516"/>
      <c r="G150" s="269" t="str">
        <f>IF('Fun Patches'!I17="A","A"," ")</f>
        <v xml:space="preserve"> </v>
      </c>
      <c r="I150" s="266"/>
      <c r="J150" s="411" t="str">
        <f>'Council Own'!C18</f>
        <v>&lt;List Requirement Here&gt;</v>
      </c>
      <c r="K150" s="276" t="str">
        <f>IF('Council Own'!I18="A","A"," ")</f>
        <v xml:space="preserve"> </v>
      </c>
      <c r="M150" s="266"/>
      <c r="N150" s="411" t="str">
        <f>'Council Own'!C66</f>
        <v>&lt;List Requirement Here&gt;</v>
      </c>
      <c r="O150" s="276" t="str">
        <f>IF('Council Own'!I66="A","A"," ")</f>
        <v xml:space="preserve"> </v>
      </c>
      <c r="Q150" s="266"/>
      <c r="R150" s="411" t="str">
        <f>'Council Own'!C114</f>
        <v>&lt;List Requirement Here&gt;</v>
      </c>
      <c r="S150" s="276" t="str">
        <f>IF('Council Own'!I114="A","A"," ")</f>
        <v xml:space="preserve"> </v>
      </c>
    </row>
    <row r="151" spans="1:19" x14ac:dyDescent="0.2">
      <c r="E151" s="510" t="str">
        <f>'Fun Patches'!C18</f>
        <v>&lt;LIST PATCH HERE&gt;</v>
      </c>
      <c r="F151" s="511"/>
      <c r="G151" s="276" t="str">
        <f>IF('Fun Patches'!I18="A","A"," ")</f>
        <v xml:space="preserve"> </v>
      </c>
      <c r="I151" s="266">
        <v>4</v>
      </c>
      <c r="J151" s="403" t="str">
        <f>'Council Own'!C19</f>
        <v>&lt;List Requirement Here&gt;</v>
      </c>
      <c r="K151" s="268" t="str">
        <f>IF('Council Own'!I19="A","A"," ")</f>
        <v xml:space="preserve"> </v>
      </c>
      <c r="M151" s="266">
        <v>4</v>
      </c>
      <c r="N151" s="403" t="str">
        <f>'Council Own'!C67</f>
        <v>&lt;List Requirement Here&gt;</v>
      </c>
      <c r="O151" s="268" t="str">
        <f>IF('Council Own'!I67="A","A"," ")</f>
        <v xml:space="preserve"> </v>
      </c>
      <c r="Q151" s="266">
        <v>4</v>
      </c>
      <c r="R151" s="403" t="str">
        <f>'Council Own'!C115</f>
        <v>&lt;List Requirement Here&gt;</v>
      </c>
      <c r="S151" s="268" t="str">
        <f>IF('Council Own'!I115="A","A"," ")</f>
        <v xml:space="preserve"> </v>
      </c>
    </row>
    <row r="152" spans="1:19" x14ac:dyDescent="0.2">
      <c r="E152" s="510" t="str">
        <f>'Fun Patches'!C19</f>
        <v>&lt;LIST PATCH HERE&gt;</v>
      </c>
      <c r="F152" s="511"/>
      <c r="G152" s="276" t="str">
        <f>IF('Fun Patches'!I19="A","A"," ")</f>
        <v xml:space="preserve"> </v>
      </c>
      <c r="I152" s="266"/>
      <c r="J152" s="411" t="str">
        <f>'Council Own'!C20</f>
        <v>&lt;List Requirement Here&gt;</v>
      </c>
      <c r="K152" s="276" t="str">
        <f>IF('Council Own'!I20="A","A"," ")</f>
        <v xml:space="preserve"> </v>
      </c>
      <c r="M152" s="266"/>
      <c r="N152" s="411" t="str">
        <f>'Council Own'!C68</f>
        <v>&lt;List Requirement Here&gt;</v>
      </c>
      <c r="O152" s="276" t="str">
        <f>IF('Council Own'!I68="A","A"," ")</f>
        <v xml:space="preserve"> </v>
      </c>
      <c r="Q152" s="266"/>
      <c r="R152" s="411" t="str">
        <f>'Council Own'!C116</f>
        <v>&lt;List Requirement Here&gt;</v>
      </c>
      <c r="S152" s="276" t="str">
        <f>IF('Council Own'!I116="A","A"," ")</f>
        <v xml:space="preserve"> </v>
      </c>
    </row>
    <row r="153" spans="1:19" x14ac:dyDescent="0.2">
      <c r="E153" s="510" t="str">
        <f>'Fun Patches'!C20</f>
        <v>&lt;LIST PATCH HERE&gt;</v>
      </c>
      <c r="F153" s="511"/>
      <c r="G153" s="276" t="str">
        <f>IF('Fun Patches'!I20="A","A"," ")</f>
        <v xml:space="preserve"> </v>
      </c>
      <c r="I153" s="266"/>
      <c r="J153" s="411" t="str">
        <f>'Council Own'!C21</f>
        <v>&lt;List Requirement Here&gt;</v>
      </c>
      <c r="K153" s="276" t="str">
        <f>IF('Council Own'!I21="A","A"," ")</f>
        <v xml:space="preserve"> </v>
      </c>
      <c r="M153" s="266"/>
      <c r="N153" s="411" t="str">
        <f>'Council Own'!C69</f>
        <v>&lt;List Requirement Here&gt;</v>
      </c>
      <c r="O153" s="276" t="str">
        <f>IF('Council Own'!I69="A","A"," ")</f>
        <v xml:space="preserve"> </v>
      </c>
      <c r="Q153" s="266"/>
      <c r="R153" s="411" t="str">
        <f>'Council Own'!C117</f>
        <v>&lt;List Requirement Here&gt;</v>
      </c>
      <c r="S153" s="276" t="str">
        <f>IF('Council Own'!I117="A","A"," ")</f>
        <v xml:space="preserve"> </v>
      </c>
    </row>
    <row r="154" spans="1:19" x14ac:dyDescent="0.2">
      <c r="E154" s="510" t="str">
        <f>'Fun Patches'!C21</f>
        <v>&lt;LIST PATCH HERE&gt;</v>
      </c>
      <c r="F154" s="511"/>
      <c r="G154" s="276" t="str">
        <f>IF('Fun Patches'!I21="A","A"," ")</f>
        <v xml:space="preserve"> </v>
      </c>
      <c r="I154" s="266"/>
      <c r="J154" s="411" t="str">
        <f>'Council Own'!C22</f>
        <v>&lt;List Requirement Here&gt;</v>
      </c>
      <c r="K154" s="276" t="str">
        <f>IF('Council Own'!I22="A","A"," ")</f>
        <v xml:space="preserve"> </v>
      </c>
      <c r="M154" s="266"/>
      <c r="N154" s="411" t="str">
        <f>'Council Own'!C70</f>
        <v>&lt;List Requirement Here&gt;</v>
      </c>
      <c r="O154" s="276" t="str">
        <f>IF('Council Own'!I70="A","A"," ")</f>
        <v xml:space="preserve"> </v>
      </c>
      <c r="Q154" s="266"/>
      <c r="R154" s="411" t="str">
        <f>'Council Own'!C118</f>
        <v>&lt;List Requirement Here&gt;</v>
      </c>
      <c r="S154" s="276" t="str">
        <f>IF('Council Own'!I118="A","A"," ")</f>
        <v xml:space="preserve"> </v>
      </c>
    </row>
    <row r="155" spans="1:19" x14ac:dyDescent="0.2">
      <c r="E155" s="510" t="str">
        <f>'Fun Patches'!C22</f>
        <v>&lt;LIST PATCH HERE&gt;</v>
      </c>
      <c r="F155" s="511"/>
      <c r="G155" s="276" t="str">
        <f>IF('Fun Patches'!I22="A","A"," ")</f>
        <v xml:space="preserve"> </v>
      </c>
      <c r="I155" s="266">
        <v>5</v>
      </c>
      <c r="J155" s="403" t="str">
        <f>'Council Own'!C23</f>
        <v>&lt;List Requirement Here&gt;</v>
      </c>
      <c r="K155" s="268" t="str">
        <f>IF('Council Own'!I23="A","A"," ")</f>
        <v xml:space="preserve"> </v>
      </c>
      <c r="M155" s="266">
        <v>5</v>
      </c>
      <c r="N155" s="403" t="str">
        <f>'Council Own'!C71</f>
        <v>&lt;List Requirement Here&gt;</v>
      </c>
      <c r="O155" s="268" t="str">
        <f>IF('Council Own'!I71="A","A"," ")</f>
        <v xml:space="preserve"> </v>
      </c>
      <c r="Q155" s="266">
        <v>5</v>
      </c>
      <c r="R155" s="403" t="str">
        <f>'Council Own'!C119</f>
        <v>&lt;List Requirement Here&gt;</v>
      </c>
      <c r="S155" s="268" t="str">
        <f>IF('Council Own'!I119="A","A"," ")</f>
        <v xml:space="preserve"> </v>
      </c>
    </row>
    <row r="156" spans="1:19" x14ac:dyDescent="0.2">
      <c r="E156" s="510" t="str">
        <f>'Fun Patches'!C23</f>
        <v>&lt;LIST PATCH HERE&gt;</v>
      </c>
      <c r="F156" s="511"/>
      <c r="G156" s="276" t="str">
        <f>IF('Fun Patches'!I23="A","A"," ")</f>
        <v xml:space="preserve"> </v>
      </c>
      <c r="I156" s="266"/>
      <c r="J156" s="411" t="str">
        <f>'Council Own'!C24</f>
        <v>&lt;List Requirement Here&gt;</v>
      </c>
      <c r="K156" s="276" t="str">
        <f>IF('Council Own'!I24="A","A"," ")</f>
        <v xml:space="preserve"> </v>
      </c>
      <c r="M156" s="266"/>
      <c r="N156" s="411" t="str">
        <f>'Council Own'!C72</f>
        <v>&lt;List Requirement Here&gt;</v>
      </c>
      <c r="O156" s="276" t="str">
        <f>IF('Council Own'!I72="A","A"," ")</f>
        <v xml:space="preserve"> </v>
      </c>
      <c r="Q156" s="266"/>
      <c r="R156" s="411" t="str">
        <f>'Council Own'!C120</f>
        <v>&lt;List Requirement Here&gt;</v>
      </c>
      <c r="S156" s="276" t="str">
        <f>IF('Council Own'!I120="A","A"," ")</f>
        <v xml:space="preserve"> </v>
      </c>
    </row>
    <row r="157" spans="1:19" x14ac:dyDescent="0.2">
      <c r="E157" s="510" t="str">
        <f>'Fun Patches'!C24</f>
        <v>&lt;LIST PATCH HERE&gt;</v>
      </c>
      <c r="F157" s="511"/>
      <c r="G157" s="276" t="str">
        <f>IF('Fun Patches'!I24="A","A"," ")</f>
        <v xml:space="preserve"> </v>
      </c>
      <c r="I157" s="266"/>
      <c r="J157" s="411" t="str">
        <f>'Council Own'!C25</f>
        <v>&lt;List Requirement Here&gt;</v>
      </c>
      <c r="K157" s="276" t="str">
        <f>IF('Council Own'!I25="A","A"," ")</f>
        <v xml:space="preserve"> </v>
      </c>
      <c r="M157" s="266"/>
      <c r="N157" s="411" t="str">
        <f>'Council Own'!C73</f>
        <v>&lt;List Requirement Here&gt;</v>
      </c>
      <c r="O157" s="276" t="str">
        <f>IF('Council Own'!I73="A","A"," ")</f>
        <v xml:space="preserve"> </v>
      </c>
      <c r="Q157" s="266"/>
      <c r="R157" s="411" t="str">
        <f>'Council Own'!C121</f>
        <v>&lt;List Requirement Here&gt;</v>
      </c>
      <c r="S157" s="276" t="str">
        <f>IF('Council Own'!I121="A","A"," ")</f>
        <v xml:space="preserve"> </v>
      </c>
    </row>
    <row r="158" spans="1:19" x14ac:dyDescent="0.2">
      <c r="E158" s="510" t="str">
        <f>'Fun Patches'!C25</f>
        <v>&lt;LIST PATCH HERE&gt;</v>
      </c>
      <c r="F158" s="511"/>
      <c r="G158" s="276" t="str">
        <f>IF('Fun Patches'!I25="A","A"," ")</f>
        <v xml:space="preserve"> </v>
      </c>
      <c r="I158" s="266"/>
      <c r="J158" s="411" t="str">
        <f>'Council Own'!C26</f>
        <v>&lt;List Requirement Here&gt;</v>
      </c>
      <c r="K158" s="276" t="str">
        <f>IF('Council Own'!I26="A","A"," ")</f>
        <v xml:space="preserve"> </v>
      </c>
      <c r="M158" s="266"/>
      <c r="N158" s="411" t="str">
        <f>'Council Own'!C74</f>
        <v>&lt;List Requirement Here&gt;</v>
      </c>
      <c r="O158" s="276" t="str">
        <f>IF('Council Own'!I68="A","A"," ")</f>
        <v xml:space="preserve"> </v>
      </c>
      <c r="Q158" s="266"/>
      <c r="R158" s="411" t="str">
        <f>'Council Own'!C122</f>
        <v>&lt;List Requirement Here&gt;</v>
      </c>
      <c r="S158" s="276" t="str">
        <f>IF('Council Own'!I122="A","A"," ")</f>
        <v xml:space="preserve"> </v>
      </c>
    </row>
    <row r="159" spans="1:19" x14ac:dyDescent="0.2">
      <c r="E159" s="510" t="str">
        <f>'Fun Patches'!C26</f>
        <v>&lt;LIST PATCH HERE&gt;</v>
      </c>
      <c r="F159" s="511"/>
      <c r="G159" s="276" t="str">
        <f>IF('Fun Patches'!I26="A","A","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Patches'!I27="A","A"," ")</f>
        <v xml:space="preserve"> </v>
      </c>
      <c r="I160" s="266">
        <v>1</v>
      </c>
      <c r="J160" s="403" t="str">
        <f>'Council Own'!C31</f>
        <v>&lt;List Requirement Here&gt;</v>
      </c>
      <c r="K160" s="268" t="str">
        <f>IF('Council Own'!I31="A","A"," ")</f>
        <v xml:space="preserve"> </v>
      </c>
      <c r="M160" s="266">
        <v>1</v>
      </c>
      <c r="N160" s="403" t="str">
        <f>'Council Own'!C79</f>
        <v>&lt;List Requirement Here&gt;</v>
      </c>
      <c r="O160" s="268" t="str">
        <f>IF('Council Own'!I79="A","A"," ")</f>
        <v xml:space="preserve"> </v>
      </c>
      <c r="Q160" s="266">
        <v>1</v>
      </c>
      <c r="R160" s="403" t="str">
        <f>'Council Own'!C127</f>
        <v>&lt;List Requirement Here&gt;</v>
      </c>
      <c r="S160" s="268" t="str">
        <f>IF('Council Own'!I127="A","A"," ")</f>
        <v xml:space="preserve"> </v>
      </c>
    </row>
    <row r="161" spans="5:19" x14ac:dyDescent="0.2">
      <c r="E161" s="510" t="str">
        <f>'Fun Patches'!C28</f>
        <v>&lt;LIST PATCH HERE&gt;</v>
      </c>
      <c r="F161" s="511"/>
      <c r="G161" s="276" t="str">
        <f>IF('Fun Patches'!I28="A","A"," ")</f>
        <v xml:space="preserve"> </v>
      </c>
      <c r="I161" s="266"/>
      <c r="J161" s="411" t="str">
        <f>'Council Own'!C32</f>
        <v>&lt;List Requirement Here&gt;</v>
      </c>
      <c r="K161" s="276" t="str">
        <f>IF('Council Own'!I32="A","A"," ")</f>
        <v xml:space="preserve"> </v>
      </c>
      <c r="M161" s="266"/>
      <c r="N161" s="411" t="str">
        <f>'Council Own'!C80</f>
        <v>&lt;List Requirement Here&gt;</v>
      </c>
      <c r="O161" s="276" t="str">
        <f>IF('Council Own'!I80="A","A"," ")</f>
        <v xml:space="preserve"> </v>
      </c>
      <c r="Q161" s="266"/>
      <c r="R161" s="411" t="str">
        <f>'Council Own'!C128</f>
        <v>&lt;List Requirement Here&gt;</v>
      </c>
      <c r="S161" s="276" t="str">
        <f>IF('Council Own'!I128="A","A"," ")</f>
        <v xml:space="preserve"> </v>
      </c>
    </row>
    <row r="162" spans="5:19" x14ac:dyDescent="0.2">
      <c r="E162" s="510" t="str">
        <f>'Fun Patches'!C29</f>
        <v>&lt;LIST PATCH HERE&gt;</v>
      </c>
      <c r="F162" s="511"/>
      <c r="G162" s="276" t="str">
        <f>IF('Fun Patches'!I29="A","A"," ")</f>
        <v xml:space="preserve"> </v>
      </c>
      <c r="I162" s="266"/>
      <c r="J162" s="411" t="str">
        <f>'Council Own'!C33</f>
        <v>&lt;List Requirement Here&gt;</v>
      </c>
      <c r="K162" s="276" t="str">
        <f>IF('Council Own'!I33="A","A"," ")</f>
        <v xml:space="preserve"> </v>
      </c>
      <c r="M162" s="266"/>
      <c r="N162" s="411" t="str">
        <f>'Council Own'!C81</f>
        <v>&lt;List Requirement Here&gt;</v>
      </c>
      <c r="O162" s="276" t="str">
        <f>IF('Council Own'!I81="A","A"," ")</f>
        <v xml:space="preserve"> </v>
      </c>
      <c r="Q162" s="266"/>
      <c r="R162" s="411" t="str">
        <f>'Council Own'!C129</f>
        <v>&lt;List Requirement Here&gt;</v>
      </c>
      <c r="S162" s="276" t="str">
        <f>IF('Council Own'!I129="A","A"," ")</f>
        <v xml:space="preserve"> </v>
      </c>
    </row>
    <row r="163" spans="5:19" x14ac:dyDescent="0.2">
      <c r="E163" s="510" t="str">
        <f>'Fun Patches'!C30</f>
        <v>&lt;LIST PATCH HERE&gt;</v>
      </c>
      <c r="F163" s="511"/>
      <c r="G163" s="276" t="str">
        <f>IF('Fun Patches'!I30="A","A"," ")</f>
        <v xml:space="preserve"> </v>
      </c>
      <c r="I163" s="266"/>
      <c r="J163" s="411" t="str">
        <f>'Council Own'!C34</f>
        <v>&lt;List Requirement Here&gt;</v>
      </c>
      <c r="K163" s="276" t="str">
        <f>IF('Council Own'!I34="A","A"," ")</f>
        <v xml:space="preserve"> </v>
      </c>
      <c r="M163" s="266"/>
      <c r="N163" s="411" t="str">
        <f>'Council Own'!C82</f>
        <v>&lt;List Requirement Here&gt;</v>
      </c>
      <c r="O163" s="276" t="str">
        <f>IF('Council Own'!I82="A","A"," ")</f>
        <v xml:space="preserve"> </v>
      </c>
      <c r="Q163" s="266"/>
      <c r="R163" s="411" t="str">
        <f>'Council Own'!C130</f>
        <v>&lt;List Requirement Here&gt;</v>
      </c>
      <c r="S163" s="276" t="str">
        <f>IF('Council Own'!I130="A","A"," ")</f>
        <v xml:space="preserve"> </v>
      </c>
    </row>
    <row r="164" spans="5:19" x14ac:dyDescent="0.2">
      <c r="E164" s="510" t="str">
        <f>'Fun Patches'!C31</f>
        <v>&lt;LIST PATCH HERE&gt;</v>
      </c>
      <c r="F164" s="511"/>
      <c r="G164" s="276" t="str">
        <f>IF('Fun Patches'!I31="A","A"," ")</f>
        <v xml:space="preserve"> </v>
      </c>
      <c r="I164" s="266">
        <v>2</v>
      </c>
      <c r="J164" s="403" t="str">
        <f>'Council Own'!C35</f>
        <v>&lt;List Requirement Here&gt;</v>
      </c>
      <c r="K164" s="268" t="str">
        <f>IF('Council Own'!I35="A","A"," ")</f>
        <v xml:space="preserve"> </v>
      </c>
      <c r="M164" s="266">
        <v>2</v>
      </c>
      <c r="N164" s="403" t="str">
        <f>'Council Own'!C83</f>
        <v>&lt;List Requirement Here&gt;</v>
      </c>
      <c r="O164" s="268" t="str">
        <f>IF('Council Own'!I83="A","A"," ")</f>
        <v xml:space="preserve"> </v>
      </c>
      <c r="Q164" s="266">
        <v>2</v>
      </c>
      <c r="R164" s="403" t="str">
        <f>'Council Own'!C131</f>
        <v>&lt;List Requirement Here&gt;</v>
      </c>
      <c r="S164" s="268" t="str">
        <f>IF('Council Own'!I131="A","A"," ")</f>
        <v xml:space="preserve"> </v>
      </c>
    </row>
    <row r="165" spans="5:19" x14ac:dyDescent="0.2">
      <c r="E165" s="510" t="str">
        <f>'Fun Patches'!C32</f>
        <v>&lt;LIST PATCH HERE&gt;</v>
      </c>
      <c r="F165" s="511"/>
      <c r="G165" s="276" t="str">
        <f>IF('Fun Patches'!I32="A","A"," ")</f>
        <v xml:space="preserve"> </v>
      </c>
      <c r="I165" s="266"/>
      <c r="J165" s="411" t="str">
        <f>'Council Own'!C36</f>
        <v>&lt;List Requirement Here&gt;</v>
      </c>
      <c r="K165" s="276" t="str">
        <f>IF('Council Own'!I36="A","A"," ")</f>
        <v xml:space="preserve"> </v>
      </c>
      <c r="M165" s="266"/>
      <c r="N165" s="411" t="str">
        <f>'Council Own'!C84</f>
        <v>&lt;List Requirement Here&gt;</v>
      </c>
      <c r="O165" s="276" t="str">
        <f>IF('Council Own'!I84="A","A"," ")</f>
        <v xml:space="preserve"> </v>
      </c>
      <c r="Q165" s="266"/>
      <c r="R165" s="411" t="str">
        <f>'Council Own'!C132</f>
        <v>&lt;List Requirement Here&gt;</v>
      </c>
      <c r="S165" s="276" t="str">
        <f>IF('Council Own'!I132="A","A"," ")</f>
        <v xml:space="preserve"> </v>
      </c>
    </row>
    <row r="166" spans="5:19" x14ac:dyDescent="0.2">
      <c r="E166" s="510" t="str">
        <f>'Fun Patches'!C33</f>
        <v>&lt;LIST PATCH HERE&gt;</v>
      </c>
      <c r="F166" s="511"/>
      <c r="G166" s="276" t="str">
        <f>IF('Fun Patches'!I33="A","A"," ")</f>
        <v xml:space="preserve"> </v>
      </c>
      <c r="I166" s="266"/>
      <c r="J166" s="411" t="str">
        <f>'Council Own'!C37</f>
        <v>&lt;List Requirement Here&gt;</v>
      </c>
      <c r="K166" s="276" t="str">
        <f>IF('Council Own'!I37="A","A"," ")</f>
        <v xml:space="preserve"> </v>
      </c>
      <c r="M166" s="266"/>
      <c r="N166" s="411" t="str">
        <f>'Council Own'!C85</f>
        <v>&lt;List Requirement Here&gt;</v>
      </c>
      <c r="O166" s="276" t="str">
        <f>IF('Council Own'!I85="A","A"," ")</f>
        <v xml:space="preserve"> </v>
      </c>
      <c r="Q166" s="266"/>
      <c r="R166" s="411" t="str">
        <f>'Council Own'!C133</f>
        <v>&lt;List Requirement Here&gt;</v>
      </c>
      <c r="S166" s="276" t="str">
        <f>IF('Council Own'!I133="A","A"," ")</f>
        <v xml:space="preserve"> </v>
      </c>
    </row>
    <row r="167" spans="5:19" x14ac:dyDescent="0.2">
      <c r="E167" s="510" t="str">
        <f>'Fun Patches'!C34</f>
        <v>&lt;LIST PATCH HERE&gt;</v>
      </c>
      <c r="F167" s="511"/>
      <c r="G167" s="276" t="str">
        <f>IF('Fun Patches'!I34="A","A"," ")</f>
        <v xml:space="preserve"> </v>
      </c>
      <c r="I167" s="266"/>
      <c r="J167" s="411" t="str">
        <f>'Council Own'!C38</f>
        <v>&lt;List Requirement Here&gt;</v>
      </c>
      <c r="K167" s="276" t="str">
        <f>IF('Council Own'!I38="A","A"," ")</f>
        <v xml:space="preserve"> </v>
      </c>
      <c r="M167" s="266"/>
      <c r="N167" s="411" t="str">
        <f>'Council Own'!C86</f>
        <v>&lt;List Requirement Here&gt;</v>
      </c>
      <c r="O167" s="276" t="str">
        <f>IF('Council Own'!I86="A","A"," ")</f>
        <v xml:space="preserve"> </v>
      </c>
      <c r="Q167" s="266"/>
      <c r="R167" s="411" t="str">
        <f>'Council Own'!C134</f>
        <v>&lt;List Requirement Here&gt;</v>
      </c>
      <c r="S167" s="276" t="str">
        <f>IF('Council Own'!I134="A","A"," ")</f>
        <v xml:space="preserve"> </v>
      </c>
    </row>
    <row r="168" spans="5:19" x14ac:dyDescent="0.2">
      <c r="E168" s="510" t="str">
        <f>'Fun Patches'!C35</f>
        <v>&lt;LIST PATCH HERE&gt;</v>
      </c>
      <c r="F168" s="511"/>
      <c r="G168" s="276" t="str">
        <f>IF('Fun Patches'!I35="A","A"," ")</f>
        <v xml:space="preserve"> </v>
      </c>
      <c r="I168" s="266">
        <v>3</v>
      </c>
      <c r="J168" s="403" t="str">
        <f>'Council Own'!C39</f>
        <v>&lt;List Requirement Here&gt;</v>
      </c>
      <c r="K168" s="268" t="str">
        <f>IF('Council Own'!I39="A","A"," ")</f>
        <v xml:space="preserve"> </v>
      </c>
      <c r="M168" s="266">
        <v>3</v>
      </c>
      <c r="N168" s="403" t="str">
        <f>'Council Own'!C87</f>
        <v>&lt;List Requirement Here&gt;</v>
      </c>
      <c r="O168" s="268" t="str">
        <f>IF('Council Own'!I87="A","A"," ")</f>
        <v xml:space="preserve"> </v>
      </c>
      <c r="Q168" s="266">
        <v>3</v>
      </c>
      <c r="R168" s="403" t="str">
        <f>'Council Own'!C135</f>
        <v>&lt;List Requirement Here&gt;</v>
      </c>
      <c r="S168" s="268" t="str">
        <f>IF('Council Own'!I135="A","A"," ")</f>
        <v xml:space="preserve"> </v>
      </c>
    </row>
    <row r="169" spans="5:19" x14ac:dyDescent="0.2">
      <c r="E169" s="510" t="str">
        <f>'Fun Patches'!C36</f>
        <v>&lt;LIST PATCH HERE&gt;</v>
      </c>
      <c r="F169" s="511"/>
      <c r="G169" s="276" t="str">
        <f>IF('Fun Patches'!I36="A","A"," ")</f>
        <v xml:space="preserve"> </v>
      </c>
      <c r="I169" s="266"/>
      <c r="J169" s="411" t="str">
        <f>'Council Own'!C40</f>
        <v>&lt;List Requirement Here&gt;</v>
      </c>
      <c r="K169" s="276" t="str">
        <f>IF('Council Own'!I40="A","A"," ")</f>
        <v xml:space="preserve"> </v>
      </c>
      <c r="M169" s="266"/>
      <c r="N169" s="411" t="str">
        <f>'Council Own'!C88</f>
        <v>&lt;List Requirement Here&gt;</v>
      </c>
      <c r="O169" s="276" t="str">
        <f>IF('Council Own'!I88="A","A"," ")</f>
        <v xml:space="preserve"> </v>
      </c>
      <c r="Q169" s="266"/>
      <c r="R169" s="411" t="str">
        <f>'Council Own'!C136</f>
        <v>&lt;List Requirement Here&gt;</v>
      </c>
      <c r="S169" s="276" t="str">
        <f>IF('Council Own'!I136="A","A"," ")</f>
        <v xml:space="preserve"> </v>
      </c>
    </row>
    <row r="170" spans="5:19" x14ac:dyDescent="0.2">
      <c r="E170" s="510" t="str">
        <f>'Fun Patches'!C37</f>
        <v>&lt;LIST PATCH HERE&gt;</v>
      </c>
      <c r="F170" s="511"/>
      <c r="G170" s="276" t="str">
        <f>IF('Fun Patches'!I37="A","A"," ")</f>
        <v xml:space="preserve"> </v>
      </c>
      <c r="I170" s="266"/>
      <c r="J170" s="411" t="str">
        <f>'Council Own'!C41</f>
        <v>&lt;List Requirement Here&gt;</v>
      </c>
      <c r="K170" s="276" t="str">
        <f>IF('Council Own'!I41="A","A"," ")</f>
        <v xml:space="preserve"> </v>
      </c>
      <c r="M170" s="266"/>
      <c r="N170" s="411" t="str">
        <f>'Council Own'!C89</f>
        <v>&lt;List Requirement Here&gt;</v>
      </c>
      <c r="O170" s="276" t="str">
        <f>IF('Council Own'!I89="A","A"," ")</f>
        <v xml:space="preserve"> </v>
      </c>
      <c r="Q170" s="266"/>
      <c r="R170" s="411" t="str">
        <f>'Council Own'!C137</f>
        <v>&lt;List Requirement Here&gt;</v>
      </c>
      <c r="S170" s="276" t="str">
        <f>IF('Council Own'!I137="A","A"," ")</f>
        <v xml:space="preserve"> </v>
      </c>
    </row>
    <row r="171" spans="5:19" x14ac:dyDescent="0.2">
      <c r="E171" s="510" t="str">
        <f>'Fun Patches'!C38</f>
        <v>&lt;LIST PATCH HERE&gt;</v>
      </c>
      <c r="F171" s="511"/>
      <c r="G171" s="276" t="str">
        <f>IF('Fun Patches'!I38="A","A"," ")</f>
        <v xml:space="preserve"> </v>
      </c>
      <c r="I171" s="266"/>
      <c r="J171" s="411" t="str">
        <f>'Council Own'!C42</f>
        <v>&lt;List Requirement Here&gt;</v>
      </c>
      <c r="K171" s="276" t="str">
        <f>IF('Council Own'!I42="A","A"," ")</f>
        <v xml:space="preserve"> </v>
      </c>
      <c r="M171" s="266"/>
      <c r="N171" s="411" t="str">
        <f>'Council Own'!C90</f>
        <v>&lt;List Requirement Here&gt;</v>
      </c>
      <c r="O171" s="276" t="str">
        <f>IF('Council Own'!I90="A","A"," ")</f>
        <v xml:space="preserve"> </v>
      </c>
      <c r="Q171" s="266"/>
      <c r="R171" s="411" t="str">
        <f>'Council Own'!C138</f>
        <v>&lt;List Requirement Here&gt;</v>
      </c>
      <c r="S171" s="276" t="str">
        <f>IF('Council Own'!I138="A","A"," ")</f>
        <v xml:space="preserve"> </v>
      </c>
    </row>
    <row r="172" spans="5:19" ht="12.75" customHeight="1" x14ac:dyDescent="0.2">
      <c r="E172" s="510" t="str">
        <f>'Fun Patches'!C39</f>
        <v>&lt;LIST PATCH HERE&gt;</v>
      </c>
      <c r="F172" s="511"/>
      <c r="G172" s="276" t="str">
        <f>IF('Fun Patches'!I39="A","A"," ")</f>
        <v xml:space="preserve"> </v>
      </c>
      <c r="I172" s="266">
        <v>4</v>
      </c>
      <c r="J172" s="403" t="str">
        <f>'Council Own'!C43</f>
        <v>&lt;List Requirement Here&gt;</v>
      </c>
      <c r="K172" s="268" t="str">
        <f>IF('Council Own'!I43="A","A"," ")</f>
        <v xml:space="preserve"> </v>
      </c>
      <c r="M172" s="266">
        <v>4</v>
      </c>
      <c r="N172" s="403" t="str">
        <f>'Council Own'!C91</f>
        <v>&lt;List Requirement Here&gt;</v>
      </c>
      <c r="O172" s="268" t="str">
        <f>IF('Council Own'!I91="A","A"," ")</f>
        <v xml:space="preserve"> </v>
      </c>
      <c r="Q172" s="266">
        <v>4</v>
      </c>
      <c r="R172" s="403" t="str">
        <f>'Council Own'!C139</f>
        <v>&lt;List Requirement Here&gt;</v>
      </c>
      <c r="S172" s="268" t="str">
        <f>IF('Council Own'!I139="A","A"," ")</f>
        <v xml:space="preserve"> </v>
      </c>
    </row>
    <row r="173" spans="5:19" ht="12.75" customHeight="1" x14ac:dyDescent="0.2">
      <c r="E173" s="510" t="str">
        <f>'Fun Patches'!C40</f>
        <v>&lt;LIST PATCH HERE&gt;</v>
      </c>
      <c r="F173" s="511"/>
      <c r="G173" s="276" t="str">
        <f>IF('Fun Patches'!I40="A","A"," ")</f>
        <v xml:space="preserve"> </v>
      </c>
      <c r="I173" s="266"/>
      <c r="J173" s="411" t="str">
        <f>'Council Own'!C44</f>
        <v>&lt;List Requirement Here&gt;</v>
      </c>
      <c r="K173" s="276" t="str">
        <f>IF('Council Own'!I44="A","A"," ")</f>
        <v xml:space="preserve"> </v>
      </c>
      <c r="M173" s="266"/>
      <c r="N173" s="411" t="str">
        <f>'Council Own'!C92</f>
        <v>&lt;List Requirement Here&gt;</v>
      </c>
      <c r="O173" s="276" t="str">
        <f>IF('Council Own'!I92="A","A"," ")</f>
        <v xml:space="preserve"> </v>
      </c>
      <c r="Q173" s="266"/>
      <c r="R173" s="411" t="str">
        <f>'Council Own'!C140</f>
        <v>&lt;List Requirement Here&gt;</v>
      </c>
      <c r="S173" s="276" t="str">
        <f>IF('Council Own'!I140="A","A"," ")</f>
        <v xml:space="preserve"> </v>
      </c>
    </row>
    <row r="174" spans="5:19" x14ac:dyDescent="0.2">
      <c r="E174" s="510" t="str">
        <f>'Fun Patches'!C41</f>
        <v>&lt;LIST PATCH HERE&gt;</v>
      </c>
      <c r="F174" s="511"/>
      <c r="G174" s="276" t="str">
        <f>IF('Fun Patches'!I41="A","A"," ")</f>
        <v xml:space="preserve"> </v>
      </c>
      <c r="I174" s="266"/>
      <c r="J174" s="411" t="str">
        <f>'Council Own'!C45</f>
        <v>&lt;List Requirement Here&gt;</v>
      </c>
      <c r="K174" s="276" t="str">
        <f>IF('Council Own'!I45="A","A"," ")</f>
        <v xml:space="preserve"> </v>
      </c>
      <c r="M174" s="266"/>
      <c r="N174" s="411" t="str">
        <f>'Council Own'!C93</f>
        <v>&lt;List Requirement Here&gt;</v>
      </c>
      <c r="O174" s="276" t="str">
        <f>IF('Council Own'!I93="A","A"," ")</f>
        <v xml:space="preserve"> </v>
      </c>
      <c r="Q174" s="266"/>
      <c r="R174" s="411" t="str">
        <f>'Council Own'!C141</f>
        <v>&lt;List Requirement Here&gt;</v>
      </c>
      <c r="S174" s="276" t="str">
        <f>IF('Council Own'!I141="A","A"," ")</f>
        <v xml:space="preserve"> </v>
      </c>
    </row>
    <row r="175" spans="5:19" x14ac:dyDescent="0.2">
      <c r="E175" s="510" t="str">
        <f>'Fun Patches'!C42</f>
        <v>&lt;LIST PATCH HERE&gt;</v>
      </c>
      <c r="F175" s="511"/>
      <c r="G175" s="276" t="str">
        <f>IF('Fun Patches'!I42="A","A"," ")</f>
        <v xml:space="preserve"> </v>
      </c>
      <c r="I175" s="266"/>
      <c r="J175" s="411" t="str">
        <f>'Council Own'!C46</f>
        <v>&lt;List Requirement Here&gt;</v>
      </c>
      <c r="K175" s="276" t="str">
        <f>IF('Council Own'!I46="A","A"," ")</f>
        <v xml:space="preserve"> </v>
      </c>
      <c r="M175" s="266"/>
      <c r="N175" s="411" t="str">
        <f>'Council Own'!C94</f>
        <v>&lt;List Requirement Here&gt;</v>
      </c>
      <c r="O175" s="276" t="str">
        <f>IF('Council Own'!I94="A","A"," ")</f>
        <v xml:space="preserve"> </v>
      </c>
      <c r="Q175" s="266"/>
      <c r="R175" s="411" t="str">
        <f>'Council Own'!C142</f>
        <v>&lt;List Requirement Here&gt;</v>
      </c>
      <c r="S175" s="276" t="str">
        <f>IF('Council Own'!I142="A","A"," ")</f>
        <v xml:space="preserve"> </v>
      </c>
    </row>
    <row r="176" spans="5:19" x14ac:dyDescent="0.2">
      <c r="E176" s="510" t="str">
        <f>'Fun Patches'!C43</f>
        <v>&lt;LIST PATCH HERE&gt;</v>
      </c>
      <c r="F176" s="511"/>
      <c r="G176" s="276" t="str">
        <f>IF('Fun Patches'!I43="A","A"," ")</f>
        <v xml:space="preserve"> </v>
      </c>
      <c r="I176" s="266">
        <v>5</v>
      </c>
      <c r="J176" s="403" t="str">
        <f>'Council Own'!C47</f>
        <v>&lt;List Requirement Here&gt;</v>
      </c>
      <c r="K176" s="268" t="str">
        <f>IF('Council Own'!I47="A","A"," ")</f>
        <v xml:space="preserve"> </v>
      </c>
      <c r="M176" s="266">
        <v>5</v>
      </c>
      <c r="N176" s="403" t="str">
        <f>'Council Own'!C95</f>
        <v>&lt;List Requirement Here&gt;</v>
      </c>
      <c r="O176" s="268" t="str">
        <f>IF('Council Own'!I95="A","A"," ")</f>
        <v xml:space="preserve"> </v>
      </c>
      <c r="Q176" s="266">
        <v>5</v>
      </c>
      <c r="R176" s="403" t="str">
        <f>'Council Own'!C143</f>
        <v>&lt;List Requirement Here&gt;</v>
      </c>
      <c r="S176" s="268" t="str">
        <f>IF('Council Own'!I143="A","A"," ")</f>
        <v xml:space="preserve"> </v>
      </c>
    </row>
    <row r="177" spans="1:19" x14ac:dyDescent="0.2">
      <c r="E177" s="510" t="str">
        <f>'Fun Patches'!C44</f>
        <v>&lt;LIST PATCH HERE&gt;</v>
      </c>
      <c r="F177" s="511"/>
      <c r="G177" s="276" t="str">
        <f>IF('Fun Patches'!I44="A","A"," ")</f>
        <v xml:space="preserve"> </v>
      </c>
      <c r="I177" s="266"/>
      <c r="J177" s="411" t="str">
        <f>'Council Own'!C48</f>
        <v>&lt;List Requirement Here&gt;</v>
      </c>
      <c r="K177" s="276" t="str">
        <f>IF('Council Own'!I48="A","A"," ")</f>
        <v xml:space="preserve"> </v>
      </c>
      <c r="M177" s="266"/>
      <c r="N177" s="411" t="str">
        <f>'Council Own'!C96</f>
        <v>&lt;List Requirement Here&gt;</v>
      </c>
      <c r="O177" s="276" t="str">
        <f>IF('Council Own'!I96="A","A"," ")</f>
        <v xml:space="preserve"> </v>
      </c>
      <c r="Q177" s="266"/>
      <c r="R177" s="411" t="str">
        <f>'Council Own'!C144</f>
        <v>&lt;List Requirement Here&gt;</v>
      </c>
      <c r="S177" s="276" t="str">
        <f>IF('Council Own'!I144="A","A"," ")</f>
        <v xml:space="preserve"> </v>
      </c>
    </row>
    <row r="178" spans="1:19" x14ac:dyDescent="0.2">
      <c r="E178" s="510" t="str">
        <f>'Fun Patches'!C45</f>
        <v>&lt;LIST PATCH HERE&gt;</v>
      </c>
      <c r="F178" s="511"/>
      <c r="G178" s="276" t="str">
        <f>IF('Fun Patches'!I45="A","A"," ")</f>
        <v xml:space="preserve"> </v>
      </c>
      <c r="I178" s="266"/>
      <c r="J178" s="411" t="str">
        <f>'Council Own'!C49</f>
        <v>&lt;List Requirement Here&gt;</v>
      </c>
      <c r="K178" s="276" t="str">
        <f>IF('Council Own'!I49="A","A"," ")</f>
        <v xml:space="preserve"> </v>
      </c>
      <c r="M178" s="266"/>
      <c r="N178" s="411" t="str">
        <f>'Council Own'!C97</f>
        <v>&lt;List Requirement Here&gt;</v>
      </c>
      <c r="O178" s="276" t="str">
        <f>IF('Council Own'!I97="A","A"," ")</f>
        <v xml:space="preserve"> </v>
      </c>
      <c r="Q178" s="266"/>
      <c r="R178" s="411" t="str">
        <f>'Council Own'!C145</f>
        <v>&lt;List Requirement Here&gt;</v>
      </c>
      <c r="S178" s="276" t="str">
        <f>IF('Council Own'!I145="A","A"," ")</f>
        <v xml:space="preserve"> </v>
      </c>
    </row>
    <row r="179" spans="1:19" x14ac:dyDescent="0.2">
      <c r="E179" s="510" t="str">
        <f>'Fun Patches'!C46</f>
        <v>&lt;LIST PATCH HERE&gt;</v>
      </c>
      <c r="F179" s="511"/>
      <c r="G179" s="276" t="str">
        <f>IF('Fun Patches'!I46="A","A"," ")</f>
        <v xml:space="preserve"> </v>
      </c>
      <c r="I179" s="266"/>
      <c r="J179" s="411" t="str">
        <f>'Council Own'!C50</f>
        <v>&lt;List Requirement Here&gt;</v>
      </c>
      <c r="K179" s="276" t="str">
        <f>IF('Council Own'!I50="A","A"," ")</f>
        <v xml:space="preserve"> </v>
      </c>
      <c r="M179" s="266"/>
      <c r="N179" s="411" t="str">
        <f>'Council Own'!C98</f>
        <v>&lt;List Requirement Here&gt;</v>
      </c>
      <c r="O179" s="276" t="str">
        <f>IF('Council Own'!I98="A","A"," ")</f>
        <v xml:space="preserve"> </v>
      </c>
      <c r="Q179" s="266"/>
      <c r="R179" s="411" t="str">
        <f>'Council Own'!C146</f>
        <v>&lt;List Requirement Here&gt;</v>
      </c>
      <c r="S179" s="276" t="str">
        <f>IF('Council Own'!I146="A","A"," ")</f>
        <v xml:space="preserve"> </v>
      </c>
    </row>
    <row r="180" spans="1:19" x14ac:dyDescent="0.2">
      <c r="E180" s="515" t="str">
        <f>'Fun Patches'!C47</f>
        <v>&lt;LIST PATCH HERE&gt;</v>
      </c>
      <c r="F180" s="516"/>
      <c r="G180" s="269" t="str">
        <f>IF('Fun Patches'!I47="A","A"," ")</f>
        <v xml:space="preserve"> </v>
      </c>
      <c r="I180" s="280"/>
      <c r="J180" s="292"/>
      <c r="K180" s="404"/>
    </row>
    <row r="181" spans="1:19" x14ac:dyDescent="0.2">
      <c r="E181" s="510" t="str">
        <f>'Fun Patches'!C48</f>
        <v>&lt;LIST PATCH HERE&gt;</v>
      </c>
      <c r="F181" s="511"/>
      <c r="G181" s="276" t="str">
        <f>IF('Fun Patches'!I48="A","A"," ")</f>
        <v xml:space="preserve"> </v>
      </c>
      <c r="I181" s="280"/>
      <c r="J181" s="292"/>
      <c r="K181" s="404"/>
    </row>
    <row r="182" spans="1:19" x14ac:dyDescent="0.2">
      <c r="E182" s="510" t="str">
        <f>'Fun Patches'!C49</f>
        <v>&lt;LIST PATCH HERE&gt;</v>
      </c>
      <c r="F182" s="511"/>
      <c r="G182" s="276" t="str">
        <f>IF('Fun Patches'!I49="A","A"," ")</f>
        <v xml:space="preserve"> </v>
      </c>
      <c r="I182" s="280"/>
      <c r="J182" s="292"/>
      <c r="K182" s="404"/>
    </row>
    <row r="183" spans="1:19" x14ac:dyDescent="0.2">
      <c r="A183" s="517" t="s">
        <v>60</v>
      </c>
      <c r="B183" s="518"/>
      <c r="C183" s="518"/>
      <c r="E183" s="510" t="str">
        <f>'Fun Patches'!C50</f>
        <v>&lt;LIST PATCH HERE&gt;</v>
      </c>
      <c r="F183" s="511"/>
      <c r="G183" s="276" t="str">
        <f>IF('Fun Patches'!I50="A","A"," ")</f>
        <v xml:space="preserve"> </v>
      </c>
      <c r="I183" s="280"/>
      <c r="J183" s="292"/>
      <c r="K183" s="404"/>
    </row>
    <row r="184" spans="1:19" x14ac:dyDescent="0.2">
      <c r="A184" s="507" t="s">
        <v>61</v>
      </c>
      <c r="B184" s="508"/>
      <c r="C184" s="509"/>
      <c r="E184" s="510" t="str">
        <f>'Fun Patches'!C51</f>
        <v>&lt;LIST PATCH HERE&gt;</v>
      </c>
      <c r="F184" s="511"/>
      <c r="G184" s="276" t="str">
        <f>IF('Fun Patches'!I51="A","A"," ")</f>
        <v xml:space="preserve"> </v>
      </c>
      <c r="I184" s="280"/>
      <c r="J184" s="292"/>
      <c r="K184" s="404"/>
    </row>
    <row r="185" spans="1:19" x14ac:dyDescent="0.2">
      <c r="A185" s="507" t="s">
        <v>62</v>
      </c>
      <c r="B185" s="508"/>
      <c r="C185" s="509"/>
      <c r="E185" s="510" t="str">
        <f>'Fun Patches'!C52</f>
        <v>&lt;LIST PATCH HERE&gt;</v>
      </c>
      <c r="F185" s="511"/>
      <c r="G185" s="276" t="str">
        <f>IF('Fun Patches'!I52="A","A"," ")</f>
        <v xml:space="preserve"> </v>
      </c>
      <c r="I185" s="280"/>
      <c r="J185" s="292"/>
      <c r="K185" s="404"/>
    </row>
    <row r="186" spans="1:19" x14ac:dyDescent="0.2">
      <c r="A186" s="512" t="s">
        <v>63</v>
      </c>
      <c r="B186" s="513"/>
      <c r="C186" s="514"/>
      <c r="E186" s="510" t="str">
        <f>'Fun Patches'!C53</f>
        <v>&lt;LIST PATCH HERE&gt;</v>
      </c>
      <c r="F186" s="511"/>
      <c r="G186" s="276" t="str">
        <f>IF('Fun Patches'!I53="A","A"," ")</f>
        <v xml:space="preserve"> </v>
      </c>
      <c r="J186" s="273"/>
      <c r="K186" s="273"/>
    </row>
    <row r="187" spans="1:19" x14ac:dyDescent="0.2">
      <c r="E187" s="510" t="str">
        <f>'Fun Patches'!C54</f>
        <v>&lt;LIST PATCH HERE&gt;</v>
      </c>
      <c r="F187" s="511"/>
      <c r="G187" s="276" t="str">
        <f>IF('Fun Patches'!I54="A","A","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Senior7</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IF(Badges!J58="A","A"," ")</f>
        <v xml:space="preserve"> </v>
      </c>
      <c r="I4" s="266"/>
      <c r="J4" s="267" t="str">
        <f>Badges!C132</f>
        <v>Find a mentor</v>
      </c>
      <c r="K4" s="269" t="str">
        <f>IF(Badges!J132="A","A"," ")</f>
        <v xml:space="preserve"> </v>
      </c>
      <c r="M4" s="266"/>
      <c r="N4" s="267" t="str">
        <f>Badges!C205</f>
        <v>Help  the natural environment</v>
      </c>
      <c r="O4" s="269" t="str">
        <f>IF(Badges!J205="A","A"," ")</f>
        <v xml:space="preserve"> </v>
      </c>
      <c r="Q4" s="266"/>
      <c r="R4" s="267" t="str">
        <f>Badges!C279</f>
        <v>Get a sense of different animals'</v>
      </c>
      <c r="S4" s="269" t="str">
        <f>IF(Badges!J279="A","A"," ")</f>
        <v xml:space="preserve"> </v>
      </c>
      <c r="T4" s="258"/>
      <c r="U4" s="258"/>
    </row>
    <row r="5" spans="1:21" ht="12.75" customHeight="1" x14ac:dyDescent="0.2">
      <c r="A5" s="542" t="str">
        <f>Summary!A4</f>
        <v>Website Designer</v>
      </c>
      <c r="B5" s="543"/>
      <c r="C5" s="270" t="str">
        <f>IF(Badges!J28="C","C",IF(Badges!J28="P","P",""))</f>
        <v/>
      </c>
      <c r="E5" s="266"/>
      <c r="F5" s="267" t="str">
        <f>Badges!C59</f>
        <v>Give old material a new twist!</v>
      </c>
      <c r="G5" s="269" t="str">
        <f>IF(Badges!J59="A","A"," ")</f>
        <v xml:space="preserve"> </v>
      </c>
      <c r="I5" s="266"/>
      <c r="J5" s="267" t="str">
        <f>Badges!C133</f>
        <v>Find a class</v>
      </c>
      <c r="K5" s="269" t="str">
        <f>IF(Badges!J133="A","A"," ")</f>
        <v xml:space="preserve"> </v>
      </c>
      <c r="M5" s="266"/>
      <c r="N5" s="267" t="str">
        <f>Badges!C206</f>
        <v>Be a guide for younger Girl Scouts</v>
      </c>
      <c r="O5" s="269" t="str">
        <f>IF(Badges!J206="A","A"," ")</f>
        <v xml:space="preserve"> </v>
      </c>
      <c r="Q5" s="266"/>
      <c r="R5" s="267" t="str">
        <f>Badges!C280</f>
        <v>Talk to an animal expert at a zoo</v>
      </c>
      <c r="S5" s="269" t="str">
        <f>IF(Badges!J280="A","A"," ")</f>
        <v xml:space="preserve"> </v>
      </c>
      <c r="T5" s="258"/>
      <c r="U5" s="258"/>
    </row>
    <row r="6" spans="1:21" ht="12.75" customHeight="1" x14ac:dyDescent="0.2">
      <c r="A6" s="538" t="str">
        <f>Summary!A5</f>
        <v>Women's Health</v>
      </c>
      <c r="B6" s="539"/>
      <c r="C6" s="271" t="str">
        <f>IF(Badges!J51="C","C",IF(Badges!J51="P","P",""))</f>
        <v/>
      </c>
      <c r="E6" s="266"/>
      <c r="F6" s="267" t="str">
        <f>Badges!C60</f>
        <v>Create your own</v>
      </c>
      <c r="G6" s="269" t="str">
        <f>IF(Badges!J60="A","A"," ")</f>
        <v xml:space="preserve"> </v>
      </c>
      <c r="I6" s="266"/>
      <c r="J6" s="267" t="str">
        <f>Badges!C134</f>
        <v>Learn the basics on your own</v>
      </c>
      <c r="K6" s="269" t="str">
        <f>IF(Badges!J134="A","A"," ")</f>
        <v xml:space="preserve"> </v>
      </c>
      <c r="M6" s="266"/>
      <c r="N6" s="267" t="str">
        <f>Badges!C207</f>
        <v>Teach Leave No Trace principles</v>
      </c>
      <c r="O6" s="269" t="str">
        <f>IF(Badges!J207="A","A"," ")</f>
        <v xml:space="preserve"> </v>
      </c>
      <c r="Q6" s="266"/>
      <c r="R6" s="267" t="str">
        <f>Badges!C281</f>
        <v>Practice being a scientist</v>
      </c>
      <c r="S6" s="269" t="str">
        <f>IF(Badges!J281="A","A"," ")</f>
        <v xml:space="preserve"> </v>
      </c>
      <c r="T6" s="258"/>
      <c r="U6" s="258"/>
    </row>
    <row r="7" spans="1:21" x14ac:dyDescent="0.2">
      <c r="A7" s="538" t="str">
        <f>Summary!A6</f>
        <v>Troupe Performer</v>
      </c>
      <c r="B7" s="539"/>
      <c r="C7" s="271" t="str">
        <f>IF(Badges!J74="C","C",IF(Badges!J74="P","P",""))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IF(Badges!J97="C","C",IF(Badges!J97="P","P",""))</f>
        <v/>
      </c>
      <c r="E8" s="266"/>
      <c r="F8" s="267" t="str">
        <f>Badges!C62</f>
        <v>Dig into the nitty-gritty of moving</v>
      </c>
      <c r="G8" s="269" t="str">
        <f>IF(Badges!J62="A","A"," ")</f>
        <v xml:space="preserve"> </v>
      </c>
      <c r="I8" s="266"/>
      <c r="J8" s="267" t="str">
        <f>Badges!C136</f>
        <v>Make something to wear</v>
      </c>
      <c r="K8" s="269" t="str">
        <f>IF(Badges!J136="A","A"," ")</f>
        <v xml:space="preserve"> </v>
      </c>
      <c r="M8" s="266"/>
      <c r="N8" s="267" t="str">
        <f>Badges!C209</f>
        <v>Shoot a digital photo series</v>
      </c>
      <c r="O8" s="269" t="str">
        <f>IF(Badges!J209="A","A"," ")</f>
        <v xml:space="preserve"> </v>
      </c>
      <c r="Q8" s="266">
        <v>1</v>
      </c>
      <c r="R8" s="267" t="str">
        <f>Badges!C285</f>
        <v>Team up and dress up</v>
      </c>
      <c r="S8" s="268"/>
    </row>
    <row r="9" spans="1:21" x14ac:dyDescent="0.2">
      <c r="A9" s="540" t="str">
        <f>Summary!A8</f>
        <v>Novelist</v>
      </c>
      <c r="B9" s="541"/>
      <c r="C9" s="272" t="str">
        <f>IF(Badges!J120="C","C",IF(Badges!J120="P","P",""))</f>
        <v/>
      </c>
      <c r="E9" s="266"/>
      <c r="F9" s="267" t="str">
        <f>Badges!C63</f>
        <v>Get behind the scenes</v>
      </c>
      <c r="G9" s="269" t="str">
        <f>IF(Badges!J63="A","A"," ")</f>
        <v xml:space="preserve"> </v>
      </c>
      <c r="I9" s="266"/>
      <c r="J9" s="267" t="str">
        <f>Badges!C137</f>
        <v>Create something useful for your</v>
      </c>
      <c r="K9" s="269" t="str">
        <f>IF(Badges!J137="A","A"," ")</f>
        <v xml:space="preserve"> </v>
      </c>
      <c r="M9" s="266"/>
      <c r="N9" s="267" t="str">
        <f>Badges!C210</f>
        <v>Write it down</v>
      </c>
      <c r="O9" s="269" t="str">
        <f>IF(Badges!J210="A","A"," ")</f>
        <v xml:space="preserve"> </v>
      </c>
      <c r="Q9" s="266"/>
      <c r="R9" s="267" t="str">
        <f>Badges!C286</f>
        <v>Go, Blue! Go, Red!</v>
      </c>
      <c r="S9" s="269" t="str">
        <f>IF(Badges!J286="A","A"," ")</f>
        <v xml:space="preserve"> </v>
      </c>
    </row>
    <row r="10" spans="1:21" x14ac:dyDescent="0.2">
      <c r="A10" s="526" t="str">
        <f>Summary!A9</f>
        <v>It's Your Planet -- Love It!</v>
      </c>
      <c r="B10" s="526"/>
      <c r="C10" s="526"/>
      <c r="E10" s="266"/>
      <c r="F10" s="267" t="str">
        <f>Badges!C64</f>
        <v>Get tips on team motivation</v>
      </c>
      <c r="G10" s="269" t="str">
        <f>IF(Badges!J64="A","A"," ")</f>
        <v xml:space="preserve"> </v>
      </c>
      <c r="I10" s="266"/>
      <c r="J10" s="267" t="str">
        <f>Badges!C138</f>
        <v>Make an accessory</v>
      </c>
      <c r="K10" s="269" t="str">
        <f>IF(Badges!J138="A","A"," ")</f>
        <v xml:space="preserve"> </v>
      </c>
      <c r="M10" s="266"/>
      <c r="N10" s="267" t="str">
        <f>Badges!C211</f>
        <v>Make a video</v>
      </c>
      <c r="O10" s="269" t="str">
        <f>IF(Badges!J211="A","A"," ")</f>
        <v xml:space="preserve"> </v>
      </c>
      <c r="Q10" s="266"/>
      <c r="R10" s="267" t="str">
        <f>Badges!C287</f>
        <v>Unique uniforms</v>
      </c>
      <c r="S10" s="269" t="str">
        <f>IF(Badges!J287="A","A"," ")</f>
        <v xml:space="preserve"> </v>
      </c>
    </row>
    <row r="11" spans="1:21" x14ac:dyDescent="0.2">
      <c r="A11" s="542" t="str">
        <f>Summary!A10</f>
        <v>Textile Artist</v>
      </c>
      <c r="B11" s="543"/>
      <c r="C11" s="270" t="str">
        <f>IF(Badges!J144="C","C",IF(Badges!J144="P","P",""))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IF(Badges!J288="A","A"," ")</f>
        <v xml:space="preserve"> </v>
      </c>
    </row>
    <row r="12" spans="1:21" x14ac:dyDescent="0.2">
      <c r="A12" s="538" t="str">
        <f>Summary!A11</f>
        <v>Room Makeover</v>
      </c>
      <c r="B12" s="539"/>
      <c r="C12" s="271" t="str">
        <f>IF(Badges!J167="C","C",IF(Badges!J167="P","P",""))</f>
        <v/>
      </c>
      <c r="E12" s="266"/>
      <c r="F12" s="267" t="str">
        <f>Badges!C66</f>
        <v>Create a poster to promote your</v>
      </c>
      <c r="G12" s="269" t="str">
        <f>IF(Badges!J66="A","A"," ")</f>
        <v xml:space="preserve"> </v>
      </c>
      <c r="I12" s="266"/>
      <c r="J12" s="267" t="str">
        <f>Badges!C140</f>
        <v>Make a gift for an anniversary, baby</v>
      </c>
      <c r="K12" s="269" t="str">
        <f>IF(Badges!J140="A","A","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IF(Badges!J190="C","C",IF(Badges!J190="P","P",""))</f>
        <v/>
      </c>
      <c r="E13" s="266"/>
      <c r="F13" s="267" t="str">
        <f>Badges!C67</f>
        <v>Create a press kit</v>
      </c>
      <c r="G13" s="269" t="str">
        <f>IF(Badges!J67="A","A"," ")</f>
        <v xml:space="preserve"> </v>
      </c>
      <c r="I13" s="266"/>
      <c r="J13" s="267" t="str">
        <f>Badges!C141</f>
        <v>Create something to mark a special</v>
      </c>
      <c r="K13" s="269" t="str">
        <f>IF(Badges!J141="A","A"," ")</f>
        <v xml:space="preserve"> </v>
      </c>
      <c r="M13" s="266"/>
      <c r="N13" s="267" t="str">
        <f>Badges!C216</f>
        <v xml:space="preserve"> Talk to a pro</v>
      </c>
      <c r="O13" s="269" t="str">
        <f>IF(Badges!J216="A","A"," ")</f>
        <v xml:space="preserve"> </v>
      </c>
      <c r="Q13" s="266"/>
      <c r="R13" s="267" t="str">
        <f>Badges!C290</f>
        <v>An amazing race</v>
      </c>
      <c r="S13" s="269" t="str">
        <f>IF(Badges!J290="A","A"," ")</f>
        <v xml:space="preserve"> </v>
      </c>
    </row>
    <row r="14" spans="1:21" x14ac:dyDescent="0.2">
      <c r="A14" s="538" t="str">
        <f>Summary!A13</f>
        <v>Adventurer</v>
      </c>
      <c r="B14" s="539"/>
      <c r="C14" s="271" t="str">
        <f>IF(Badges!J213="C","C",IF(Badges!J213="P","P",""))</f>
        <v/>
      </c>
      <c r="E14" s="266"/>
      <c r="F14" s="267" t="str">
        <f>Badges!C68</f>
        <v>Make a video trailer or radio</v>
      </c>
      <c r="G14" s="269" t="str">
        <f>IF(Badges!J68="A","A"," ")</f>
        <v xml:space="preserve"> </v>
      </c>
      <c r="I14" s="266"/>
      <c r="J14" s="267" t="str">
        <f>Badges!C142</f>
        <v>Make something to give to a charity</v>
      </c>
      <c r="K14" s="269" t="str">
        <f>IF(Badges!J142="A","A"," ")</f>
        <v xml:space="preserve"> </v>
      </c>
      <c r="M14" s="266"/>
      <c r="N14" s="267" t="str">
        <f>Badges!C217</f>
        <v>Spend two hours at a local car repair</v>
      </c>
      <c r="O14" s="269" t="str">
        <f>IF(Badges!J217="A","A"," ")</f>
        <v xml:space="preserve"> </v>
      </c>
      <c r="Q14" s="266"/>
      <c r="R14" s="267" t="str">
        <f>Badges!C291</f>
        <v>Target practice</v>
      </c>
      <c r="S14" s="269" t="str">
        <f>IF(Badges!J291="A","A"," ")</f>
        <v xml:space="preserve"> </v>
      </c>
    </row>
    <row r="15" spans="1:21" x14ac:dyDescent="0.2">
      <c r="A15" s="540" t="str">
        <f>Summary!A14</f>
        <v>Car Care</v>
      </c>
      <c r="B15" s="541"/>
      <c r="C15" s="272" t="str">
        <f>IF(Badges!J236="C","C",IF(Badges!J236="P","P",""))</f>
        <v/>
      </c>
      <c r="E15" s="266">
        <v>5</v>
      </c>
      <c r="F15" s="267" t="str">
        <f>Badges!C69</f>
        <v>Put on your show</v>
      </c>
      <c r="G15" s="268"/>
      <c r="I15" s="533" t="str">
        <f>Badges!B145</f>
        <v>Room Makeover</v>
      </c>
      <c r="J15" s="534"/>
      <c r="K15" s="534"/>
      <c r="M15" s="266"/>
      <c r="N15" s="267" t="str">
        <f>Badges!C218</f>
        <v>Watch instructional car care videos</v>
      </c>
      <c r="O15" s="269" t="str">
        <f>IF(Badges!J218="A","A"," ")</f>
        <v xml:space="preserve"> </v>
      </c>
      <c r="Q15" s="266"/>
      <c r="R15" s="267" t="str">
        <f>Badges!C292</f>
        <v>Tests of strength</v>
      </c>
      <c r="S15" s="269" t="str">
        <f>IF(Badges!J292="A","A"," ")</f>
        <v xml:space="preserve"> </v>
      </c>
    </row>
    <row r="16" spans="1:21" x14ac:dyDescent="0.2">
      <c r="A16" s="526" t="str">
        <f>Summary!A15</f>
        <v>It's Your Story -- Tell It!</v>
      </c>
      <c r="B16" s="526"/>
      <c r="C16" s="526"/>
      <c r="E16" s="266"/>
      <c r="F16" s="267" t="str">
        <f>Badges!C70</f>
        <v>Host a cast party or an after-party</v>
      </c>
      <c r="G16" s="269" t="str">
        <f>IF(Badges!J70="A","A","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IF(Badges!J260="C","C",IF(Badges!J260="P","P",""))</f>
        <v/>
      </c>
      <c r="E17" s="266"/>
      <c r="F17" s="267" t="str">
        <f>Badges!C71</f>
        <v>Videotape your show and screen it</v>
      </c>
      <c r="G17" s="269" t="str">
        <f>IF(Badges!J71="A","A"," ")</f>
        <v xml:space="preserve"> </v>
      </c>
      <c r="I17" s="266"/>
      <c r="J17" s="267" t="str">
        <f>Badges!C147</f>
        <v>Craft an inspiration board</v>
      </c>
      <c r="K17" s="269" t="str">
        <f>IF(Badges!J146="A","A"," ")</f>
        <v xml:space="preserve"> </v>
      </c>
      <c r="M17" s="266"/>
      <c r="N17" s="267" t="str">
        <f>Badges!C220</f>
        <v>Determine which cars are the safest</v>
      </c>
      <c r="O17" s="269" t="str">
        <f>IF(Badges!J220="A","A"," ")</f>
        <v xml:space="preserve"> </v>
      </c>
      <c r="Q17" s="266"/>
      <c r="R17" s="267" t="str">
        <f>Badges!C294</f>
        <v>Construction challenge</v>
      </c>
      <c r="S17" s="269" t="str">
        <f>IF(Badges!J294="A","A"," ")</f>
        <v xml:space="preserve"> </v>
      </c>
    </row>
    <row r="18" spans="1:19" x14ac:dyDescent="0.2">
      <c r="A18" s="538" t="str">
        <f>Summary!A17</f>
        <v>Voice for Animals</v>
      </c>
      <c r="B18" s="539"/>
      <c r="C18" s="271" t="str">
        <f>IF(Badges!J283="C","C",IF(Badges!J283="P","P",""))</f>
        <v/>
      </c>
      <c r="E18" s="266"/>
      <c r="F18" s="267" t="str">
        <f>Badges!C72</f>
        <v>Take photos and create a record</v>
      </c>
      <c r="G18" s="269" t="str">
        <f>IF(Badges!J72="A","A"," ")</f>
        <v xml:space="preserve"> </v>
      </c>
      <c r="I18" s="266"/>
      <c r="J18" s="267" t="str">
        <f>Badges!C148</f>
        <v>Shadow an interior designer or</v>
      </c>
      <c r="K18" s="269" t="str">
        <f>IF(Badges!J147="A","A"," ")</f>
        <v xml:space="preserve"> </v>
      </c>
      <c r="M18" s="266"/>
      <c r="N18" s="267" t="str">
        <f>Badges!C221</f>
        <v>Learn which factors affect insurance</v>
      </c>
      <c r="O18" s="269" t="str">
        <f>IF(Badges!J221="A","A"," ")</f>
        <v xml:space="preserve"> </v>
      </c>
      <c r="Q18" s="266"/>
      <c r="R18" s="267" t="str">
        <f>Badges!C295</f>
        <v>Soar winners</v>
      </c>
      <c r="S18" s="269" t="str">
        <f>IF(Badges!J295="A","A"," ")</f>
        <v xml:space="preserve"> </v>
      </c>
    </row>
    <row r="19" spans="1:19" x14ac:dyDescent="0.2">
      <c r="A19" s="538" t="str">
        <f>Summary!A18</f>
        <v>Game Visionary</v>
      </c>
      <c r="B19" s="539"/>
      <c r="C19" s="271" t="str">
        <f>IF(Badges!J306="C","C",IF(Badges!J306="P","P",""))</f>
        <v/>
      </c>
      <c r="E19" s="533" t="str">
        <f>Badges!B75</f>
        <v>Science of Style</v>
      </c>
      <c r="F19" s="534"/>
      <c r="G19" s="534"/>
      <c r="I19" s="266"/>
      <c r="J19" s="267" t="str">
        <f>Badges!C149</f>
        <v>Look at design around the world</v>
      </c>
      <c r="K19" s="269" t="str">
        <f>IF(Badges!J148="A","A"," ")</f>
        <v xml:space="preserve"> </v>
      </c>
      <c r="M19" s="266"/>
      <c r="N19" s="267" t="str">
        <f>Badges!C222</f>
        <v>Let crash test dummies teach you</v>
      </c>
      <c r="O19" s="269" t="str">
        <f>IF(Badges!J222="A","A"," ")</f>
        <v xml:space="preserve"> </v>
      </c>
      <c r="Q19" s="266"/>
      <c r="R19" s="267" t="str">
        <f>Badges!C296</f>
        <v>Make it "flink."</v>
      </c>
      <c r="S19" s="269" t="str">
        <f>IF(Badges!J296="A","A"," ")</f>
        <v xml:space="preserve"> </v>
      </c>
    </row>
    <row r="20" spans="1:19" x14ac:dyDescent="0.2">
      <c r="A20" s="538" t="str">
        <f>Summary!A19</f>
        <v>Social Innovator</v>
      </c>
      <c r="B20" s="539"/>
      <c r="C20" s="271" t="str">
        <f>IF(Badges!J329="C","C",IF(Badges!J329="P","P",""))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IF(Badges!J352="C","C",IF(Badges!J352="P","P",""))</f>
        <v/>
      </c>
      <c r="E21" s="266"/>
      <c r="F21" s="267" t="str">
        <f>Badges!C77</f>
        <v>Interview a dermatologist or cosmetic</v>
      </c>
      <c r="G21" s="269" t="str">
        <f>IF(Badges!J77="A","A"," ")</f>
        <v xml:space="preserve"> </v>
      </c>
      <c r="I21" s="266"/>
      <c r="J21" s="267" t="str">
        <f>Badges!C151</f>
        <v xml:space="preserve">Paint a wall </v>
      </c>
      <c r="K21" s="269" t="str">
        <f>IF(Badges!J150="A","A"," ")</f>
        <v xml:space="preserve"> </v>
      </c>
      <c r="M21" s="266"/>
      <c r="N21" s="267" t="str">
        <f>Badges!C224</f>
        <v>Create a top ten list of safe driving</v>
      </c>
      <c r="O21" s="269" t="str">
        <f>IF(Badges!J224="A","A"," ")</f>
        <v xml:space="preserve"> </v>
      </c>
      <c r="Q21" s="266"/>
      <c r="R21" s="267" t="str">
        <f>Badges!C298</f>
        <v>From read to reality</v>
      </c>
      <c r="S21" s="269" t="str">
        <f>IF(Badges!J298="A","A"," ")</f>
        <v xml:space="preserve"> </v>
      </c>
    </row>
    <row r="22" spans="1:19" x14ac:dyDescent="0.2">
      <c r="A22" s="273"/>
      <c r="B22" s="274"/>
      <c r="C22" s="401"/>
      <c r="E22" s="266"/>
      <c r="F22" s="267" t="str">
        <f>Badges!C78</f>
        <v>Evaluate and compare two similar</v>
      </c>
      <c r="G22" s="269" t="str">
        <f>IF(Badges!J78="A","A"," ")</f>
        <v xml:space="preserve"> </v>
      </c>
      <c r="I22" s="266"/>
      <c r="J22" s="267" t="str">
        <f>Badges!C152</f>
        <v>Paint furniture</v>
      </c>
      <c r="K22" s="269" t="str">
        <f>IF(Badges!J151="A","A"," ")</f>
        <v xml:space="preserve"> </v>
      </c>
      <c r="M22" s="266"/>
      <c r="N22" s="267" t="str">
        <f>Badges!C225</f>
        <v>Interview a highway patrol officer to</v>
      </c>
      <c r="O22" s="269" t="str">
        <f>IF(Badges!J225="A","A"," ")</f>
        <v xml:space="preserve"> </v>
      </c>
      <c r="Q22" s="266"/>
      <c r="R22" s="267" t="str">
        <f>Badges!C299</f>
        <v>From virtual to reality</v>
      </c>
      <c r="S22" s="269" t="str">
        <f>IF(Badges!J299="A","A"," ")</f>
        <v xml:space="preserve"> </v>
      </c>
    </row>
    <row r="23" spans="1:19" x14ac:dyDescent="0.2">
      <c r="A23" s="533" t="str">
        <f>Badges!B6</f>
        <v>Website Designer</v>
      </c>
      <c r="B23" s="534"/>
      <c r="C23" s="534"/>
      <c r="E23" s="266"/>
      <c r="F23" s="267" t="str">
        <f>Badges!C79</f>
        <v>Make and test a homemade product</v>
      </c>
      <c r="G23" s="269" t="str">
        <f>IF(Badges!J79="A","A"," ")</f>
        <v xml:space="preserve"> </v>
      </c>
      <c r="I23" s="266"/>
      <c r="J23" s="267" t="str">
        <f>Badges!C153</f>
        <v>Paint accents</v>
      </c>
      <c r="K23" s="269" t="str">
        <f>IF(Badges!J152="A","A"," ")</f>
        <v xml:space="preserve"> </v>
      </c>
      <c r="M23" s="266"/>
      <c r="N23" s="267" t="str">
        <f>Badges!C226</f>
        <v>Observe a traffic intersection</v>
      </c>
      <c r="O23" s="269" t="str">
        <f>IF(Badges!J226="A","A"," ")</f>
        <v xml:space="preserve"> </v>
      </c>
      <c r="Q23" s="266"/>
      <c r="R23" s="267" t="str">
        <f>Badges!C300</f>
        <v>From board to reality</v>
      </c>
      <c r="S23" s="269" t="str">
        <f>IF(Badges!J300="A","A","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IF(Badges!J8="A","A"," ")</f>
        <v xml:space="preserve"> </v>
      </c>
      <c r="E25" s="266"/>
      <c r="F25" s="267" t="str">
        <f>Badges!C81</f>
        <v>Test sunglasses</v>
      </c>
      <c r="G25" s="269" t="str">
        <f>IF(Badges!J81="A","A"," ")</f>
        <v xml:space="preserve"> </v>
      </c>
      <c r="I25" s="266"/>
      <c r="J25" s="267" t="str">
        <f>Badges!C155</f>
        <v>Curtains for windows or to delineate</v>
      </c>
      <c r="K25" s="269" t="str">
        <f>IF(Badges!J154="A","A"," ")</f>
        <v xml:space="preserve"> </v>
      </c>
      <c r="M25" s="266"/>
      <c r="N25" s="267" t="str">
        <f>Badges!C228</f>
        <v>Compile an emergency kit</v>
      </c>
      <c r="O25" s="269" t="str">
        <f>IF(Badges!J228="A","A"," ")</f>
        <v xml:space="preserve"> </v>
      </c>
      <c r="Q25" s="266"/>
      <c r="R25" s="267" t="str">
        <f>Badges!C302</f>
        <v>A puzzle pentathlon</v>
      </c>
      <c r="S25" s="269" t="str">
        <f>IF(Badges!J302="A","A"," ")</f>
        <v xml:space="preserve"> </v>
      </c>
    </row>
    <row r="26" spans="1:19" x14ac:dyDescent="0.2">
      <c r="A26" s="266"/>
      <c r="B26" s="267" t="str">
        <f>Badges!C9</f>
        <v>A place you volunteer at</v>
      </c>
      <c r="C26" s="269" t="str">
        <f>IF(Badges!J9="A","A"," ")</f>
        <v xml:space="preserve"> </v>
      </c>
      <c r="E26" s="266"/>
      <c r="F26" s="267" t="str">
        <f>Badges!C82</f>
        <v>Grade a gem</v>
      </c>
      <c r="G26" s="269" t="str">
        <f>IF(Badges!J82="A","A"," ")</f>
        <v xml:space="preserve"> </v>
      </c>
      <c r="I26" s="266"/>
      <c r="J26" s="267" t="str">
        <f>Badges!C156</f>
        <v>A table runner, decorative wall</v>
      </c>
      <c r="K26" s="269" t="str">
        <f>IF(Badges!J155="A","A"," ")</f>
        <v xml:space="preserve"> </v>
      </c>
      <c r="M26" s="266"/>
      <c r="N26" s="267" t="str">
        <f>Badges!C229</f>
        <v>Interview a roadside service person</v>
      </c>
      <c r="O26" s="269" t="str">
        <f>IF(Badges!J229="A","A"," ")</f>
        <v xml:space="preserve"> </v>
      </c>
      <c r="Q26" s="266"/>
      <c r="R26" s="267" t="str">
        <f>Badges!C303</f>
        <v>A relay pentathlon</v>
      </c>
      <c r="S26" s="269" t="str">
        <f>IF(Badges!J303="A","A"," ")</f>
        <v xml:space="preserve"> </v>
      </c>
    </row>
    <row r="27" spans="1:19" x14ac:dyDescent="0.2">
      <c r="A27" s="266"/>
      <c r="B27" s="267" t="str">
        <f>Badges!C10</f>
        <v>An extracurricular group or hobby</v>
      </c>
      <c r="C27" s="269" t="str">
        <f>IF(Badges!J10="A","A"," ")</f>
        <v xml:space="preserve"> </v>
      </c>
      <c r="E27" s="266"/>
      <c r="F27" s="267" t="str">
        <f>Badges!C79</f>
        <v>Make and test a homemade product</v>
      </c>
      <c r="G27" s="269" t="str">
        <f>IF(Badges!J83="A","A"," ")</f>
        <v xml:space="preserve"> </v>
      </c>
      <c r="I27" s="266"/>
      <c r="J27" s="267" t="str">
        <f>Badges!C157</f>
        <v>A pillow cover or duvet cover</v>
      </c>
      <c r="K27" s="269" t="str">
        <f>IF(Badges!J156="A","A"," ")</f>
        <v xml:space="preserve"> </v>
      </c>
      <c r="M27" s="266"/>
      <c r="N27" s="267" t="str">
        <f>Badges!C230</f>
        <v>Research how to handle five</v>
      </c>
      <c r="O27" s="269" t="str">
        <f>IF(Badges!J230="A","A"," ")</f>
        <v xml:space="preserve"> </v>
      </c>
      <c r="Q27" s="266"/>
      <c r="R27" s="267" t="str">
        <f>Badges!C304</f>
        <v>A wheel pentathlon</v>
      </c>
      <c r="S27" s="269" t="str">
        <f>IF(Badges!J304="A","A","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IF(Badges!J12="A","A"," ")</f>
        <v xml:space="preserve"> </v>
      </c>
      <c r="E29" s="266"/>
      <c r="F29" s="267" t="str">
        <f>Badges!C85</f>
        <v>Compare ingredients in three</v>
      </c>
      <c r="G29" s="269" t="str">
        <f>IF(Badges!J85="A","A"," ")</f>
        <v xml:space="preserve"> </v>
      </c>
      <c r="I29" s="266"/>
      <c r="J29" s="267" t="str">
        <f>Badges!C159</f>
        <v>Refurbish one item</v>
      </c>
      <c r="K29" s="269" t="str">
        <f>IF(Badges!J158="A","A"," ")</f>
        <v xml:space="preserve"> </v>
      </c>
      <c r="M29" s="266"/>
      <c r="N29" s="267" t="str">
        <f>Badges!C232</f>
        <v>Compare car efficiencies</v>
      </c>
      <c r="O29" s="269" t="str">
        <f>IF(Badges!J232="A","A"," ")</f>
        <v xml:space="preserve"> </v>
      </c>
      <c r="Q29" s="266">
        <v>1</v>
      </c>
      <c r="R29" s="267" t="str">
        <f>Badges!C308</f>
        <v>Brainstorm business ideas</v>
      </c>
      <c r="S29" s="268"/>
    </row>
    <row r="30" spans="1:19" x14ac:dyDescent="0.2">
      <c r="A30" s="266"/>
      <c r="B30" s="267" t="str">
        <f>Badges!C13</f>
        <v>Get opinions from bloggers/sites</v>
      </c>
      <c r="C30" s="269" t="str">
        <f>IF(Badges!J13="A","A"," ")</f>
        <v xml:space="preserve"> </v>
      </c>
      <c r="E30" s="266"/>
      <c r="F30" s="267" t="str">
        <f>Badges!C86</f>
        <v>Test hair dye</v>
      </c>
      <c r="G30" s="269" t="str">
        <f>IF(Badges!J86="A","A"," ")</f>
        <v xml:space="preserve"> </v>
      </c>
      <c r="I30" s="266"/>
      <c r="J30" s="267" t="str">
        <f>Badges!C160</f>
        <v>Repurpose one item</v>
      </c>
      <c r="K30" s="269" t="str">
        <f>IF(Badges!J159="A","A"," ")</f>
        <v xml:space="preserve"> </v>
      </c>
      <c r="M30" s="266"/>
      <c r="N30" s="267" t="str">
        <f>Badges!C233</f>
        <v>Practice energy efficient driving or</v>
      </c>
      <c r="O30" s="269" t="str">
        <f>IF(Badges!J233="A","A"," ")</f>
        <v xml:space="preserve"> </v>
      </c>
      <c r="Q30" s="266"/>
      <c r="R30" s="267" t="str">
        <f>Badges!C309</f>
        <v>Interview your client</v>
      </c>
      <c r="S30" s="269" t="str">
        <f>IF(Badges!J309="A","A"," ")</f>
        <v xml:space="preserve"> </v>
      </c>
    </row>
    <row r="31" spans="1:19" x14ac:dyDescent="0.2">
      <c r="A31" s="266"/>
      <c r="B31" s="267" t="str">
        <f>Badges!C14</f>
        <v>Teach yourself to build a site from</v>
      </c>
      <c r="C31" s="269" t="str">
        <f>IF(Badges!J14="A","A"," ")</f>
        <v xml:space="preserve"> </v>
      </c>
      <c r="E31" s="266"/>
      <c r="F31" s="267" t="str">
        <f>Badges!C83</f>
        <v>Get into outdoor-fashion fabrics</v>
      </c>
      <c r="G31" s="269" t="str">
        <f>IF(Badges!J87="A","A"," ")</f>
        <v xml:space="preserve"> </v>
      </c>
      <c r="I31" s="266"/>
      <c r="J31" s="267" t="str">
        <f>Badges!C161</f>
        <v>Repair one item</v>
      </c>
      <c r="K31" s="269" t="str">
        <f>IF(Badges!J160="A","A"," ")</f>
        <v xml:space="preserve"> </v>
      </c>
      <c r="M31" s="266"/>
      <c r="N31" s="267" t="str">
        <f>Badges!C234</f>
        <v xml:space="preserve">Drive less </v>
      </c>
      <c r="O31" s="269" t="str">
        <f>IF(Badges!J234="A","A"," ")</f>
        <v xml:space="preserve"> </v>
      </c>
      <c r="Q31" s="266"/>
      <c r="R31" s="267" t="str">
        <f>Badges!C310</f>
        <v>Become a keen observer</v>
      </c>
      <c r="S31" s="269" t="str">
        <f>IF(Badges!J310="A","A","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IF(Badges!J311="A","A"," ")</f>
        <v xml:space="preserve"> </v>
      </c>
    </row>
    <row r="33" spans="1:19" x14ac:dyDescent="0.2">
      <c r="A33" s="266"/>
      <c r="B33" s="267" t="str">
        <f>Badges!C16</f>
        <v>Find a mentor</v>
      </c>
      <c r="C33" s="269" t="str">
        <f>IF(Badges!J16="A","A"," ")</f>
        <v xml:space="preserve"> </v>
      </c>
      <c r="E33" s="266"/>
      <c r="F33" s="267" t="str">
        <f>Badges!C89</f>
        <v>Make a timeline of fashion trends</v>
      </c>
      <c r="G33" s="269" t="str">
        <f>IF(Badges!J89="A","A"," ")</f>
        <v xml:space="preserve"> </v>
      </c>
      <c r="I33" s="266"/>
      <c r="J33" s="267" t="str">
        <f>Badges!C163</f>
        <v>Build something out of wood or</v>
      </c>
      <c r="K33" s="269" t="str">
        <f>IF(Badges!J162="A","A","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IF(Badges!J17="A","A"," ")</f>
        <v xml:space="preserve"> </v>
      </c>
      <c r="E34" s="266"/>
      <c r="F34" s="267" t="str">
        <f>Badges!C90</f>
        <v>Conduct a social style experiment</v>
      </c>
      <c r="G34" s="269" t="str">
        <f>IF(Badges!J90="A","A"," ")</f>
        <v xml:space="preserve"> </v>
      </c>
      <c r="I34" s="266"/>
      <c r="J34" s="267" t="str">
        <f>Badges!C164</f>
        <v>Build something from found items</v>
      </c>
      <c r="K34" s="269" t="str">
        <f>IF(Badges!J163="A","A"," ")</f>
        <v xml:space="preserve"> </v>
      </c>
      <c r="M34" s="266"/>
      <c r="N34" s="267" t="str">
        <f>Badges!C240</f>
        <v>Share night art</v>
      </c>
      <c r="O34" s="269" t="str">
        <f>IF(Badges!J240="A","A"," ")</f>
        <v xml:space="preserve"> </v>
      </c>
      <c r="Q34" s="266"/>
      <c r="R34" s="267" t="str">
        <f>Badges!C313</f>
        <v>Divide your idea into different parts</v>
      </c>
      <c r="S34" s="269" t="str">
        <f>IF(Badges!J313="A","A"," ")</f>
        <v xml:space="preserve"> </v>
      </c>
    </row>
    <row r="35" spans="1:19" x14ac:dyDescent="0.2">
      <c r="A35" s="266"/>
      <c r="B35" s="267" t="str">
        <f>Badges!C18</f>
        <v>Meet up</v>
      </c>
      <c r="C35" s="269" t="str">
        <f>IF(Badges!J18="A","A"," ")</f>
        <v xml:space="preserve"> </v>
      </c>
      <c r="E35" s="266"/>
      <c r="F35" s="267" t="str">
        <f>Badges!C87</f>
        <v>Create a scent</v>
      </c>
      <c r="G35" s="269" t="str">
        <f>IF(Badges!J91="A","A"," ")</f>
        <v xml:space="preserve"> </v>
      </c>
      <c r="I35" s="266"/>
      <c r="J35" s="267" t="str">
        <f>Badges!C165</f>
        <v>Build an art piece</v>
      </c>
      <c r="K35" s="269" t="str">
        <f>IF(Badges!J164="A","A"," ")</f>
        <v xml:space="preserve"> </v>
      </c>
      <c r="M35" s="266"/>
      <c r="N35" s="267" t="str">
        <f>Badges!C241</f>
        <v>Get into nightlife</v>
      </c>
      <c r="O35" s="269" t="str">
        <f>IF(Badges!J241="A","A"," ")</f>
        <v xml:space="preserve"> </v>
      </c>
      <c r="Q35" s="266"/>
      <c r="R35" s="267" t="str">
        <f>Badges!C314</f>
        <v>Beat your competitors</v>
      </c>
      <c r="S35" s="269" t="str">
        <f>IF(Badges!J314="A","A","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IF(Badges!J242="A","A"," ")</f>
        <v xml:space="preserve"> </v>
      </c>
      <c r="Q36" s="266"/>
      <c r="R36" s="267" t="str">
        <f>Badges!C315</f>
        <v>Use a "guideline."</v>
      </c>
      <c r="S36" s="269" t="str">
        <f>IF(Badges!J315="A","A"," ")</f>
        <v xml:space="preserve"> </v>
      </c>
    </row>
    <row r="37" spans="1:19" ht="12.75" customHeight="1" x14ac:dyDescent="0.2">
      <c r="A37" s="266"/>
      <c r="B37" s="267" t="str">
        <f>Badges!C20</f>
        <v>Blog posts</v>
      </c>
      <c r="C37" s="269" t="str">
        <f>IF(Badges!J20="A","A"," ")</f>
        <v xml:space="preserve"> </v>
      </c>
      <c r="E37" s="266"/>
      <c r="F37" s="267" t="str">
        <f>Badges!C93</f>
        <v>Make something eco friendly</v>
      </c>
      <c r="G37" s="269" t="str">
        <f>IF(Badges!J93="A","A","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IF(Badges!J21="A","A"," ")</f>
        <v xml:space="preserve"> </v>
      </c>
      <c r="E38" s="266"/>
      <c r="F38" s="267" t="str">
        <f>Badges!C94</f>
        <v>Create your own science-of-style</v>
      </c>
      <c r="G38" s="269" t="str">
        <f>IF(Badges!J94="A","A"," ")</f>
        <v xml:space="preserve"> </v>
      </c>
      <c r="I38" s="266"/>
      <c r="J38" s="267" t="str">
        <f>Badges!C170</f>
        <v>Monitor the news</v>
      </c>
      <c r="K38" s="269" t="str">
        <f>IF(Badges!J170="A","A"," ")</f>
        <v xml:space="preserve"> </v>
      </c>
      <c r="M38" s="266"/>
      <c r="N38" s="267" t="str">
        <f>Badges!C244</f>
        <v>Tour your neighborhood at night</v>
      </c>
      <c r="O38" s="269" t="str">
        <f>IF(Badges!J244="A","A"," ")</f>
        <v xml:space="preserve"> </v>
      </c>
      <c r="Q38" s="266"/>
      <c r="R38" s="267" t="str">
        <f>Badges!C317</f>
        <v>Seed money</v>
      </c>
      <c r="S38" s="269" t="str">
        <f>IF(Badges!J317="A","A"," ")</f>
        <v xml:space="preserve"> </v>
      </c>
    </row>
    <row r="39" spans="1:19" x14ac:dyDescent="0.2">
      <c r="A39" s="266"/>
      <c r="B39" s="267" t="str">
        <f>Badges!C22</f>
        <v>Start with a compelling photo gallery</v>
      </c>
      <c r="C39" s="269" t="str">
        <f>IF(Badges!J22="A","A"," ")</f>
        <v xml:space="preserve"> </v>
      </c>
      <c r="E39" s="266"/>
      <c r="F39" s="267" t="str">
        <f>Badges!C91</f>
        <v>Host a wear-a-thon</v>
      </c>
      <c r="G39" s="269" t="str">
        <f>IF(Badges!J95="A","A"," ")</f>
        <v xml:space="preserve"> </v>
      </c>
      <c r="I39" s="266"/>
      <c r="J39" s="267" t="str">
        <f>Badges!C171</f>
        <v>Evaluate the same story on three</v>
      </c>
      <c r="K39" s="269" t="str">
        <f>IF(Badges!J171="A","A"," ")</f>
        <v xml:space="preserve"> </v>
      </c>
      <c r="M39" s="266"/>
      <c r="N39" s="267" t="str">
        <f>Badges!C245</f>
        <v>Visit a park, trail, lake, stream, or</v>
      </c>
      <c r="O39" s="269" t="str">
        <f>IF(Badges!J245="A","A"," ")</f>
        <v xml:space="preserve"> </v>
      </c>
      <c r="Q39" s="266"/>
      <c r="R39" s="267" t="str">
        <f>Badges!C318</f>
        <v>Business models</v>
      </c>
      <c r="S39" s="269" t="str">
        <f>IF(Badges!J318="A","A","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IF(Badges!J172="A","A"," ")</f>
        <v xml:space="preserve"> </v>
      </c>
      <c r="M40" s="266"/>
      <c r="N40" s="267" t="str">
        <f>Badges!C246</f>
        <v>Visit a place that's open 24 hours</v>
      </c>
      <c r="O40" s="269" t="str">
        <f>IF(Badges!J246="A","A"," ")</f>
        <v xml:space="preserve"> </v>
      </c>
      <c r="Q40" s="266"/>
      <c r="R40" s="267" t="str">
        <f>Badges!C319</f>
        <v>Merchandising</v>
      </c>
      <c r="S40" s="269" t="str">
        <f>IF(Badges!J319="A","A"," ")</f>
        <v xml:space="preserve"> </v>
      </c>
    </row>
    <row r="41" spans="1:19" x14ac:dyDescent="0.2">
      <c r="A41" s="266"/>
      <c r="B41" s="267" t="str">
        <f>Badges!C24</f>
        <v>Go social</v>
      </c>
      <c r="C41" s="269" t="str">
        <f>IF(Badges!J24="A","A","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IF(Badges!J25="A","A"," ")</f>
        <v xml:space="preserve"> </v>
      </c>
      <c r="E42" s="266"/>
      <c r="F42" s="267" t="str">
        <f>Badges!C100</f>
        <v>Review the novel</v>
      </c>
      <c r="G42" s="269" t="str">
        <f>IF(Badges!J100="A","A"," ")</f>
        <v xml:space="preserve"> </v>
      </c>
      <c r="I42" s="266"/>
      <c r="J42" s="267" t="str">
        <f>Badges!C174</f>
        <v>Choose an article from a political</v>
      </c>
      <c r="K42" s="269" t="str">
        <f>IF(Badges!J174="A","A"," ")</f>
        <v xml:space="preserve"> </v>
      </c>
      <c r="M42" s="266"/>
      <c r="N42" s="267" t="str">
        <f>Badges!C248</f>
        <v>Be an investigative reporter</v>
      </c>
      <c r="O42" s="269" t="str">
        <f>IF(Badges!J248="A","A"," ")</f>
        <v xml:space="preserve"> </v>
      </c>
      <c r="Q42" s="266"/>
      <c r="R42" s="267" t="str">
        <f>Badges!C321</f>
        <v>Write up a five-point business plan</v>
      </c>
      <c r="S42" s="269" t="str">
        <f>IF(Badges!J321="A","A"," ")</f>
        <v xml:space="preserve"> </v>
      </c>
    </row>
    <row r="43" spans="1:19" ht="12.75" customHeight="1" x14ac:dyDescent="0.2">
      <c r="A43" s="266"/>
      <c r="B43" s="267" t="str">
        <f>Badges!C26</f>
        <v>Link up</v>
      </c>
      <c r="C43" s="269" t="str">
        <f>IF(Badges!J26="A","A"," ")</f>
        <v xml:space="preserve"> </v>
      </c>
      <c r="E43" s="266"/>
      <c r="F43" s="267" t="str">
        <f>Badges!C101</f>
        <v>Chart the plot</v>
      </c>
      <c r="G43" s="269" t="str">
        <f>IF(Badges!J101="A","A"," ")</f>
        <v xml:space="preserve"> </v>
      </c>
      <c r="I43" s="266"/>
      <c r="J43" s="267" t="str">
        <f>Badges!C175</f>
        <v>Monitor a news-based or political</v>
      </c>
      <c r="K43" s="269" t="str">
        <f>IF(Badges!J175="A","A"," ")</f>
        <v xml:space="preserve"> </v>
      </c>
      <c r="M43" s="266"/>
      <c r="N43" s="267" t="str">
        <f>Badges!C249</f>
        <v>Take part in the night shift</v>
      </c>
      <c r="O43" s="269" t="str">
        <f>IF(Badges!J249="A","A"," ")</f>
        <v xml:space="preserve"> </v>
      </c>
      <c r="Q43" s="266"/>
      <c r="R43" s="267" t="str">
        <f>Badges!C322</f>
        <v>Develop your "pitch."</v>
      </c>
      <c r="S43" s="269" t="str">
        <f>IF(Badges!J322="A","A"," ")</f>
        <v xml:space="preserve"> </v>
      </c>
    </row>
    <row r="44" spans="1:19" x14ac:dyDescent="0.2">
      <c r="A44" s="533" t="str">
        <f>Badges!B29</f>
        <v>Women's Health</v>
      </c>
      <c r="B44" s="534"/>
      <c r="C44" s="534"/>
      <c r="E44" s="266"/>
      <c r="F44" s="267" t="str">
        <f>Badges!C102</f>
        <v>Read like an editor</v>
      </c>
      <c r="G44" s="269" t="str">
        <f>IF(Badges!J102="A","A"," ")</f>
        <v xml:space="preserve"> </v>
      </c>
      <c r="I44" s="266"/>
      <c r="J44" s="267" t="str">
        <f>Badges!C176</f>
        <v>Analyze a speech given by a public</v>
      </c>
      <c r="K44" s="269" t="str">
        <f>IF(Badges!J176="A","A"," ")</f>
        <v xml:space="preserve"> </v>
      </c>
      <c r="M44" s="266"/>
      <c r="N44" s="267" t="str">
        <f>Badges!C250</f>
        <v>Create a photo essay</v>
      </c>
      <c r="O44" s="269" t="str">
        <f>IF(Badges!J250="A","A"," ")</f>
        <v xml:space="preserve"> </v>
      </c>
      <c r="Q44" s="266"/>
      <c r="R44" s="267" t="str">
        <f>Badges!C323</f>
        <v>Make a mock up of an</v>
      </c>
      <c r="S44" s="269" t="str">
        <f>IF(Badges!J323="A","A","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IF(Badges!J31="A","A"," ")</f>
        <v xml:space="preserve"> </v>
      </c>
      <c r="E46" s="266"/>
      <c r="F46" s="267" t="str">
        <f>Badges!C104</f>
        <v>Let real people inspire your</v>
      </c>
      <c r="G46" s="269" t="str">
        <f>IF(Badges!J104="A","A"," ")</f>
        <v xml:space="preserve"> </v>
      </c>
      <c r="I46" s="266"/>
      <c r="J46" s="267" t="str">
        <f>Badges!C178</f>
        <v>Know before you buy</v>
      </c>
      <c r="K46" s="269" t="str">
        <f>IF(Badges!J178="A","A"," ")</f>
        <v xml:space="preserve"> </v>
      </c>
      <c r="M46" s="266"/>
      <c r="N46" s="267" t="str">
        <f>Badges!C252</f>
        <v>Examine the night sky</v>
      </c>
      <c r="O46" s="269" t="str">
        <f>IF(Badges!J252="A","A"," ")</f>
        <v xml:space="preserve"> </v>
      </c>
      <c r="Q46" s="266"/>
      <c r="R46" s="267" t="str">
        <f>Badges!C325</f>
        <v>Present your idea to someone who</v>
      </c>
      <c r="S46" s="269" t="str">
        <f>IF(Badges!J325="A","A"," ")</f>
        <v xml:space="preserve"> </v>
      </c>
    </row>
    <row r="47" spans="1:19" x14ac:dyDescent="0.2">
      <c r="A47" s="266"/>
      <c r="B47" s="267" t="str">
        <f>Badges!C32</f>
        <v>Speak with a health professional</v>
      </c>
      <c r="C47" s="269" t="str">
        <f>IF(Badges!J32="A","A"," ")</f>
        <v xml:space="preserve"> </v>
      </c>
      <c r="E47" s="266"/>
      <c r="F47" s="267" t="str">
        <f>Badges!C105</f>
        <v>Use your favorite novels for</v>
      </c>
      <c r="G47" s="269" t="str">
        <f>IF(Badges!J105="A","A"," ")</f>
        <v xml:space="preserve"> </v>
      </c>
      <c r="I47" s="266"/>
      <c r="J47" s="267" t="str">
        <f>Badges!C179</f>
        <v>Find a vintage ad in a magazine or</v>
      </c>
      <c r="K47" s="269" t="str">
        <f>IF(Badges!J179="A","A"," ")</f>
        <v xml:space="preserve"> </v>
      </c>
      <c r="M47" s="266"/>
      <c r="N47" s="267" t="str">
        <f>Badges!C253</f>
        <v>Create a nocturnal animal</v>
      </c>
      <c r="O47" s="269" t="str">
        <f>IF(Badges!J253="A","A"," ")</f>
        <v xml:space="preserve"> </v>
      </c>
      <c r="Q47" s="266"/>
      <c r="R47" s="267" t="str">
        <f>Badges!C326</f>
        <v>Present to an expert</v>
      </c>
      <c r="S47" s="269" t="str">
        <f>IF(Badges!J326="A","A"," ")</f>
        <v xml:space="preserve"> </v>
      </c>
    </row>
    <row r="48" spans="1:19" x14ac:dyDescent="0.2">
      <c r="A48" s="266"/>
      <c r="B48" s="267" t="str">
        <f>Badges!C33</f>
        <v>Create a women's health poster or</v>
      </c>
      <c r="C48" s="269" t="str">
        <f>IF(Badges!J33="A","A"," ")</f>
        <v xml:space="preserve"> </v>
      </c>
      <c r="E48" s="266"/>
      <c r="F48" s="267" t="str">
        <f>Badges!C106</f>
        <v>Use character profiles to create a</v>
      </c>
      <c r="G48" s="269" t="str">
        <f>IF(Badges!J106="A","A"," ")</f>
        <v xml:space="preserve"> </v>
      </c>
      <c r="I48" s="266"/>
      <c r="J48" s="267" t="str">
        <f>Badges!C180</f>
        <v>Evaluate a disclaimer from an ad</v>
      </c>
      <c r="K48" s="269" t="str">
        <f>IF(Badges!J180="A","A"," ")</f>
        <v xml:space="preserve"> </v>
      </c>
      <c r="M48" s="266"/>
      <c r="N48" s="267" t="str">
        <f>Badges!C254</f>
        <v>Sketch a landscape plan for your</v>
      </c>
      <c r="O48" s="269" t="str">
        <f>IF(Badges!J254="A","A"," ")</f>
        <v xml:space="preserve"> </v>
      </c>
      <c r="Q48" s="266"/>
      <c r="R48" s="267" t="str">
        <f>Badges!C327</f>
        <v>Gather a group of clients</v>
      </c>
      <c r="S48" s="269" t="str">
        <f>IF(Badges!J327="A","A","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IF(Badges!J35="A","A"," ")</f>
        <v xml:space="preserve"> </v>
      </c>
      <c r="E50" s="266"/>
      <c r="F50" s="267" t="str">
        <f>Badges!C108</f>
        <v>Explore character-driven and action-</v>
      </c>
      <c r="G50" s="269" t="str">
        <f>IF(Badges!J108="A","A"," ")</f>
        <v xml:space="preserve"> </v>
      </c>
      <c r="I50" s="266"/>
      <c r="J50" s="267" t="str">
        <f>Badges!C182</f>
        <v>Become an investigative reporter</v>
      </c>
      <c r="K50" s="269" t="str">
        <f>IF(Badges!J182="A","A"," ")</f>
        <v xml:space="preserve"> </v>
      </c>
      <c r="M50" s="266"/>
      <c r="N50" s="267" t="str">
        <f>Badges!C256</f>
        <v>A "night" activity for younger Girl</v>
      </c>
      <c r="O50" s="269" t="str">
        <f>IF(Badges!J256="A","A"," ")</f>
        <v xml:space="preserve"> </v>
      </c>
      <c r="Q50" s="266">
        <v>1</v>
      </c>
      <c r="R50" s="267" t="str">
        <f>Badges!C331</f>
        <v>Explore "oops!" and "wow!"</v>
      </c>
      <c r="S50" s="268"/>
    </row>
    <row r="51" spans="1:19" x14ac:dyDescent="0.2">
      <c r="A51" s="266"/>
      <c r="B51" s="267" t="str">
        <f>Badges!C36</f>
        <v>Follow a fad through time</v>
      </c>
      <c r="C51" s="269" t="str">
        <f>IF(Badges!J36="A","A"," ")</f>
        <v xml:space="preserve"> </v>
      </c>
      <c r="E51" s="266"/>
      <c r="F51" s="267" t="str">
        <f>Badges!C109</f>
        <v>Interview a novelist or writing teacher</v>
      </c>
      <c r="G51" s="269" t="str">
        <f>IF(Badges!J109="A","A"," ")</f>
        <v xml:space="preserve"> </v>
      </c>
      <c r="I51" s="266"/>
      <c r="J51" s="267" t="str">
        <f>Badges!C183</f>
        <v>Be a Super Searcher</v>
      </c>
      <c r="K51" s="269" t="str">
        <f>IF(Badges!J183="A","A"," ")</f>
        <v xml:space="preserve"> </v>
      </c>
      <c r="M51" s="266"/>
      <c r="N51" s="267" t="str">
        <f>Badges!C257</f>
        <v>A "Power Down!" night</v>
      </c>
      <c r="O51" s="269" t="str">
        <f>IF(Badges!J257="A","A"," ")</f>
        <v xml:space="preserve"> </v>
      </c>
      <c r="Q51" s="266"/>
      <c r="R51" s="267" t="str">
        <f>Badges!C332</f>
        <v>Brainstorm some "oops" and "wow"</v>
      </c>
      <c r="S51" s="269" t="str">
        <f>IF(Badges!J332="A","A"," ")</f>
        <v xml:space="preserve"> </v>
      </c>
    </row>
    <row r="52" spans="1:19" x14ac:dyDescent="0.2">
      <c r="A52" s="266"/>
      <c r="B52" s="267" t="str">
        <f>Badges!C37</f>
        <v>Explore fads and beauty in other</v>
      </c>
      <c r="C52" s="269" t="str">
        <f>IF(Badges!J37="A","A"," ")</f>
        <v xml:space="preserve"> </v>
      </c>
      <c r="E52" s="266"/>
      <c r="F52" s="267" t="str">
        <f>Badges!C110</f>
        <v>Read five interviews with novelists</v>
      </c>
      <c r="G52" s="269" t="str">
        <f>IF(Badges!J110="A","A"," ")</f>
        <v xml:space="preserve"> </v>
      </c>
      <c r="I52" s="266"/>
      <c r="J52" s="267" t="str">
        <f>Badges!C184</f>
        <v>Review the review</v>
      </c>
      <c r="K52" s="269" t="str">
        <f>IF(Badges!J184="A","A"," ")</f>
        <v xml:space="preserve"> </v>
      </c>
      <c r="M52" s="266"/>
      <c r="N52" s="267" t="str">
        <f>Badges!C258</f>
        <v>A nighttime legend</v>
      </c>
      <c r="O52" s="269" t="str">
        <f>IF(Badges!J258="A","A"," ")</f>
        <v xml:space="preserve"> </v>
      </c>
      <c r="Q52" s="266"/>
      <c r="R52" s="267" t="str">
        <f>Badges!C333</f>
        <v>Interview someone with a job that</v>
      </c>
      <c r="S52" s="269" t="str">
        <f>IF(Badges!J333="A","A","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IF(Badges!J334="A","A"," ")</f>
        <v xml:space="preserve"> </v>
      </c>
    </row>
    <row r="54" spans="1:19" x14ac:dyDescent="0.2">
      <c r="A54" s="266"/>
      <c r="B54" s="267" t="str">
        <f>Badges!C39</f>
        <v>Get to know your moods</v>
      </c>
      <c r="C54" s="269" t="str">
        <f>IF(Badges!J39="A","A"," ")</f>
        <v xml:space="preserve"> </v>
      </c>
      <c r="E54" s="266"/>
      <c r="F54" s="267" t="str">
        <f>Badges!C112</f>
        <v>Write the first 20 pages</v>
      </c>
      <c r="G54" s="269" t="str">
        <f>IF(Badges!J112="A","A"," ")</f>
        <v xml:space="preserve"> </v>
      </c>
      <c r="I54" s="266"/>
      <c r="J54" s="267" t="str">
        <f>Badges!C186</f>
        <v>Send a letter to the editor</v>
      </c>
      <c r="K54" s="269" t="str">
        <f>IF(Badges!J186="A","A","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IF(Badges!J40="A","A"," ")</f>
        <v xml:space="preserve"> </v>
      </c>
      <c r="E55" s="266"/>
      <c r="F55" s="267" t="str">
        <f>Badges!C113</f>
        <v>Write important scenes</v>
      </c>
      <c r="G55" s="269" t="str">
        <f>IF(Badges!J113="A","A"," ")</f>
        <v xml:space="preserve"> </v>
      </c>
      <c r="I55" s="266"/>
      <c r="J55" s="267" t="str">
        <f>Badges!C187</f>
        <v>Research and write an article</v>
      </c>
      <c r="K55" s="269" t="str">
        <f>IF(Badges!J187="A","A"," ")</f>
        <v xml:space="preserve"> </v>
      </c>
      <c r="M55" s="266"/>
      <c r="N55" s="267" t="str">
        <f>Badges!C263</f>
        <v>Find out how views of animals have</v>
      </c>
      <c r="O55" s="269" t="str">
        <f>IF(Badges!J263="A","A"," ")</f>
        <v xml:space="preserve"> </v>
      </c>
      <c r="Q55" s="266"/>
      <c r="R55" s="267" t="str">
        <f>Badges!C336</f>
        <v>Go through your last 50 texts</v>
      </c>
      <c r="S55" s="269" t="str">
        <f>IF(Badges!J336="A","A"," ")</f>
        <v xml:space="preserve"> </v>
      </c>
    </row>
    <row r="56" spans="1:19" x14ac:dyDescent="0.2">
      <c r="A56" s="266"/>
      <c r="B56" s="267" t="str">
        <f>Badges!C41</f>
        <v>Explore a psychological topic</v>
      </c>
      <c r="C56" s="269" t="str">
        <f>IF(Badges!J41="A","A"," ")</f>
        <v xml:space="preserve"> </v>
      </c>
      <c r="E56" s="266"/>
      <c r="F56" s="267" t="str">
        <f>Badges!C114</f>
        <v>Write the last 20 pages</v>
      </c>
      <c r="G56" s="269" t="str">
        <f>IF(Badges!J114="A","A"," ")</f>
        <v xml:space="preserve"> </v>
      </c>
      <c r="I56" s="266"/>
      <c r="J56" s="267" t="str">
        <f>Badges!C188</f>
        <v>Make a video or photo slide show</v>
      </c>
      <c r="K56" s="269" t="str">
        <f>IF(Badges!J188="A","A"," ")</f>
        <v xml:space="preserve"> </v>
      </c>
      <c r="M56" s="266"/>
      <c r="N56" s="267" t="str">
        <f>Badges!C264</f>
        <v>Watch a documentary series on the</v>
      </c>
      <c r="O56" s="269" t="str">
        <f>IF(Badges!J264="A","A"," ")</f>
        <v xml:space="preserve"> </v>
      </c>
      <c r="Q56" s="266"/>
      <c r="R56" s="267" t="str">
        <f>Badges!C337</f>
        <v>Interview a psychologist, guidance</v>
      </c>
      <c r="S56" s="269" t="str">
        <f>IF(Badges!J337="A","A","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IF(Badges!J265="A","A"," ")</f>
        <v xml:space="preserve"> </v>
      </c>
      <c r="Q57" s="266"/>
      <c r="R57" s="267" t="str">
        <f>Badges!C338</f>
        <v>Start a kindness practice</v>
      </c>
      <c r="S57" s="269" t="str">
        <f>IF(Badges!J338="A","A"," ")</f>
        <v xml:space="preserve"> </v>
      </c>
    </row>
    <row r="58" spans="1:19" x14ac:dyDescent="0.2">
      <c r="A58" s="266"/>
      <c r="B58" s="267" t="str">
        <f>Badges!C43</f>
        <v>Take a global look at the issue</v>
      </c>
      <c r="C58" s="269" t="str">
        <f>IF(Badges!J43="A","A"," ")</f>
        <v xml:space="preserve"> </v>
      </c>
      <c r="E58" s="266"/>
      <c r="F58" s="267" t="str">
        <f>Badges!C116</f>
        <v>Share your pages with two people</v>
      </c>
      <c r="G58" s="269" t="str">
        <f>IF(Badges!J116="A","A","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IF(Badges!J44="A","A"," ")</f>
        <v xml:space="preserve"> </v>
      </c>
      <c r="E59" s="266"/>
      <c r="F59" s="267" t="str">
        <f>Badges!C117</f>
        <v>Use a critique group</v>
      </c>
      <c r="G59" s="269" t="str">
        <f>IF(Badges!J117="A","A"," ")</f>
        <v xml:space="preserve"> </v>
      </c>
      <c r="I59" s="266"/>
      <c r="J59" s="267" t="str">
        <f>Badges!C193</f>
        <v>Find out the background of your</v>
      </c>
      <c r="K59" s="269" t="str">
        <f>IF(Badges!J193="A","A"," ")</f>
        <v xml:space="preserve"> </v>
      </c>
      <c r="M59" s="266"/>
      <c r="N59" s="267" t="str">
        <f>Badges!C267</f>
        <v>Check out a safety team that uses</v>
      </c>
      <c r="O59" s="269" t="str">
        <f>IF(Badges!J267="A","A"," ")</f>
        <v xml:space="preserve"> </v>
      </c>
      <c r="Q59" s="266"/>
      <c r="R59" s="267" t="str">
        <f>Badges!C340</f>
        <v>Get into e-mail etiquette</v>
      </c>
      <c r="S59" s="269" t="str">
        <f>IF(Badges!J340="A","A"," ")</f>
        <v xml:space="preserve"> </v>
      </c>
    </row>
    <row r="60" spans="1:19" x14ac:dyDescent="0.2">
      <c r="A60" s="266"/>
      <c r="B60" s="267" t="str">
        <f>Badges!C45</f>
        <v>Take a close-up look at the issue</v>
      </c>
      <c r="C60" s="269" t="str">
        <f>IF(Badges!J45="A","A"," ")</f>
        <v xml:space="preserve"> </v>
      </c>
      <c r="E60" s="266"/>
      <c r="F60" s="267" t="str">
        <f>Badges!C118</f>
        <v>Ask a mentor to write you an</v>
      </c>
      <c r="G60" s="269" t="str">
        <f>IF(Badges!J118="A","A"," ")</f>
        <v xml:space="preserve"> </v>
      </c>
      <c r="I60" s="266"/>
      <c r="J60" s="267" t="str">
        <f>Badges!C194</f>
        <v>Get to know the ecology of your</v>
      </c>
      <c r="K60" s="269" t="str">
        <f>IF(Badges!J194="A","A"," ")</f>
        <v xml:space="preserve"> </v>
      </c>
      <c r="M60" s="266"/>
      <c r="N60" s="267" t="str">
        <f>Badges!C268</f>
        <v>Talk to a trainer</v>
      </c>
      <c r="O60" s="269" t="str">
        <f>IF(Badges!J268="A","A"," ")</f>
        <v xml:space="preserve"> </v>
      </c>
      <c r="Q60" s="266"/>
      <c r="R60" s="267" t="str">
        <f>Badges!C341</f>
        <v>Find your best commenting voice</v>
      </c>
      <c r="S60" s="269" t="str">
        <f>IF(Badges!J341="A","A","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IF(Badges!J195="A","A"," ")</f>
        <v xml:space="preserve"> </v>
      </c>
      <c r="M61" s="266"/>
      <c r="N61" s="267" t="str">
        <f>Badges!C269</f>
        <v>Read stories about animal heroes</v>
      </c>
      <c r="O61" s="269" t="str">
        <f>IF(Badges!J269="A","A"," ")</f>
        <v xml:space="preserve"> </v>
      </c>
      <c r="Q61" s="266"/>
      <c r="R61" s="267" t="str">
        <f>Badges!C342</f>
        <v>Good net sportsmanship</v>
      </c>
      <c r="S61" s="269" t="str">
        <f>IF(Badges!J342="A","A"," ")</f>
        <v xml:space="preserve"> </v>
      </c>
    </row>
    <row r="62" spans="1:19" ht="12.75" customHeight="1" x14ac:dyDescent="0.2">
      <c r="A62" s="266"/>
      <c r="B62" s="267" t="str">
        <f>Badges!C47</f>
        <v>Design a public service</v>
      </c>
      <c r="C62" s="269" t="str">
        <f>IF(Badges!J47="A","A","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IF(Badges!J48="A","A"," ")</f>
        <v xml:space="preserve"> </v>
      </c>
      <c r="E63" s="266"/>
      <c r="F63" s="267" t="str">
        <f>Badges!C124</f>
        <v>Look into two different textile arts</v>
      </c>
      <c r="G63" s="269" t="str">
        <f>IF(Badges!J124="A","A"," ")</f>
        <v xml:space="preserve"> </v>
      </c>
      <c r="I63" s="266"/>
      <c r="J63" s="267" t="str">
        <f>Badges!C197</f>
        <v>If your adventure involves a new skill</v>
      </c>
      <c r="K63" s="269" t="str">
        <f>IF(Badges!J197="A","A"," ")</f>
        <v xml:space="preserve"> </v>
      </c>
      <c r="M63" s="266"/>
      <c r="N63" s="267" t="str">
        <f>Badges!C271</f>
        <v>Talk to a vet or psychologist</v>
      </c>
      <c r="O63" s="269" t="str">
        <f>IF(Badges!J271="A","A"," ")</f>
        <v xml:space="preserve"> </v>
      </c>
      <c r="Q63" s="266"/>
      <c r="R63" s="267" t="str">
        <f>Badges!C344</f>
        <v>Discuss some character profiles</v>
      </c>
      <c r="S63" s="269" t="str">
        <f>IF(Badges!J344="A","A"," ")</f>
        <v xml:space="preserve"> </v>
      </c>
    </row>
    <row r="64" spans="1:19" x14ac:dyDescent="0.2">
      <c r="A64" s="266"/>
      <c r="B64" s="267" t="str">
        <f>Badges!C49</f>
        <v>Design a prevention program</v>
      </c>
      <c r="C64" s="269" t="str">
        <f>IF(Badges!J49="A","A"," ")</f>
        <v xml:space="preserve"> </v>
      </c>
      <c r="E64" s="266"/>
      <c r="F64" s="267" t="str">
        <f>Badges!C125</f>
        <v>Interview an artist who works with</v>
      </c>
      <c r="G64" s="269" t="str">
        <f>IF(Badges!J125="A","A"," ")</f>
        <v xml:space="preserve"> </v>
      </c>
      <c r="I64" s="266"/>
      <c r="J64" s="267" t="str">
        <f>Badges!C198</f>
        <v>Attend a one day high adventure</v>
      </c>
      <c r="K64" s="269" t="str">
        <f>IF(Badges!J198="A","A"," ")</f>
        <v xml:space="preserve"> </v>
      </c>
      <c r="M64" s="266"/>
      <c r="N64" s="267" t="str">
        <f>Badges!C272</f>
        <v>Visit an organization that uses</v>
      </c>
      <c r="O64" s="269" t="str">
        <f>IF(Badges!J272="A","A"," ")</f>
        <v xml:space="preserve"> </v>
      </c>
      <c r="Q64" s="266"/>
      <c r="R64" s="267" t="str">
        <f>Badges!C345</f>
        <v>Get feedback on a profile of your</v>
      </c>
      <c r="S64" s="269" t="str">
        <f>IF(Badges!J345="A","A"," ")</f>
        <v xml:space="preserve"> </v>
      </c>
    </row>
    <row r="65" spans="1:19" x14ac:dyDescent="0.2">
      <c r="A65" s="533" t="str">
        <f>Badges!B52</f>
        <v>Troupe Performer</v>
      </c>
      <c r="B65" s="534"/>
      <c r="C65" s="534"/>
      <c r="E65" s="266"/>
      <c r="F65" s="267" t="str">
        <f>Badges!C126</f>
        <v>Visit an art gallery or museum with a</v>
      </c>
      <c r="G65" s="269" t="str">
        <f>IF(Badges!J126="A","A"," ")</f>
        <v xml:space="preserve"> </v>
      </c>
      <c r="I65" s="266"/>
      <c r="J65" s="267" t="str">
        <f>Badges!C199</f>
        <v>Spend a day practicing cooperative</v>
      </c>
      <c r="K65" s="269" t="str">
        <f>IF(Badges!J199="A","A"," ")</f>
        <v xml:space="preserve"> </v>
      </c>
      <c r="M65" s="266"/>
      <c r="N65" s="267" t="str">
        <f>Badges!C273</f>
        <v>Interview at least five pet owners</v>
      </c>
      <c r="O65" s="269" t="str">
        <f>IF(Badges!J273="A","A"," ")</f>
        <v xml:space="preserve"> </v>
      </c>
      <c r="Q65" s="266"/>
      <c r="R65" s="267" t="str">
        <f>Badges!C346</f>
        <v>Read three stories that discuss</v>
      </c>
      <c r="S65" s="269" t="str">
        <f>IF(Badges!J346="A","A","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IF(Badges!J54="A","A"," ")</f>
        <v xml:space="preserve"> </v>
      </c>
      <c r="E67" s="266"/>
      <c r="F67" s="267" t="str">
        <f>Badges!C128</f>
        <v>Thread based craft</v>
      </c>
      <c r="G67" s="269" t="str">
        <f>IF(Badges!J128="A","A"," ")</f>
        <v xml:space="preserve"> </v>
      </c>
      <c r="I67" s="266"/>
      <c r="J67" s="267" t="str">
        <f>Badges!C201</f>
        <v>Talk to an expert in your adventure</v>
      </c>
      <c r="K67" s="269" t="str">
        <f>IF(Badges!J201="A","A"," ")</f>
        <v xml:space="preserve"> </v>
      </c>
      <c r="M67" s="266"/>
      <c r="N67" s="267" t="str">
        <f>Badges!C275</f>
        <v>Talk to someone who trains</v>
      </c>
      <c r="O67" s="269" t="str">
        <f>IF(Badges!J275="A","A"," ")</f>
        <v xml:space="preserve"> </v>
      </c>
      <c r="Q67" s="266"/>
      <c r="R67" s="267" t="str">
        <f>Badges!C348</f>
        <v>Make it a pledge</v>
      </c>
      <c r="S67" s="269" t="str">
        <f>IF(Badges!J348="A","A"," ")</f>
        <v xml:space="preserve"> </v>
      </c>
    </row>
    <row r="68" spans="1:19" x14ac:dyDescent="0.2">
      <c r="A68" s="266"/>
      <c r="B68" s="267" t="str">
        <f>Badges!C55</f>
        <v>Interview a producer, director</v>
      </c>
      <c r="C68" s="269" t="str">
        <f>IF(Badges!J55="A","A"," ")</f>
        <v xml:space="preserve"> </v>
      </c>
      <c r="E68" s="266"/>
      <c r="F68" s="267" t="str">
        <f>Badges!C129</f>
        <v>Yarn based craft</v>
      </c>
      <c r="G68" s="269" t="str">
        <f>IF(Badges!J129="A","A"," ")</f>
        <v xml:space="preserve"> </v>
      </c>
      <c r="I68" s="266"/>
      <c r="J68" s="267" t="str">
        <f>Badges!C202</f>
        <v>Go to a sporting goods store</v>
      </c>
      <c r="K68" s="269" t="str">
        <f>IF(Badges!J202="A","A"," ")</f>
        <v xml:space="preserve"> </v>
      </c>
      <c r="M68" s="266"/>
      <c r="N68" s="267" t="str">
        <f>Badges!C276</f>
        <v>Speak to someone who has an</v>
      </c>
      <c r="O68" s="269" t="str">
        <f>IF(Badges!J276="A","A"," ")</f>
        <v xml:space="preserve"> </v>
      </c>
      <c r="Q68" s="266"/>
      <c r="R68" s="267" t="str">
        <f>Badges!C349</f>
        <v>Edit into a top 10</v>
      </c>
      <c r="S68" s="269" t="str">
        <f>IF(Badges!J349="A","A"," ")</f>
        <v xml:space="preserve"> </v>
      </c>
    </row>
    <row r="69" spans="1:19" x14ac:dyDescent="0.2">
      <c r="A69" s="266"/>
      <c r="B69" s="267" t="str">
        <f>Badges!C56</f>
        <v>Watch three shows and be the critic</v>
      </c>
      <c r="C69" s="269" t="str">
        <f>IF(Badges!J56="A","A"," ")</f>
        <v xml:space="preserve"> </v>
      </c>
      <c r="E69" s="266"/>
      <c r="F69" s="267" t="str">
        <f>Badges!C130</f>
        <v>Quilting Project</v>
      </c>
      <c r="G69" s="269" t="str">
        <f>IF(Badges!J130="A","A"," ")</f>
        <v xml:space="preserve"> </v>
      </c>
      <c r="I69" s="266"/>
      <c r="J69" s="267" t="str">
        <f>Badges!C203</f>
        <v>Talk to a Girl Scout</v>
      </c>
      <c r="K69" s="269" t="str">
        <f>IF(Badges!J203="A","A"," ")</f>
        <v xml:space="preserve"> </v>
      </c>
      <c r="M69" s="266"/>
      <c r="N69" s="267" t="str">
        <f>Badges!C277</f>
        <v xml:space="preserve">Research the pros and cons of </v>
      </c>
      <c r="O69" s="269" t="str">
        <f>IF(Badges!J277="A","A"," ")</f>
        <v xml:space="preserve"> </v>
      </c>
      <c r="Q69" s="266"/>
      <c r="R69" s="267" t="str">
        <f>Badges!C350</f>
        <v>Present it</v>
      </c>
      <c r="S69" s="269" t="str">
        <f>IF(Badges!J350="A","A"," ")</f>
        <v xml:space="preserve"> </v>
      </c>
    </row>
    <row r="70" spans="1:19" ht="23.25" x14ac:dyDescent="0.35">
      <c r="A70" s="524" t="str">
        <f ca="1">MID(CELL("filename",A8),FIND(IF(ISERROR(FIND("]",CELL("filename",A8))),"$","]"),CELL("filename",A8))+1,256)</f>
        <v>Senior7</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IF('Age-Level'!J8="C","C",IF('Age-Level'!J8="P","P",""))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IF('Age-Level'!J10="C","C",IF('Age-Level'!J10="P","P",""))</f>
        <v/>
      </c>
    </row>
    <row r="73" spans="1:19" x14ac:dyDescent="0.2">
      <c r="A73" s="542" t="str">
        <f>Summary!A22</f>
        <v>Collage</v>
      </c>
      <c r="B73" s="543"/>
      <c r="C73" s="270" t="str">
        <f>IF(Badges!J376="C","C",IF(Badges!J376="P","P",""))</f>
        <v/>
      </c>
      <c r="E73" s="266"/>
      <c r="F73" s="267" t="str">
        <f>Badges!C383</f>
        <v>Ask an expert.</v>
      </c>
      <c r="G73" s="269" t="str">
        <f>IF(Badges!J383="A","A"," ")</f>
        <v xml:space="preserve"> </v>
      </c>
      <c r="I73" s="266"/>
      <c r="J73" s="267" t="str">
        <f>Badges!C452</f>
        <v>Talk to a medical professional</v>
      </c>
      <c r="K73" s="269" t="str">
        <f>IF(Badges!J452="A","A"," ")</f>
        <v xml:space="preserve"> </v>
      </c>
      <c r="M73" s="266"/>
      <c r="N73" s="267" t="str">
        <f>Badges!C522</f>
        <v>Do this with a friend</v>
      </c>
      <c r="O73" s="269" t="str">
        <f>IF(Badges!J522="A","A"," ")</f>
        <v xml:space="preserve"> </v>
      </c>
      <c r="Q73" s="544" t="str">
        <f>'Age-Level'!B11</f>
        <v>Senior Service to Girl Scouting bar</v>
      </c>
      <c r="R73" s="544"/>
      <c r="S73" s="270" t="str">
        <f>IF('Age-Level'!J12="C","C",IF('Age-Level'!J12="P","P",""))</f>
        <v/>
      </c>
    </row>
    <row r="74" spans="1:19" x14ac:dyDescent="0.2">
      <c r="A74" s="538" t="str">
        <f>Summary!A23</f>
        <v>Cross-Training</v>
      </c>
      <c r="B74" s="539"/>
      <c r="C74" s="271" t="str">
        <f>IF(Badges!J399="C","C",IF(Badges!J399="P","P",""))</f>
        <v/>
      </c>
      <c r="E74" s="266"/>
      <c r="F74" s="267" t="str">
        <f>Badges!C384</f>
        <v>Take a yoga or Pilates class.</v>
      </c>
      <c r="G74" s="269" t="str">
        <f>IF(Badges!J384="A","A"," ")</f>
        <v xml:space="preserve"> </v>
      </c>
      <c r="I74" s="266"/>
      <c r="J74" s="267" t="str">
        <f>Badges!C453</f>
        <v>Take a course</v>
      </c>
      <c r="K74" s="269" t="str">
        <f>IF(Badges!J453="A","A"," ")</f>
        <v xml:space="preserve"> </v>
      </c>
      <c r="M74" s="266"/>
      <c r="N74" s="267" t="str">
        <f>Badges!C523</f>
        <v>Fill in your checklist with a family</v>
      </c>
      <c r="O74" s="269" t="str">
        <f>IF(Badges!J523="A","A"," ")</f>
        <v xml:space="preserve"> </v>
      </c>
      <c r="Q74" s="544" t="str">
        <f>'Age-Level'!B13</f>
        <v>Counselor-in-Training (CIT) I</v>
      </c>
      <c r="R74" s="544"/>
      <c r="S74" s="270" t="str">
        <f>IF('Age-Level'!J16="C","C",IF('Age-Level'!J16="P","P",""))</f>
        <v/>
      </c>
    </row>
    <row r="75" spans="1:19" x14ac:dyDescent="0.2">
      <c r="A75" s="538" t="str">
        <f>Summary!A24</f>
        <v>Behind the Ballot</v>
      </c>
      <c r="B75" s="539"/>
      <c r="C75" s="271" t="str">
        <f>IF(Badges!J422="C","C",IF(Badges!J422="P","P",""))</f>
        <v/>
      </c>
      <c r="E75" s="266"/>
      <c r="F75" s="267" t="str">
        <f>Badges!C385</f>
        <v>Research and develop your own</v>
      </c>
      <c r="G75" s="269" t="str">
        <f>IF(Badges!J385="A","A"," ")</f>
        <v xml:space="preserve"> </v>
      </c>
      <c r="I75" s="266"/>
      <c r="J75" s="267" t="str">
        <f>Badges!C454</f>
        <v>Talk to an emergency responder</v>
      </c>
      <c r="K75" s="269" t="str">
        <f>IF(Badges!J454="A","A"," ")</f>
        <v xml:space="preserve"> </v>
      </c>
      <c r="M75" s="266"/>
      <c r="N75" s="267" t="str">
        <f>Badges!C524</f>
        <v>Set up a meeting with a guidance</v>
      </c>
      <c r="O75" s="269" t="str">
        <f>IF(Badges!J524="A","A"," ")</f>
        <v xml:space="preserve"> </v>
      </c>
      <c r="Q75" s="544" t="str">
        <f>'Age-Level'!B17</f>
        <v>Volunteer-in-Training (VIT)</v>
      </c>
      <c r="R75" s="544"/>
      <c r="S75" s="270" t="str">
        <f>IF('Age-Level'!J21="C","C",IF('Age-Level'!J21="P","P",""))</f>
        <v/>
      </c>
    </row>
    <row r="76" spans="1:19" x14ac:dyDescent="0.2">
      <c r="A76" s="538" t="str">
        <f>Summary!A25</f>
        <v>Locavore</v>
      </c>
      <c r="B76" s="539"/>
      <c r="C76" s="271" t="str">
        <f>IF(Badges!J445="C","C",IF(Badges!J445="P","P",""))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IF('Age-Level'!J23="A","A"," ")</f>
        <v xml:space="preserve"> </v>
      </c>
    </row>
    <row r="77" spans="1:19" x14ac:dyDescent="0.2">
      <c r="A77" s="538" t="str">
        <f>Summary!A26</f>
        <v>Senior First Aid</v>
      </c>
      <c r="B77" s="539"/>
      <c r="C77" s="271" t="str">
        <f>IF(Badges!J468="C","C",IF(Badges!J468="P","P",""))</f>
        <v/>
      </c>
      <c r="E77" s="266"/>
      <c r="F77" s="267" t="str">
        <f>Badges!C387</f>
        <v>Head outdoors.</v>
      </c>
      <c r="G77" s="269" t="str">
        <f>IF(Badges!J387="A","A"," ")</f>
        <v xml:space="preserve"> </v>
      </c>
      <c r="I77" s="266"/>
      <c r="J77" s="267" t="str">
        <f>Badges!C456</f>
        <v>Talk to first aiders</v>
      </c>
      <c r="K77" s="269" t="str">
        <f>IF(Badges!J456="A","A"," ")</f>
        <v xml:space="preserve"> </v>
      </c>
      <c r="M77" s="266"/>
      <c r="N77" s="267" t="str">
        <f>Badges!C526</f>
        <v>A great debate</v>
      </c>
      <c r="O77" s="269" t="str">
        <f>IF(Badges!J526="A","A"," ")</f>
        <v xml:space="preserve"> </v>
      </c>
      <c r="Q77" s="537" t="str">
        <f>'Age-Level'!C24</f>
        <v>Cookie Patch (Year 1)</v>
      </c>
      <c r="R77" s="537"/>
      <c r="S77" s="276" t="str">
        <f>IF('Age-Level'!J24="A","A"," ")</f>
        <v xml:space="preserve"> </v>
      </c>
    </row>
    <row r="78" spans="1:19" x14ac:dyDescent="0.2">
      <c r="A78" s="538" t="str">
        <f>Summary!A27</f>
        <v>Senior Girl Scout Way</v>
      </c>
      <c r="B78" s="539"/>
      <c r="C78" s="271" t="str">
        <f>IF(Badges!J491="C","C",IF(Badges!J491="P","P",""))</f>
        <v/>
      </c>
      <c r="E78" s="266"/>
      <c r="F78" s="267" t="str">
        <f>Badges!C388</f>
        <v>Try the gym.</v>
      </c>
      <c r="G78" s="269" t="str">
        <f>IF(Badges!J388="A","A"," ")</f>
        <v xml:space="preserve"> </v>
      </c>
      <c r="I78" s="266"/>
      <c r="J78" s="267" t="str">
        <f>Badges!C457</f>
        <v>Ask a wilderness expert</v>
      </c>
      <c r="K78" s="269" t="str">
        <f>IF(Badges!J457="A","A"," ")</f>
        <v xml:space="preserve"> </v>
      </c>
      <c r="M78" s="266"/>
      <c r="N78" s="267" t="str">
        <f>Badges!C527</f>
        <v>Visualize your future</v>
      </c>
      <c r="O78" s="269" t="str">
        <f>IF(Badges!J527="A","A"," ")</f>
        <v xml:space="preserve"> </v>
      </c>
      <c r="Q78" s="537" t="str">
        <f>'Age-Level'!C25</f>
        <v>Cookie Pin (Year 1)</v>
      </c>
      <c r="R78" s="537"/>
      <c r="S78" s="276" t="str">
        <f>IF('Age-Level'!J25="A","A"," ")</f>
        <v xml:space="preserve"> </v>
      </c>
    </row>
    <row r="79" spans="1:19" x14ac:dyDescent="0.2">
      <c r="A79" s="540" t="str">
        <f>Summary!A28</f>
        <v>Sky</v>
      </c>
      <c r="B79" s="541"/>
      <c r="C79" s="272" t="str">
        <f>IF(Badges!J514="C","C",IF(Badges!J514="P","P",""))</f>
        <v/>
      </c>
      <c r="E79" s="266"/>
      <c r="F79" s="267" t="str">
        <f>Badges!C389</f>
        <v>Mix it up</v>
      </c>
      <c r="G79" s="269" t="str">
        <f>IF(Badges!J389="A","A"," ")</f>
        <v xml:space="preserve"> </v>
      </c>
      <c r="I79" s="266"/>
      <c r="J79" s="267" t="str">
        <f>Badges!C458</f>
        <v>Find out about common injuries</v>
      </c>
      <c r="K79" s="269" t="str">
        <f>IF(Badges!J458="A","A"," ")</f>
        <v xml:space="preserve"> </v>
      </c>
      <c r="M79" s="266"/>
      <c r="N79" s="267" t="str">
        <f>Badges!C528</f>
        <v>Circular logic</v>
      </c>
      <c r="O79" s="269" t="str">
        <f>IF(Badges!J528="A","A"," ")</f>
        <v xml:space="preserve"> </v>
      </c>
      <c r="Q79" s="537" t="str">
        <f>'Age-Level'!C26</f>
        <v>Cookie Rally (Year 2)</v>
      </c>
      <c r="R79" s="537"/>
      <c r="S79" s="276" t="str">
        <f>IF('Age-Level'!J26="A","A","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IF('Age-Level'!J27="A","A"," ")</f>
        <v xml:space="preserve"> </v>
      </c>
    </row>
    <row r="81" spans="1:22" x14ac:dyDescent="0.2">
      <c r="A81" s="542" t="str">
        <f>Summary!A30</f>
        <v>Financing My Future</v>
      </c>
      <c r="B81" s="543"/>
      <c r="C81" s="270" t="str">
        <f>IF(Badges!J538="C","C",IF(Badges!J538="P","P",""))</f>
        <v/>
      </c>
      <c r="E81" s="266"/>
      <c r="F81" s="267" t="str">
        <f>Badges!C391</f>
        <v>Get expert help.</v>
      </c>
      <c r="G81" s="269" t="str">
        <f>IF(Badges!J391="A","A"," ")</f>
        <v xml:space="preserve"> </v>
      </c>
      <c r="I81" s="266"/>
      <c r="J81" s="267" t="str">
        <f>Badges!C460</f>
        <v>Research the signs of shock and</v>
      </c>
      <c r="K81" s="269" t="str">
        <f>IF(Badges!J460="A","A"," ")</f>
        <v xml:space="preserve"> </v>
      </c>
      <c r="M81" s="266"/>
      <c r="N81" s="267" t="str">
        <f>Badges!C530</f>
        <v>Find different types of aid</v>
      </c>
      <c r="O81" s="269" t="str">
        <f>IF(Badges!J530="A","A"," ")</f>
        <v xml:space="preserve"> </v>
      </c>
      <c r="Q81" s="537" t="str">
        <f>'Age-Level'!C28</f>
        <v>Cookie Pin (Year 2)</v>
      </c>
      <c r="R81" s="537"/>
      <c r="S81" s="276" t="str">
        <f>IF('Age-Level'!J28="A","A"," ")</f>
        <v xml:space="preserve"> </v>
      </c>
    </row>
    <row r="82" spans="1:22" x14ac:dyDescent="0.2">
      <c r="A82" s="538" t="str">
        <f>Summary!A31</f>
        <v>Buying Power</v>
      </c>
      <c r="B82" s="539"/>
      <c r="C82" s="271" t="str">
        <f>IF(Badges!J561="C","C",IF(Badges!J561="P","P",""))</f>
        <v/>
      </c>
      <c r="E82" s="266"/>
      <c r="F82" s="267" t="str">
        <f>Badges!C392</f>
        <v>Circuit train.</v>
      </c>
      <c r="G82" s="269" t="str">
        <f>IF(Badges!J392="A","A"," ")</f>
        <v xml:space="preserve"> </v>
      </c>
      <c r="I82" s="266"/>
      <c r="J82" s="267" t="str">
        <f>Badges!C461</f>
        <v>Interview a doctor or nurse about the</v>
      </c>
      <c r="K82" s="269" t="str">
        <f>IF(Badges!J461="A","A"," ")</f>
        <v xml:space="preserve"> </v>
      </c>
      <c r="M82" s="266"/>
      <c r="N82" s="267" t="str">
        <f>Badges!C531</f>
        <v>Scholarship research</v>
      </c>
      <c r="O82" s="269" t="str">
        <f>IF(Badges!J531="A","A"," ")</f>
        <v xml:space="preserve"> </v>
      </c>
      <c r="Q82" s="537" t="str">
        <f>'Age-Level'!C30</f>
        <v>Fall Sales (Year 1)</v>
      </c>
      <c r="R82" s="537"/>
      <c r="S82" s="276" t="str">
        <f>IF('Age-Level'!J30="A","A"," ")</f>
        <v xml:space="preserve"> </v>
      </c>
    </row>
    <row r="83" spans="1:22" x14ac:dyDescent="0.2">
      <c r="A83" s="521" t="str">
        <f>Summary!A32</f>
        <v>Cookie Business</v>
      </c>
      <c r="B83" s="522"/>
      <c r="C83" s="523"/>
      <c r="D83" s="260"/>
      <c r="E83" s="266"/>
      <c r="F83" s="267" t="str">
        <f>Badges!C393</f>
        <v>Set up free-weight plan.</v>
      </c>
      <c r="G83" s="269" t="str">
        <f>IF(Badges!J393="A","A"," ")</f>
        <v xml:space="preserve"> </v>
      </c>
      <c r="I83" s="266"/>
      <c r="J83" s="267" t="str">
        <f>Badges!C462</f>
        <v>Ask an EMT or first responder to</v>
      </c>
      <c r="K83" s="269" t="str">
        <f>IF(Badges!J462="A","A"," ")</f>
        <v xml:space="preserve"> </v>
      </c>
      <c r="M83" s="266"/>
      <c r="N83" s="267" t="str">
        <f>Badges!C532</f>
        <v>Expert advice</v>
      </c>
      <c r="O83" s="269" t="str">
        <f>IF(Badges!J532="A","A"," ")</f>
        <v xml:space="preserve"> </v>
      </c>
      <c r="Q83" s="537" t="str">
        <f>'Age-Level'!C31</f>
        <v>Fall Sales (Year 2)</v>
      </c>
      <c r="R83" s="537"/>
      <c r="S83" s="276" t="str">
        <f>IF('Age-Level'!J31="A","A","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IF('Age-Level'!J33="A","A"," ")</f>
        <v xml:space="preserve"> </v>
      </c>
    </row>
    <row r="85" spans="1:22" x14ac:dyDescent="0.2">
      <c r="A85" s="538" t="str">
        <f>Summary!A34</f>
        <v>Customer Loyalty</v>
      </c>
      <c r="B85" s="539"/>
      <c r="C85" s="271" t="e">
        <f>IF(Badges!#REF!="C","C",IF(Badges!#REF!="P","P",""))</f>
        <v>#REF!</v>
      </c>
      <c r="E85" s="266"/>
      <c r="F85" s="267" t="str">
        <f>Badges!C395</f>
        <v>My Before and After.</v>
      </c>
      <c r="G85" s="269" t="str">
        <f>IF(Badges!J395="A","A"," ")</f>
        <v xml:space="preserve"> </v>
      </c>
      <c r="I85" s="266"/>
      <c r="J85" s="267" t="str">
        <f>Badges!C464</f>
        <v>Take a first aid course</v>
      </c>
      <c r="K85" s="269" t="str">
        <f>IF(Badges!J464="A","A"," ")</f>
        <v xml:space="preserve"> </v>
      </c>
      <c r="M85" s="266"/>
      <c r="N85" s="267" t="str">
        <f>Badges!C534</f>
        <v>Create a giant timeline</v>
      </c>
      <c r="O85" s="269" t="str">
        <f>IF(Badges!J534="A","A"," ")</f>
        <v xml:space="preserve"> </v>
      </c>
      <c r="Q85" s="537" t="str">
        <f>'Age-Level'!C34</f>
        <v>Thinking Day (Year 2)</v>
      </c>
      <c r="R85" s="537"/>
      <c r="S85" s="271" t="str">
        <f>IF('Age-Level'!J34="A","A","")</f>
        <v/>
      </c>
    </row>
    <row r="86" spans="1:22" x14ac:dyDescent="0.2">
      <c r="A86" s="412"/>
      <c r="B86" s="412"/>
      <c r="C86" s="278"/>
      <c r="E86" s="266"/>
      <c r="F86" s="267" t="str">
        <f>Badges!C396</f>
        <v>Find inspiration in numbers!</v>
      </c>
      <c r="G86" s="269" t="str">
        <f>IF(Badges!J396="A","A"," ")</f>
        <v xml:space="preserve"> </v>
      </c>
      <c r="I86" s="266"/>
      <c r="J86" s="267" t="str">
        <f>Badges!C465</f>
        <v>Ask a park ranger, lifeguard, or ski</v>
      </c>
      <c r="K86" s="269" t="str">
        <f>IF(Badges!J465="A","A"," ")</f>
        <v xml:space="preserve"> </v>
      </c>
      <c r="M86" s="266"/>
      <c r="N86" s="267" t="str">
        <f>Badges!C535</f>
        <v>Write an inspiring essay</v>
      </c>
      <c r="O86" s="269" t="str">
        <f>IF(Badges!J535="A","A"," ")</f>
        <v xml:space="preserve"> </v>
      </c>
      <c r="Q86" s="537" t="str">
        <f>'Age-Level'!C36</f>
        <v>Global Action Award</v>
      </c>
      <c r="R86" s="537"/>
      <c r="S86" s="271" t="str">
        <f>IF('Age-Level'!J36="A","A","")</f>
        <v/>
      </c>
    </row>
    <row r="87" spans="1:22" x14ac:dyDescent="0.2">
      <c r="A87" s="517" t="s">
        <v>124</v>
      </c>
      <c r="B87" s="518"/>
      <c r="C87" s="518"/>
      <c r="E87" s="266"/>
      <c r="F87" s="267" t="str">
        <f>Badges!C397</f>
        <v>Learn it to teach it.</v>
      </c>
      <c r="G87" s="269" t="str">
        <f>IF(Badges!J397="A","A"," ")</f>
        <v xml:space="preserve"> </v>
      </c>
      <c r="I87" s="266"/>
      <c r="J87" s="267" t="str">
        <f>Badges!C466</f>
        <v xml:space="preserve">Interview a doctor or nurse  </v>
      </c>
      <c r="K87" s="269" t="str">
        <f>IF(Badges!J466="A","A"," ")</f>
        <v xml:space="preserve"> </v>
      </c>
      <c r="M87" s="266"/>
      <c r="N87" s="267" t="str">
        <f>Badges!C536</f>
        <v>Go to your guidance counselor</v>
      </c>
      <c r="O87" s="269" t="str">
        <f>IF(Badges!J536="A","A"," ")</f>
        <v xml:space="preserve"> </v>
      </c>
      <c r="Q87" s="537" t="str">
        <f>'Age-Level'!C38</f>
        <v>International Friendship Recognition</v>
      </c>
      <c r="R87" s="537"/>
      <c r="S87" s="271" t="str">
        <f>IF('Age-Level'!J38="A","A","")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IF('Age-Level'!J40="A","A","")</f>
        <v/>
      </c>
    </row>
    <row r="89" spans="1:22" x14ac:dyDescent="0.2">
      <c r="B89" s="279" t="str">
        <f>Journey!B7</f>
        <v>The Senior Visionary Award</v>
      </c>
      <c r="C89" s="270" t="str">
        <f>IF(Journey!J11="C","C",IF(Journey!J11="P","P",""))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IF('Age-Level'!J41="A","A","")</f>
        <v/>
      </c>
    </row>
    <row r="90" spans="1:22" x14ac:dyDescent="0.2">
      <c r="B90" s="384" t="str">
        <f>Journey!C8</f>
        <v>Create It</v>
      </c>
      <c r="C90" s="269" t="str">
        <f>IF(Journey!J8="A","A"," ")</f>
        <v xml:space="preserve"> </v>
      </c>
      <c r="E90" s="266"/>
      <c r="F90" s="267" t="str">
        <f>Badges!C402</f>
        <v>Compare political platforms.</v>
      </c>
      <c r="G90" s="269" t="str">
        <f>IF(Badges!J402="A","A"," ")</f>
        <v xml:space="preserve"> </v>
      </c>
      <c r="I90" s="266"/>
      <c r="J90" s="267" t="str">
        <f>Badges!C471</f>
        <v>Organize a songfest</v>
      </c>
      <c r="K90" s="269" t="str">
        <f>IF(Badges!J471="A","A"," ")</f>
        <v xml:space="preserve"> </v>
      </c>
      <c r="M90" s="266"/>
      <c r="N90" s="267" t="str">
        <f>Badges!C541</f>
        <v>Track an item for a week</v>
      </c>
      <c r="O90" s="269" t="str">
        <f>IF(Badges!J541="A","A"," ")</f>
        <v xml:space="preserve"> </v>
      </c>
      <c r="Q90" s="537" t="str">
        <f>'Age-Level'!C42</f>
        <v>2nd year Rededication</v>
      </c>
      <c r="R90" s="537"/>
      <c r="S90" s="271" t="str">
        <f>IF('Age-Level'!J42="A","A","")</f>
        <v/>
      </c>
    </row>
    <row r="91" spans="1:22" x14ac:dyDescent="0.2">
      <c r="B91" s="384" t="str">
        <f>Journey!C9</f>
        <v>Guide It</v>
      </c>
      <c r="C91" s="269" t="str">
        <f>IF(Journey!J9="A","A"," ")</f>
        <v xml:space="preserve"> </v>
      </c>
      <c r="E91" s="266"/>
      <c r="F91" s="267" t="str">
        <f>Badges!C403</f>
        <v>Create an election flow chart.</v>
      </c>
      <c r="G91" s="269" t="str">
        <f>IF(Badges!J403="A","A"," ")</f>
        <v xml:space="preserve"> </v>
      </c>
      <c r="I91" s="266"/>
      <c r="J91" s="267" t="str">
        <f>Badges!C472</f>
        <v>Teach an international song</v>
      </c>
      <c r="K91" s="269" t="str">
        <f>IF(Badges!J472="A","A"," ")</f>
        <v xml:space="preserve"> </v>
      </c>
      <c r="M91" s="266"/>
      <c r="N91" s="267" t="str">
        <f>Badges!C542</f>
        <v>Make it a family affair</v>
      </c>
      <c r="O91" s="269" t="str">
        <f>IF(Badges!J542="A","A"," ")</f>
        <v xml:space="preserve"> </v>
      </c>
      <c r="Q91" s="537" t="str">
        <f>'Age-Level'!C43</f>
        <v>3rd year Rededication</v>
      </c>
      <c r="R91" s="537"/>
      <c r="S91" s="271" t="str">
        <f>IF('Age-Level'!J43="A","A","")</f>
        <v/>
      </c>
    </row>
    <row r="92" spans="1:22" x14ac:dyDescent="0.2">
      <c r="B92" s="384" t="str">
        <f>Journey!C10</f>
        <v>Change It</v>
      </c>
      <c r="C92" s="269" t="str">
        <f>IF(Journey!J10="A","A"," ")</f>
        <v xml:space="preserve"> </v>
      </c>
      <c r="E92" s="266"/>
      <c r="F92" s="267" t="str">
        <f>Badges!C404</f>
        <v>Compare local, state, and national</v>
      </c>
      <c r="G92" s="269" t="str">
        <f>IF(Badges!J404="A","A"," ")</f>
        <v xml:space="preserve"> </v>
      </c>
      <c r="I92" s="266"/>
      <c r="J92" s="267" t="str">
        <f>Badges!C473</f>
        <v>Help Brownies complete their Girl</v>
      </c>
      <c r="K92" s="269" t="str">
        <f>IF(Badges!J473="A","A"," ")</f>
        <v xml:space="preserve"> </v>
      </c>
      <c r="M92" s="266"/>
      <c r="N92" s="267" t="str">
        <f>Badges!C543</f>
        <v>Use group intelligence</v>
      </c>
      <c r="O92" s="269" t="str">
        <f>IF(Badges!J543="A","A"," ")</f>
        <v xml:space="preserve"> </v>
      </c>
      <c r="Q92" s="537" t="str">
        <f>'Age-Level'!C44</f>
        <v>4th year Rededication</v>
      </c>
      <c r="R92" s="537"/>
      <c r="S92" s="271" t="str">
        <f>IF('Age-Level'!J44="A","A","")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IF('Age-Level'!J45="A","A","")</f>
        <v/>
      </c>
    </row>
    <row r="94" spans="1:22" x14ac:dyDescent="0.2">
      <c r="A94" s="280"/>
      <c r="B94" s="381" t="str">
        <f>Journey!B15</f>
        <v>Harvest Award</v>
      </c>
      <c r="C94" s="270" t="str">
        <f>IF(Journey!J19="C","C",IF(Journey!J19="P","P",""))</f>
        <v/>
      </c>
      <c r="E94" s="266"/>
      <c r="F94" s="267" t="str">
        <f>Badges!C406</f>
        <v>Visit a voter-registration office.</v>
      </c>
      <c r="G94" s="269" t="str">
        <f>IF(Badges!J406="A","A"," ")</f>
        <v xml:space="preserve"> </v>
      </c>
      <c r="I94" s="266"/>
      <c r="J94" s="267" t="str">
        <f>Badges!C475</f>
        <v>Focus on "be courageous and</v>
      </c>
      <c r="K94" s="269" t="str">
        <f>IF(Badges!J475="A","A"," ")</f>
        <v xml:space="preserve"> </v>
      </c>
      <c r="M94" s="266"/>
      <c r="N94" s="267" t="str">
        <f>Badges!C545</f>
        <v>Review reviews on your own</v>
      </c>
      <c r="O94" s="269" t="str">
        <f>IF(Badges!J545="A","A"," ")</f>
        <v xml:space="preserve"> </v>
      </c>
      <c r="Q94" s="537" t="str">
        <f>'Age-Level'!C46</f>
        <v>6th year Rededication</v>
      </c>
      <c r="R94" s="537"/>
      <c r="S94" s="271" t="str">
        <f>IF('Age-Level'!J46="A","A","")</f>
        <v/>
      </c>
    </row>
    <row r="95" spans="1:22" x14ac:dyDescent="0.2">
      <c r="A95" s="280"/>
      <c r="B95" s="385" t="str">
        <f>Journey!C16</f>
        <v>Get your leader print going!</v>
      </c>
      <c r="C95" s="269" t="str">
        <f>IF(Journey!J16="A","A"," ")</f>
        <v xml:space="preserve"> </v>
      </c>
      <c r="E95" s="266"/>
      <c r="F95" s="267" t="str">
        <f>Badges!C407</f>
        <v>Visit a polling place.</v>
      </c>
      <c r="G95" s="269" t="str">
        <f>IF(Badges!J407="A","A"," ")</f>
        <v xml:space="preserve"> </v>
      </c>
      <c r="I95" s="266"/>
      <c r="J95" s="267" t="str">
        <f>Badges!C476</f>
        <v>Be confident and courageous</v>
      </c>
      <c r="K95" s="269" t="str">
        <f>IF(Badges!J476="A","A"," ")</f>
        <v xml:space="preserve"> </v>
      </c>
      <c r="M95" s="266"/>
      <c r="N95" s="267" t="str">
        <f>Badges!C546</f>
        <v>Hold a review debate</v>
      </c>
      <c r="O95" s="269" t="str">
        <f>IF(Badges!J546="A","A"," ")</f>
        <v xml:space="preserve"> </v>
      </c>
      <c r="Q95" s="537" t="str">
        <f>'Age-Level'!C47</f>
        <v>7th year Rededication</v>
      </c>
      <c r="R95" s="537"/>
      <c r="S95" s="271" t="str">
        <f>IF('Age-Level'!J47="A","A","")</f>
        <v/>
      </c>
      <c r="U95" s="264"/>
      <c r="V95" s="264"/>
    </row>
    <row r="96" spans="1:22" x14ac:dyDescent="0.2">
      <c r="A96" s="280"/>
      <c r="B96" s="385" t="str">
        <f>Journey!C17</f>
        <v>Capture your vision for change</v>
      </c>
      <c r="C96" s="269" t="str">
        <f>IF(Journey!J17="A","A"," ")</f>
        <v xml:space="preserve"> </v>
      </c>
      <c r="E96" s="266"/>
      <c r="F96" s="267" t="str">
        <f>Badges!C408</f>
        <v>Explore voter technology.</v>
      </c>
      <c r="G96" s="269" t="str">
        <f>IF(Badges!J408="A","A"," ")</f>
        <v xml:space="preserve"> </v>
      </c>
      <c r="I96" s="266"/>
      <c r="J96" s="267" t="str">
        <f>Badges!C477</f>
        <v>Create a project honoring the</v>
      </c>
      <c r="K96" s="269" t="str">
        <f>IF(Badges!J477="A","A"," ")</f>
        <v xml:space="preserve"> </v>
      </c>
      <c r="M96" s="266"/>
      <c r="N96" s="267" t="str">
        <f>Badges!C547</f>
        <v>Compare reviews to your own</v>
      </c>
      <c r="O96" s="269" t="str">
        <f>IF(Badges!J547="A","A"," ")</f>
        <v xml:space="preserve"> </v>
      </c>
      <c r="Q96" s="537" t="str">
        <f>'Age-Level'!C48</f>
        <v>8th year Rededication</v>
      </c>
      <c r="R96" s="537"/>
      <c r="S96" s="271" t="str">
        <f>IF('Age-Level'!J48="A","A","")</f>
        <v/>
      </c>
      <c r="U96" s="264"/>
      <c r="V96" s="264"/>
    </row>
    <row r="97" spans="1:23" x14ac:dyDescent="0.2">
      <c r="A97" s="273"/>
      <c r="B97" s="385" t="str">
        <f>Journey!C18</f>
        <v>Now, create change--</v>
      </c>
      <c r="C97" s="269" t="str">
        <f>IF(Journey!J18="A","A","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IF('Age-Level'!J49="A","A","")</f>
        <v/>
      </c>
      <c r="U97" s="264"/>
      <c r="V97" s="264"/>
    </row>
    <row r="98" spans="1:23" ht="14.25" customHeight="1" x14ac:dyDescent="0.2">
      <c r="B98" s="350" t="str">
        <f>Journey!A22</f>
        <v>MISSION: SISTERHOOD!</v>
      </c>
      <c r="C98" s="351"/>
      <c r="E98" s="266"/>
      <c r="F98" s="267" t="str">
        <f>Badges!C410</f>
        <v>Research and create a poster.</v>
      </c>
      <c r="G98" s="269" t="str">
        <f>IF(Badges!J410="A","A"," ")</f>
        <v xml:space="preserve"> </v>
      </c>
      <c r="I98" s="266"/>
      <c r="J98" s="267" t="str">
        <f>Badges!C479</f>
        <v>Throw a community sisterhood</v>
      </c>
      <c r="K98" s="269" t="str">
        <f>IF(Badges!J479="A","A"," ")</f>
        <v xml:space="preserve"> </v>
      </c>
      <c r="M98" s="266"/>
      <c r="N98" s="267" t="str">
        <f>Badges!C549</f>
        <v>Compare and contrast</v>
      </c>
      <c r="O98" s="269" t="str">
        <f>IF(Badges!J549="A","A"," ")</f>
        <v xml:space="preserve"> </v>
      </c>
      <c r="Q98" s="537" t="str">
        <f>'Age-Level'!C50</f>
        <v>10th year Rededication</v>
      </c>
      <c r="R98" s="537"/>
      <c r="S98" s="271" t="str">
        <f>IF('Age-Level'!J50="A","A","")</f>
        <v/>
      </c>
      <c r="U98" s="264"/>
      <c r="V98" s="264"/>
    </row>
    <row r="99" spans="1:23" x14ac:dyDescent="0.2">
      <c r="B99" s="279" t="str">
        <f>Journey!B23</f>
        <v>The Sisterhood Award</v>
      </c>
      <c r="C99" s="270" t="str">
        <f>IF(Journey!J29="C","C",IF(Journey!J29="P","P",""))</f>
        <v/>
      </c>
      <c r="E99" s="266"/>
      <c r="F99" s="267" t="str">
        <f>Badges!C411</f>
        <v>Make a voter reminder calendar</v>
      </c>
      <c r="G99" s="269" t="str">
        <f>IF(Badges!J411="A","A"," ")</f>
        <v xml:space="preserve"> </v>
      </c>
      <c r="I99" s="266"/>
      <c r="J99" s="267" t="str">
        <f>Badges!C480</f>
        <v>Spotlight a hidden heroine</v>
      </c>
      <c r="K99" s="269" t="str">
        <f>IF(Badges!J480="A","A"," ")</f>
        <v xml:space="preserve"> </v>
      </c>
      <c r="M99" s="266"/>
      <c r="N99" s="267" t="str">
        <f>Badges!C550</f>
        <v>Share your knowledge</v>
      </c>
      <c r="O99" s="269" t="str">
        <f>IF(Badges!J550="A","A","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IF(Journey!J24="A","A"," ")</f>
        <v xml:space="preserve"> </v>
      </c>
      <c r="E100" s="266"/>
      <c r="F100" s="267" t="str">
        <f>Badges!C412</f>
        <v>Educate!</v>
      </c>
      <c r="G100" s="269" t="str">
        <f>IF(Badges!J412="A","A"," ")</f>
        <v xml:space="preserve"> </v>
      </c>
      <c r="I100" s="266"/>
      <c r="J100" s="267" t="str">
        <f>Badges!C481</f>
        <v>Team up for sisterhood</v>
      </c>
      <c r="K100" s="269" t="str">
        <f>IF(Badges!J481="A","A"," ")</f>
        <v xml:space="preserve"> </v>
      </c>
      <c r="M100" s="266"/>
      <c r="N100" s="267" t="str">
        <f>Badges!C551</f>
        <v>Create a master chart</v>
      </c>
      <c r="O100" s="269" t="str">
        <f>IF(Badges!J551="A","A"," ")</f>
        <v xml:space="preserve"> </v>
      </c>
      <c r="Q100" s="406">
        <v>1</v>
      </c>
      <c r="R100" s="411" t="str">
        <f>'Age-Level'!C52</f>
        <v>Pick a line from the Girl Scout Law</v>
      </c>
      <c r="S100" s="282" t="str">
        <f>IF('Age-Level'!J52="A","A","")</f>
        <v/>
      </c>
      <c r="U100" s="264"/>
      <c r="V100" s="264"/>
    </row>
    <row r="101" spans="1:23" x14ac:dyDescent="0.2">
      <c r="B101" s="384" t="str">
        <f>Journey!C25</f>
        <v>Develop Your Mission!</v>
      </c>
      <c r="C101" s="269" t="str">
        <f>IF(Journey!J25="A","A","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IF('Age-Level'!J53="A","A","")</f>
        <v/>
      </c>
      <c r="U101" s="264"/>
      <c r="V101" s="264"/>
    </row>
    <row r="102" spans="1:23" x14ac:dyDescent="0.2">
      <c r="B102" s="384" t="str">
        <f>Journey!C26</f>
        <v>Make the Big Decisions!</v>
      </c>
      <c r="C102" s="269" t="str">
        <f>IF(Journey!J26="A","A"," ")</f>
        <v xml:space="preserve"> </v>
      </c>
      <c r="E102" s="266"/>
      <c r="F102" s="267" t="str">
        <f>Badges!C414</f>
        <v>Make a sample campaign budget.</v>
      </c>
      <c r="G102" s="269" t="str">
        <f>IF(Badges!J414="A","A"," ")</f>
        <v xml:space="preserve"> </v>
      </c>
      <c r="I102" s="266"/>
      <c r="J102" s="267" t="str">
        <f>Badges!C483</f>
        <v>Clean up a hiking trail-or clear a new</v>
      </c>
      <c r="K102" s="269" t="str">
        <f>IF(Badges!J483="A","A"," ")</f>
        <v xml:space="preserve"> </v>
      </c>
      <c r="M102" s="266"/>
      <c r="N102" s="267" t="str">
        <f>Badges!C553</f>
        <v>Do your own research</v>
      </c>
      <c r="O102" s="269" t="str">
        <f>IF(Badges!J553="A","A"," ")</f>
        <v xml:space="preserve"> </v>
      </c>
      <c r="Q102" s="405">
        <v>3</v>
      </c>
      <c r="R102" s="411" t="str">
        <f>'Age-Level'!C54</f>
        <v>Find three inspirational quotes by</v>
      </c>
      <c r="S102" s="282" t="str">
        <f>IF('Age-Level'!J54="A","A","")</f>
        <v/>
      </c>
      <c r="U102" s="264"/>
      <c r="V102" s="264"/>
    </row>
    <row r="103" spans="1:23" x14ac:dyDescent="0.2">
      <c r="B103" s="384" t="str">
        <f>Journey!C27</f>
        <v>Logistics Time!</v>
      </c>
      <c r="C103" s="269" t="str">
        <f>IF(Journey!J27="A","A"," ")</f>
        <v xml:space="preserve"> </v>
      </c>
      <c r="E103" s="266"/>
      <c r="F103" s="267" t="str">
        <f>Badges!C415</f>
        <v>Create a campaign ad.</v>
      </c>
      <c r="G103" s="269" t="str">
        <f>IF(Badges!J415="A","A"," ")</f>
        <v xml:space="preserve"> </v>
      </c>
      <c r="I103" s="266"/>
      <c r="J103" s="267" t="str">
        <f>Badges!C484</f>
        <v>Help clear an invasive species from</v>
      </c>
      <c r="K103" s="269" t="str">
        <f>IF(Badges!J484="A","A"," ")</f>
        <v xml:space="preserve"> </v>
      </c>
      <c r="M103" s="266"/>
      <c r="N103" s="267" t="str">
        <f>Badges!C554</f>
        <v>Learn from the stories of others</v>
      </c>
      <c r="O103" s="269" t="str">
        <f>IF(Badges!J554="A","A"," ")</f>
        <v xml:space="preserve"> </v>
      </c>
      <c r="Q103" s="405">
        <v>4</v>
      </c>
      <c r="R103" s="411" t="str">
        <f>'Age-Level'!C55</f>
        <v>Make something, like a drawing</v>
      </c>
      <c r="S103" s="282" t="str">
        <f>IF('Age-Level'!J55="A","A","")</f>
        <v/>
      </c>
      <c r="U103" s="264"/>
      <c r="V103" s="264"/>
    </row>
    <row r="104" spans="1:23" x14ac:dyDescent="0.2">
      <c r="B104" s="288"/>
      <c r="C104" s="288"/>
      <c r="E104" s="266"/>
      <c r="F104" s="267" t="str">
        <f>Badges!C416</f>
        <v>Find a platform and write a speech.</v>
      </c>
      <c r="G104" s="269" t="str">
        <f>IF(Badges!J416="A","A"," ")</f>
        <v xml:space="preserve"> </v>
      </c>
      <c r="I104" s="266"/>
      <c r="J104" s="267" t="str">
        <f>Badges!C485</f>
        <v>Help with three general-maintenance</v>
      </c>
      <c r="K104" s="269" t="str">
        <f>IF(Badges!J485="A","A"," ")</f>
        <v xml:space="preserve"> </v>
      </c>
      <c r="M104" s="266"/>
      <c r="N104" s="267" t="str">
        <f>Badges!C555</f>
        <v>Invite an expert guest speaker</v>
      </c>
      <c r="O104" s="269" t="str">
        <f>IF(Badges!J555="A","A"," ")</f>
        <v xml:space="preserve"> </v>
      </c>
      <c r="Q104" s="405">
        <v>5</v>
      </c>
      <c r="R104" s="411" t="str">
        <f>'Age-Level'!C56</f>
        <v xml:space="preserve">Make a commitment to live what </v>
      </c>
      <c r="S104" s="282" t="str">
        <f>IF('Age-Level'!J56="A","A","")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IF(Bridging!J7="C","C",IF(Bridging!J7="P","P",""))</f>
        <v/>
      </c>
      <c r="E106" s="266"/>
      <c r="F106" s="267" t="str">
        <f>Badges!C418</f>
        <v>Explore voting procedures abroad.</v>
      </c>
      <c r="G106" s="269" t="str">
        <f>IF(Badges!J418="A","A"," ")</f>
        <v xml:space="preserve"> </v>
      </c>
      <c r="I106" s="266"/>
      <c r="J106" s="267" t="str">
        <f>Badges!C487</f>
        <v>Make a tradition "to do" list</v>
      </c>
      <c r="K106" s="269" t="str">
        <f>IF(Badges!J487="A","A"," ")</f>
        <v xml:space="preserve"> </v>
      </c>
      <c r="M106" s="266"/>
      <c r="N106" s="267" t="str">
        <f>Badges!C557</f>
        <v>Fantasy shopping</v>
      </c>
      <c r="O106" s="269" t="str">
        <f>IF(Badges!J557="A","A"," ")</f>
        <v xml:space="preserve"> </v>
      </c>
      <c r="Q106" s="406">
        <v>1</v>
      </c>
      <c r="R106" s="411" t="str">
        <f>'Age-Level'!C59</f>
        <v>Pick a line from the Girl Scout Law</v>
      </c>
      <c r="S106" s="282" t="str">
        <f>IF('Age-Level'!J59="A","A","")</f>
        <v/>
      </c>
      <c r="U106" s="264"/>
      <c r="V106" s="264"/>
    </row>
    <row r="107" spans="1:23" x14ac:dyDescent="0.2">
      <c r="A107" s="289"/>
      <c r="B107" s="413" t="str">
        <f>Bridging!C8</f>
        <v>Look Ahead</v>
      </c>
      <c r="C107" s="270" t="str">
        <f>IF(Bridging!J8="C","C",IF(Bridging!J8="P","P",""))</f>
        <v/>
      </c>
      <c r="E107" s="266"/>
      <c r="F107" s="267" t="str">
        <f>Badges!C419</f>
        <v>Follow a foreign election.</v>
      </c>
      <c r="G107" s="269" t="str">
        <f>IF(Badges!J419="A","A"," ")</f>
        <v xml:space="preserve"> </v>
      </c>
      <c r="I107" s="266"/>
      <c r="J107" s="267" t="str">
        <f>Badges!C488</f>
        <v>Go global</v>
      </c>
      <c r="K107" s="269" t="str">
        <f>IF(Badges!J488="A","A"," ")</f>
        <v xml:space="preserve"> </v>
      </c>
      <c r="M107" s="266"/>
      <c r="N107" s="267" t="str">
        <f>Badges!C558</f>
        <v>Learn from others</v>
      </c>
      <c r="O107" s="269" t="str">
        <f>IF(Badges!J558="A","A"," ")</f>
        <v xml:space="preserve"> </v>
      </c>
      <c r="Q107" s="405">
        <v>2</v>
      </c>
      <c r="R107" s="411" t="str">
        <f>'Age-Level'!C60</f>
        <v>Interview a woman in your own or</v>
      </c>
      <c r="S107" s="282" t="str">
        <f>IF('Age-Level'!J60="A","A","")</f>
        <v/>
      </c>
      <c r="U107" s="264"/>
      <c r="V107" s="264"/>
    </row>
    <row r="108" spans="1:23" x14ac:dyDescent="0.2">
      <c r="A108" s="289"/>
      <c r="B108" s="413" t="str">
        <f>Bridging!C9</f>
        <v>Plan a ceremony</v>
      </c>
      <c r="C108" s="270" t="str">
        <f>IF(Bridging!J9="C","C",IF(Bridging!J9="P","P",""))</f>
        <v/>
      </c>
      <c r="E108" s="266"/>
      <c r="F108" s="267" t="str">
        <f>Badges!C420</f>
        <v>Explore women voting or female</v>
      </c>
      <c r="G108" s="269" t="str">
        <f>IF(Badges!J420="A","A"," ")</f>
        <v xml:space="preserve"> </v>
      </c>
      <c r="I108" s="266"/>
      <c r="J108" s="267" t="str">
        <f>Badges!C489</f>
        <v>Learn the history of your Girl Scout</v>
      </c>
      <c r="K108" s="269" t="str">
        <f>IF(Badges!J489="A","A"," ")</f>
        <v xml:space="preserve"> </v>
      </c>
      <c r="M108" s="266"/>
      <c r="N108" s="267" t="str">
        <f>Badges!C559</f>
        <v>Speak with an expert</v>
      </c>
      <c r="O108" s="269" t="str">
        <f>IF(Badges!J559="A","A"," ")</f>
        <v xml:space="preserve"> </v>
      </c>
      <c r="Q108" s="405">
        <v>3</v>
      </c>
      <c r="R108" s="411" t="str">
        <f>'Age-Level'!C61</f>
        <v>Find three inspirational quotes by</v>
      </c>
      <c r="S108" s="282" t="str">
        <f>IF('Age-Level'!J61="A","A","")</f>
        <v/>
      </c>
      <c r="U108" s="264"/>
      <c r="V108" s="264"/>
    </row>
    <row r="109" spans="1:23" x14ac:dyDescent="0.2">
      <c r="B109" s="291" t="s">
        <v>650</v>
      </c>
      <c r="C109" s="270" t="str">
        <f>IF(Bridging!J10="C","C",IF(Bridging!J10="P","P",""))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IF('Age-Level'!J62="A","A","")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IF('Age-Level'!J63="A","A","")</f>
        <v/>
      </c>
      <c r="U110" s="410"/>
      <c r="V110" s="410"/>
      <c r="W110" s="404"/>
    </row>
    <row r="111" spans="1:23" x14ac:dyDescent="0.2">
      <c r="A111" s="533" t="str">
        <f>Badges!B354</f>
        <v>Collage</v>
      </c>
      <c r="B111" s="534"/>
      <c r="C111" s="534"/>
      <c r="E111" s="266"/>
      <c r="F111" s="267" t="str">
        <f>Badges!C425</f>
        <v>Cook something from an area of the</v>
      </c>
      <c r="G111" s="269" t="str">
        <f>IF(Badges!J425="A","A"," ")</f>
        <v xml:space="preserve"> </v>
      </c>
      <c r="I111" s="266"/>
      <c r="J111" s="267" t="str">
        <f>Badges!C494</f>
        <v>Take a tree trip</v>
      </c>
      <c r="K111" s="269" t="str">
        <f>IF(Badges!J494="A","A"," ")</f>
        <v xml:space="preserve"> </v>
      </c>
      <c r="M111" s="266"/>
      <c r="N111" s="267" t="str">
        <f>Badges!C565</f>
        <v>Read at least five job descriptions</v>
      </c>
      <c r="O111" s="269" t="str">
        <f>IF(Badges!J565="A","A","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IF(Badges!J426="A","A"," ")</f>
        <v xml:space="preserve"> </v>
      </c>
      <c r="I112" s="266"/>
      <c r="J112" s="267" t="str">
        <f>Badges!C495</f>
        <v>Design a tree house</v>
      </c>
      <c r="K112" s="269" t="str">
        <f>IF(Badges!J495="A","A"," ")</f>
        <v xml:space="preserve"> </v>
      </c>
      <c r="M112" s="266">
        <v>2</v>
      </c>
      <c r="N112" s="267" t="str">
        <f>Badges!C566</f>
        <v>Put together a cookie portfolio</v>
      </c>
      <c r="O112" s="268"/>
      <c r="Q112" s="406">
        <v>1</v>
      </c>
      <c r="R112" s="411" t="str">
        <f>'Age-Level'!C66</f>
        <v xml:space="preserve">Take a self-defense class or ask a </v>
      </c>
      <c r="S112" s="282" t="str">
        <f>IF('Age-Level'!J66="A","A","")</f>
        <v/>
      </c>
      <c r="U112" s="264"/>
      <c r="V112" s="264"/>
    </row>
    <row r="113" spans="1:22" x14ac:dyDescent="0.2">
      <c r="A113" s="266"/>
      <c r="B113" s="267" t="str">
        <f>Badges!C356</f>
        <v>Read about three collage time</v>
      </c>
      <c r="C113" s="269" t="str">
        <f>IF(Badges!J356="A","A"," ")</f>
        <v xml:space="preserve"> </v>
      </c>
      <c r="E113" s="266"/>
      <c r="F113" s="267" t="str">
        <f>Badges!C427</f>
        <v>Let a particular ingredient be your</v>
      </c>
      <c r="G113" s="269" t="str">
        <f>IF(Badges!J427="A","A"," ")</f>
        <v xml:space="preserve"> </v>
      </c>
      <c r="I113" s="266"/>
      <c r="J113" s="267" t="str">
        <f>Badges!C496</f>
        <v>Cook a tree dish</v>
      </c>
      <c r="K113" s="269" t="str">
        <f>IF(Badges!J496="A","A"," ")</f>
        <v xml:space="preserve"> </v>
      </c>
      <c r="M113" s="266"/>
      <c r="N113" s="267" t="str">
        <f>Badges!C567</f>
        <v xml:space="preserve"> A portfolio shows examples of your</v>
      </c>
      <c r="O113" s="269" t="str">
        <f>IF(Badges!J567="A","A"," ")</f>
        <v xml:space="preserve"> </v>
      </c>
      <c r="Q113" s="405">
        <v>2</v>
      </c>
      <c r="R113" s="411" t="str">
        <f>'Age-Level'!C67</f>
        <v>Teach younger Girl Scouts about fire</v>
      </c>
      <c r="S113" s="282" t="str">
        <f>IF('Age-Level'!J67="A","A","")</f>
        <v/>
      </c>
      <c r="U113" s="264"/>
      <c r="V113" s="264"/>
    </row>
    <row r="114" spans="1:22" x14ac:dyDescent="0.2">
      <c r="A114" s="266"/>
      <c r="B114" s="267" t="str">
        <f>Badges!C357</f>
        <v>Visit a musem or exhibit featuring</v>
      </c>
      <c r="C114" s="269" t="str">
        <f>IF(Badges!J357="A","A","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IF('Age-Level'!J68="A","A","")</f>
        <v/>
      </c>
      <c r="U114" s="264"/>
      <c r="V114" s="264"/>
    </row>
    <row r="115" spans="1:22" x14ac:dyDescent="0.2">
      <c r="A115" s="266"/>
      <c r="B115" s="267" t="str">
        <f>Badges!C358</f>
        <v>Find out how far back you can trace</v>
      </c>
      <c r="C115" s="269" t="str">
        <f>IF(Badges!J358="A","A"," ")</f>
        <v xml:space="preserve"> </v>
      </c>
      <c r="E115" s="266"/>
      <c r="F115" s="267" t="str">
        <f>Badges!C429</f>
        <v>Put together a meal based on a food</v>
      </c>
      <c r="G115" s="269" t="str">
        <f>IF(Badges!J429="A","A"," ")</f>
        <v xml:space="preserve"> </v>
      </c>
      <c r="I115" s="266"/>
      <c r="J115" s="267" t="str">
        <f>Badges!C498</f>
        <v>Be a naturalist in your neighborhood</v>
      </c>
      <c r="K115" s="269" t="str">
        <f>IF(Badges!J498="A","A"," ")</f>
        <v xml:space="preserve"> </v>
      </c>
      <c r="M115" s="266"/>
      <c r="N115" s="267" t="str">
        <f>Badges!C569</f>
        <v>Share your cookie resume and</v>
      </c>
      <c r="O115" s="269" t="str">
        <f>IF(Badges!J569="A","A"," ")</f>
        <v xml:space="preserve"> </v>
      </c>
      <c r="Q115" s="405">
        <v>4</v>
      </c>
      <c r="R115" s="411" t="str">
        <f>'Age-Level'!C69</f>
        <v>Help two people to resolve a</v>
      </c>
      <c r="S115" s="282" t="str">
        <f>IF('Age-Level'!J69="A","A","")</f>
        <v/>
      </c>
      <c r="U115" s="264"/>
      <c r="V115" s="264"/>
    </row>
    <row r="116" spans="1:22" x14ac:dyDescent="0.2">
      <c r="A116" s="266">
        <v>2</v>
      </c>
      <c r="B116" s="267" t="str">
        <f>Badges!C359</f>
        <v>Focus on composition</v>
      </c>
      <c r="C116" s="268"/>
      <c r="E116" s="266"/>
      <c r="F116" s="267" t="str">
        <f>Badges!C430</f>
        <v>Research and cook a regional</v>
      </c>
      <c r="G116" s="269" t="str">
        <f>IF(Badges!J430="A","A"," ")</f>
        <v xml:space="preserve"> </v>
      </c>
      <c r="I116" s="266"/>
      <c r="J116" s="267" t="str">
        <f>Badges!C499</f>
        <v>Sketch and label the parts of a tree</v>
      </c>
      <c r="K116" s="269" t="str">
        <f>IF(Badges!J499="A","A"," ")</f>
        <v xml:space="preserve"> </v>
      </c>
      <c r="M116" s="266">
        <v>4</v>
      </c>
      <c r="N116" s="267" t="str">
        <f>Badges!C570</f>
        <v>Write an essay about what you</v>
      </c>
      <c r="O116" s="268"/>
      <c r="Q116" s="379">
        <v>5</v>
      </c>
      <c r="R116" s="411" t="str">
        <f>'Age-Level'!C70</f>
        <v>Discuss the dangers of alcohol and</v>
      </c>
      <c r="S116" s="282" t="str">
        <f>IF('Age-Level'!J70="A","A","")</f>
        <v/>
      </c>
    </row>
    <row r="117" spans="1:22" x14ac:dyDescent="0.2">
      <c r="A117" s="266"/>
      <c r="B117" s="267" t="str">
        <f>Badges!C360</f>
        <v>Compose a collage using cubomania</v>
      </c>
      <c r="C117" s="269" t="str">
        <f>IF(Badges!J360="A","A"," ")</f>
        <v xml:space="preserve"> </v>
      </c>
      <c r="E117" s="266"/>
      <c r="F117" s="267" t="str">
        <f>Badges!C431</f>
        <v>Find out how well you know your</v>
      </c>
      <c r="G117" s="269" t="str">
        <f>IF(Badges!J431="A","A"," ")</f>
        <v xml:space="preserve"> </v>
      </c>
      <c r="I117" s="266"/>
      <c r="J117" s="267" t="str">
        <f>Badges!C500</f>
        <v>Delve into the forest life cycle</v>
      </c>
      <c r="K117" s="269" t="str">
        <f>IF(Badges!J500="A","A"," ")</f>
        <v xml:space="preserve"> </v>
      </c>
      <c r="M117" s="266"/>
      <c r="N117" s="267" t="str">
        <f>Badges!C571</f>
        <v>You can use this for a college</v>
      </c>
      <c r="O117" s="269" t="str">
        <f>IF(Badges!J571="A","A"," ")</f>
        <v xml:space="preserve"> </v>
      </c>
      <c r="Q117" s="531"/>
      <c r="R117" s="532"/>
      <c r="S117" s="315"/>
    </row>
    <row r="118" spans="1:22" x14ac:dyDescent="0.2">
      <c r="A118" s="266"/>
      <c r="B118" s="267" t="str">
        <f>Badges!C361</f>
        <v>Create a collage diary</v>
      </c>
      <c r="C118" s="269" t="str">
        <f>IF(Badges!J361="A","A","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IF(Badges!J362="A","A"," ")</f>
        <v xml:space="preserve"> </v>
      </c>
      <c r="E119" s="266"/>
      <c r="F119" s="267" t="str">
        <f>Badges!C433</f>
        <v>Try a recipe inspired by a historical</v>
      </c>
      <c r="G119" s="269" t="str">
        <f>IF(Badges!J433="A","A"," ")</f>
        <v xml:space="preserve"> </v>
      </c>
      <c r="I119" s="266"/>
      <c r="J119" s="267" t="str">
        <f>Badges!C502</f>
        <v>Get tree crafty</v>
      </c>
      <c r="K119" s="269" t="str">
        <f>IF(Badges!J502="A","A"," ")</f>
        <v xml:space="preserve"> </v>
      </c>
      <c r="M119" s="266"/>
      <c r="N119" s="267" t="str">
        <f>Badges!C573</f>
        <v>Whether you're applying for college</v>
      </c>
      <c r="O119" s="269" t="str">
        <f>IF(Badges!J573="A","A","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IF(Badges!J434="A","A"," ")</f>
        <v xml:space="preserve"> </v>
      </c>
      <c r="I120" s="266"/>
      <c r="J120" s="267" t="str">
        <f>Badges!C503</f>
        <v>Capture a tree on your convas or the</v>
      </c>
      <c r="K120" s="269" t="str">
        <f>IF(Badges!J503="A","A","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IF(Badges!J364="A","A"," ")</f>
        <v xml:space="preserve"> </v>
      </c>
      <c r="E121" s="266"/>
      <c r="F121" s="267" t="str">
        <f>Badges!C435</f>
        <v>Pick a piece of the past that excites</v>
      </c>
      <c r="G121" s="269" t="str">
        <f>IF(Badges!J435="A","A"," ")</f>
        <v xml:space="preserve"> </v>
      </c>
      <c r="I121" s="266"/>
      <c r="J121" s="267" t="str">
        <f>Badges!C504</f>
        <v>Create your own tree legend</v>
      </c>
      <c r="K121" s="269" t="str">
        <f>IF(Badges!J504="A","A","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IF(Badges!J365="A","A","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IF(Badges!J577="A","A"," ")</f>
        <v xml:space="preserve"> </v>
      </c>
      <c r="Q122" s="405"/>
      <c r="R122" s="405"/>
      <c r="S122" s="392"/>
    </row>
    <row r="123" spans="1:22" x14ac:dyDescent="0.2">
      <c r="A123" s="266"/>
      <c r="B123" s="267" t="str">
        <f>Badges!C366</f>
        <v>Create a collage that's a study in</v>
      </c>
      <c r="C123" s="269" t="str">
        <f>IF(Badges!J366="A","A"," ")</f>
        <v xml:space="preserve"> </v>
      </c>
      <c r="E123" s="266"/>
      <c r="F123" s="267" t="str">
        <f>Badges!C437</f>
        <v>Take a processed food you love and</v>
      </c>
      <c r="G123" s="269" t="str">
        <f>IF(Badges!J437="A","A"," ")</f>
        <v xml:space="preserve"> </v>
      </c>
      <c r="I123" s="266"/>
      <c r="J123" s="267" t="str">
        <f>Badges!C506</f>
        <v>Debate logging, clear-cutting, and</v>
      </c>
      <c r="K123" s="269" t="str">
        <f>IF(Badges!J506="A","A","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IF(Badges!J438="A","A"," ")</f>
        <v xml:space="preserve"> </v>
      </c>
      <c r="I124" s="266"/>
      <c r="J124" s="267" t="str">
        <f>Badges!C507</f>
        <v>Chart how wood travels</v>
      </c>
      <c r="K124" s="269" t="str">
        <f>IF(Badges!J507="A","A"," ")</f>
        <v xml:space="preserve"> </v>
      </c>
      <c r="M124" s="266"/>
      <c r="N124" s="267" t="str">
        <f>Badges!C579</f>
        <v>Making a personal connection with</v>
      </c>
      <c r="O124" s="269" t="str">
        <f>IF(Badges!J579="A","A"," ")</f>
        <v xml:space="preserve"> </v>
      </c>
      <c r="Q124" s="535"/>
      <c r="R124" s="536"/>
      <c r="S124" s="536"/>
    </row>
    <row r="125" spans="1:22" x14ac:dyDescent="0.2">
      <c r="A125" s="266"/>
      <c r="B125" s="267" t="str">
        <f>Badges!C368</f>
        <v>Create a collage using 3-D materials</v>
      </c>
      <c r="C125" s="269" t="str">
        <f>IF(Badges!J368="A","A"," ")</f>
        <v xml:space="preserve"> </v>
      </c>
      <c r="E125" s="266"/>
      <c r="F125" s="267" t="str">
        <f>Badges!C439</f>
        <v>Try a recipe for a special diet</v>
      </c>
      <c r="G125" s="269" t="str">
        <f>IF(Badges!J439="A","A"," ")</f>
        <v xml:space="preserve"> </v>
      </c>
      <c r="I125" s="266"/>
      <c r="J125" s="267" t="str">
        <f>Badges!C508</f>
        <v>Create a dream tree garden</v>
      </c>
      <c r="K125" s="269" t="str">
        <f>IF(Badges!J508="A","A"," ")</f>
        <v xml:space="preserve"> </v>
      </c>
      <c r="M125" s="266">
        <v>3</v>
      </c>
      <c r="N125" s="267" t="str">
        <f>Badges!C580</f>
        <v>Build your customer list</v>
      </c>
      <c r="O125" s="268"/>
    </row>
    <row r="126" spans="1:22" x14ac:dyDescent="0.2">
      <c r="A126" s="266"/>
      <c r="B126" s="267" t="str">
        <f>Badges!C369</f>
        <v>Create a collage on a found surface</v>
      </c>
      <c r="C126" s="269" t="str">
        <f>IF(Badges!J369="A","A","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IF(Badges!J581="A","A"," ")</f>
        <v xml:space="preserve"> </v>
      </c>
    </row>
    <row r="127" spans="1:22" x14ac:dyDescent="0.2">
      <c r="A127" s="266"/>
      <c r="B127" s="267" t="str">
        <f>Badges!C370</f>
        <v xml:space="preserve">Createa  collage from everyday </v>
      </c>
      <c r="C127" s="269" t="str">
        <f>IF(Badges!J370="A","A"," ")</f>
        <v xml:space="preserve"> </v>
      </c>
      <c r="E127" s="266"/>
      <c r="F127" s="267" t="str">
        <f>Badges!C441</f>
        <v>Throw a potluck party</v>
      </c>
      <c r="G127" s="269" t="str">
        <f>IF(Badges!J441="A","A"," ")</f>
        <v xml:space="preserve"> </v>
      </c>
      <c r="I127" s="266"/>
      <c r="J127" s="267" t="str">
        <f>Badges!C510</f>
        <v>Plant a tree</v>
      </c>
      <c r="K127" s="269" t="str">
        <f>IF(Badges!J510="A","A","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IF(Badges!J442="A","A"," ")</f>
        <v xml:space="preserve"> </v>
      </c>
      <c r="I128" s="266"/>
      <c r="J128" s="267" t="str">
        <f>Badges!C511</f>
        <v>Tend to a tree somewhere in your</v>
      </c>
      <c r="K128" s="269" t="str">
        <f>IF(Badges!J511="A","A"," ")</f>
        <v xml:space="preserve"> </v>
      </c>
      <c r="M128" s="266"/>
      <c r="N128" s="267" t="str">
        <f>Badges!C583</f>
        <v>Think about ways that you can thank</v>
      </c>
      <c r="O128" s="269" t="str">
        <f>IF(Badges!J583="A","A"," ")</f>
        <v xml:space="preserve"> </v>
      </c>
    </row>
    <row r="129" spans="1:19" x14ac:dyDescent="0.2">
      <c r="A129" s="266"/>
      <c r="B129" s="267" t="str">
        <f>Badges!C372</f>
        <v>Create a self-portrait collage</v>
      </c>
      <c r="C129" s="269" t="str">
        <f>IF(Badges!J372="A","A"," ")</f>
        <v xml:space="preserve"> </v>
      </c>
      <c r="E129" s="266"/>
      <c r="F129" s="267" t="str">
        <f>Badges!C443</f>
        <v>Hold a progressive dinner with</v>
      </c>
      <c r="G129" s="269" t="str">
        <f>IF(Badges!J443="A","A"," ")</f>
        <v xml:space="preserve"> </v>
      </c>
      <c r="I129" s="266"/>
      <c r="J129" s="267" t="str">
        <f>Badges!C512</f>
        <v>Shadow one of the tree caretakers</v>
      </c>
      <c r="K129" s="269" t="str">
        <f>IF(Badges!J512="A","A"," ")</f>
        <v xml:space="preserve"> </v>
      </c>
      <c r="M129" s="266">
        <v>5</v>
      </c>
      <c r="N129" s="267" t="str">
        <f>Badges!C584</f>
        <v>Keep your customer connection</v>
      </c>
      <c r="O129" s="268"/>
    </row>
    <row r="130" spans="1:19" x14ac:dyDescent="0.2">
      <c r="A130" s="266"/>
      <c r="B130" s="267" t="str">
        <f>Badges!C373</f>
        <v>Create a collage with an advocacy</v>
      </c>
      <c r="C130" s="269" t="str">
        <f>IF(Badges!J373="A","A","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IF(Badges!J585="A","A"," ")</f>
        <v xml:space="preserve"> </v>
      </c>
    </row>
    <row r="131" spans="1:19" x14ac:dyDescent="0.2">
      <c r="A131" s="266"/>
      <c r="B131" s="267" t="str">
        <f>Badges!C374</f>
        <v>Create a collage advertisement</v>
      </c>
      <c r="C131" s="269" t="str">
        <f>IF(Badges!J374="A","A","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IF(Badges!J448="A","A"," ")</f>
        <v xml:space="preserve"> </v>
      </c>
      <c r="I132" s="266"/>
      <c r="J132" s="267" t="str">
        <f>Badges!C518</f>
        <v>Research role models</v>
      </c>
      <c r="K132" s="269" t="str">
        <f>IF(Badges!J518="A","A","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IF(Badges!J449="A","A"," ")</f>
        <v xml:space="preserve"> </v>
      </c>
      <c r="I133" s="266"/>
      <c r="J133" s="267" t="str">
        <f>Badges!C519</f>
        <v>Get guidance</v>
      </c>
      <c r="K133" s="269" t="str">
        <f>IF(Badges!J519="A","A"," ")</f>
        <v xml:space="preserve"> </v>
      </c>
      <c r="M133" s="280"/>
      <c r="N133" s="292"/>
      <c r="O133" s="404"/>
    </row>
    <row r="134" spans="1:19" x14ac:dyDescent="0.2">
      <c r="A134" s="266"/>
      <c r="B134" s="267" t="str">
        <f>Badges!C379</f>
        <v>Get advice from a professional.</v>
      </c>
      <c r="C134" s="269" t="str">
        <f>IF(Badges!J379="A","A"," ")</f>
        <v xml:space="preserve"> </v>
      </c>
      <c r="E134" s="266"/>
      <c r="F134" s="267" t="str">
        <f>Badges!C450</f>
        <v>Talk to child care professionals</v>
      </c>
      <c r="G134" s="269" t="str">
        <f>IF(Badges!J450="A","A"," ")</f>
        <v xml:space="preserve"> </v>
      </c>
      <c r="I134" s="266"/>
      <c r="J134" s="267" t="str">
        <f>Badges!C520</f>
        <v>Pool your knowledge</v>
      </c>
      <c r="K134" s="269" t="str">
        <f>IF(Badges!J520="A","A"," ")</f>
        <v xml:space="preserve"> </v>
      </c>
      <c r="M134" s="280"/>
      <c r="N134" s="292"/>
      <c r="O134" s="404"/>
    </row>
    <row r="135" spans="1:19" x14ac:dyDescent="0.2">
      <c r="A135" s="266"/>
      <c r="B135" s="267" t="str">
        <f>Badges!C380</f>
        <v>Get evaluated.</v>
      </c>
      <c r="C135" s="269" t="str">
        <f>IF(Badges!J380="A","A"," ")</f>
        <v xml:space="preserve"> </v>
      </c>
      <c r="M135" s="280"/>
      <c r="N135" s="292"/>
      <c r="O135" s="404"/>
    </row>
    <row r="136" spans="1:19" x14ac:dyDescent="0.2">
      <c r="A136" s="266"/>
      <c r="B136" s="267" t="str">
        <f>Badges!C381</f>
        <v>Create a fitness statement.</v>
      </c>
      <c r="C136" s="269" t="str">
        <f>IF(Badges!J381="A","A"," ")</f>
        <v xml:space="preserve"> </v>
      </c>
      <c r="M136" s="280"/>
      <c r="N136" s="292"/>
      <c r="O136" s="404"/>
    </row>
    <row r="137" spans="1:19" ht="23.25" x14ac:dyDescent="0.35">
      <c r="A137" s="524" t="str">
        <f ca="1">MID(CELL("filename",A78),FIND(IF(ISERROR(FIND("]",CELL("filename",A78))),"$","]"),CELL("filename",A78))+1,256)</f>
        <v>Senior7</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Patches'!J5="A","A","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Patches'!J6="A","A"," ")</f>
        <v xml:space="preserve"> </v>
      </c>
      <c r="I139" s="266">
        <v>1</v>
      </c>
      <c r="J139" s="403" t="str">
        <f>'Council Own'!C7</f>
        <v>&lt;List Requirement Here&gt;</v>
      </c>
      <c r="K139" s="268" t="str">
        <f>IF('Council Own'!J7="A","A"," ")</f>
        <v xml:space="preserve"> </v>
      </c>
      <c r="M139" s="266">
        <v>1</v>
      </c>
      <c r="N139" s="403" t="str">
        <f>'Council Own'!C55</f>
        <v>&lt;List Requirement Here&gt;</v>
      </c>
      <c r="O139" s="268" t="str">
        <f>IF('Council Own'!J55="A","A"," ")</f>
        <v xml:space="preserve"> </v>
      </c>
      <c r="Q139" s="266">
        <v>1</v>
      </c>
      <c r="R139" s="403" t="str">
        <f>'Council Own'!C103</f>
        <v>&lt;List Requirement Here&gt;</v>
      </c>
      <c r="S139" s="268" t="str">
        <f>IF('Council Own'!J103="A","A"," ")</f>
        <v xml:space="preserve"> </v>
      </c>
    </row>
    <row r="140" spans="1:19" x14ac:dyDescent="0.2">
      <c r="A140" s="519" t="str">
        <f>'Council Own'!B6</f>
        <v>&lt;&lt;List Badge Here&gt;&gt;</v>
      </c>
      <c r="B140" s="520"/>
      <c r="C140" s="271" t="str">
        <f>IF('Council Own'!J28="C","C",IF('Council Own'!J28="P","P",""))</f>
        <v/>
      </c>
      <c r="E140" s="510" t="str">
        <f>'Fun Patches'!C7</f>
        <v>&lt;LIST PATCH HERE&gt;</v>
      </c>
      <c r="F140" s="511"/>
      <c r="G140" s="276" t="str">
        <f>IF('Fun Patches'!J7="A","A"," ")</f>
        <v xml:space="preserve"> </v>
      </c>
      <c r="H140" s="273"/>
      <c r="I140" s="266"/>
      <c r="J140" s="411" t="str">
        <f>'Council Own'!C8</f>
        <v>&lt;List Requirement Here&gt;</v>
      </c>
      <c r="K140" s="276" t="str">
        <f>IF('Council Own'!J8="A","A"," ")</f>
        <v xml:space="preserve"> </v>
      </c>
      <c r="L140" s="273"/>
      <c r="M140" s="266"/>
      <c r="N140" s="411" t="str">
        <f>'Council Own'!C56</f>
        <v>&lt;List Requirement Here&gt;</v>
      </c>
      <c r="O140" s="276" t="str">
        <f>IF('Council Own'!J56="A","A"," ")</f>
        <v xml:space="preserve"> </v>
      </c>
      <c r="Q140" s="266"/>
      <c r="R140" s="411" t="str">
        <f>'Council Own'!C104</f>
        <v>&lt;List Requirement Here&gt;</v>
      </c>
      <c r="S140" s="276" t="str">
        <f>IF('Council Own'!J104="A","A"," ")</f>
        <v xml:space="preserve"> </v>
      </c>
    </row>
    <row r="141" spans="1:19" x14ac:dyDescent="0.2">
      <c r="A141" s="519" t="str">
        <f>'Council Own'!B30</f>
        <v>&lt;&lt;List Badge Here&gt;&gt;</v>
      </c>
      <c r="B141" s="520"/>
      <c r="C141" s="271" t="str">
        <f>IF('Council Own'!J52="C","C",IF('Council Own'!J52="P","P",""))</f>
        <v/>
      </c>
      <c r="E141" s="510" t="str">
        <f>'Fun Patches'!C8</f>
        <v>&lt;LIST PATCH HERE&gt;</v>
      </c>
      <c r="F141" s="511"/>
      <c r="G141" s="276" t="str">
        <f>IF('Fun Patches'!J8="A","A"," ")</f>
        <v xml:space="preserve"> </v>
      </c>
      <c r="H141" s="273"/>
      <c r="I141" s="266"/>
      <c r="J141" s="411" t="str">
        <f>'Council Own'!C9</f>
        <v>&lt;List Requirement Here&gt;</v>
      </c>
      <c r="K141" s="276" t="str">
        <f>IF('Council Own'!J9="A","A"," ")</f>
        <v xml:space="preserve"> </v>
      </c>
      <c r="L141" s="273"/>
      <c r="M141" s="266"/>
      <c r="N141" s="411" t="str">
        <f>'Council Own'!C57</f>
        <v>&lt;List Requirement Here&gt;</v>
      </c>
      <c r="O141" s="276" t="str">
        <f>IF('Council Own'!J57="A","A"," ")</f>
        <v xml:space="preserve"> </v>
      </c>
      <c r="Q141" s="266"/>
      <c r="R141" s="411" t="str">
        <f>'Council Own'!C105</f>
        <v>&lt;List Requirement Here&gt;</v>
      </c>
      <c r="S141" s="276" t="str">
        <f>IF('Council Own'!J105="A","A"," ")</f>
        <v xml:space="preserve"> </v>
      </c>
    </row>
    <row r="142" spans="1:19" x14ac:dyDescent="0.2">
      <c r="A142" s="519" t="str">
        <f>'Council Own'!B54</f>
        <v>&lt;&lt;List Badge Here&gt;&gt;</v>
      </c>
      <c r="B142" s="520"/>
      <c r="C142" s="271" t="str">
        <f>IF('Council Own'!J76="C","C",IF('Council Own'!J76="P","P",""))</f>
        <v/>
      </c>
      <c r="E142" s="510" t="str">
        <f>'Fun Patches'!C9</f>
        <v>&lt;LIST PATCH HERE&gt;</v>
      </c>
      <c r="F142" s="511"/>
      <c r="G142" s="276" t="str">
        <f>IF('Fun Patches'!J9="A","A"," ")</f>
        <v xml:space="preserve"> </v>
      </c>
      <c r="H142" s="273"/>
      <c r="I142" s="266"/>
      <c r="J142" s="411" t="str">
        <f>'Council Own'!C10</f>
        <v>&lt;List Requirement Here&gt;</v>
      </c>
      <c r="K142" s="276" t="str">
        <f>IF('Council Own'!J10="A","A"," ")</f>
        <v xml:space="preserve"> </v>
      </c>
      <c r="L142" s="273"/>
      <c r="M142" s="266"/>
      <c r="N142" s="411" t="str">
        <f>'Council Own'!C58</f>
        <v>&lt;List Requirement Here&gt;</v>
      </c>
      <c r="O142" s="276" t="str">
        <f>IF('Council Own'!J58="A","A"," ")</f>
        <v xml:space="preserve"> </v>
      </c>
      <c r="Q142" s="266"/>
      <c r="R142" s="411" t="str">
        <f>'Council Own'!C106</f>
        <v>&lt;List Requirement Here&gt;</v>
      </c>
      <c r="S142" s="276" t="str">
        <f>IF('Council Own'!J106="A","A"," ")</f>
        <v xml:space="preserve"> </v>
      </c>
    </row>
    <row r="143" spans="1:19" x14ac:dyDescent="0.2">
      <c r="A143" s="519" t="str">
        <f>'Council Own'!B78</f>
        <v>&lt;&lt;List Badge Here&gt;&gt;</v>
      </c>
      <c r="B143" s="520"/>
      <c r="C143" s="271" t="str">
        <f>IF('Council Own'!J100="C","C",IF('Council Own'!J100="P","P",""))</f>
        <v/>
      </c>
      <c r="E143" s="510" t="str">
        <f>'Fun Patches'!C10</f>
        <v>&lt;LIST PATCH HERE&gt;</v>
      </c>
      <c r="F143" s="511"/>
      <c r="G143" s="276" t="str">
        <f>IF('Fun Patches'!J10="A","A"," ")</f>
        <v xml:space="preserve"> </v>
      </c>
      <c r="H143" s="273"/>
      <c r="I143" s="266">
        <v>2</v>
      </c>
      <c r="J143" s="403" t="str">
        <f>'Council Own'!C11</f>
        <v>&lt;List Requirement Here&gt;</v>
      </c>
      <c r="K143" s="268" t="str">
        <f>IF('Council Own'!J11="A","A"," ")</f>
        <v xml:space="preserve"> </v>
      </c>
      <c r="L143" s="273"/>
      <c r="M143" s="266">
        <v>2</v>
      </c>
      <c r="N143" s="403" t="str">
        <f>'Council Own'!C59</f>
        <v>&lt;List Requirement Here&gt;</v>
      </c>
      <c r="O143" s="268" t="str">
        <f>IF('Council Own'!J59="A","A"," ")</f>
        <v xml:space="preserve"> </v>
      </c>
      <c r="Q143" s="266">
        <v>2</v>
      </c>
      <c r="R143" s="403" t="str">
        <f>'Council Own'!C107</f>
        <v>&lt;List Requirement Here&gt;</v>
      </c>
      <c r="S143" s="268" t="str">
        <f>IF('Council Own'!J107="A","A"," ")</f>
        <v xml:space="preserve"> </v>
      </c>
    </row>
    <row r="144" spans="1:19" x14ac:dyDescent="0.2">
      <c r="A144" s="519" t="str">
        <f>'Council Own'!B102</f>
        <v>&lt;&lt;List Badge Here&gt;&gt;</v>
      </c>
      <c r="B144" s="520"/>
      <c r="C144" s="271" t="str">
        <f>IF('Council Own'!J124="C","C",IF('Council Own'!J124="P","P",""))</f>
        <v/>
      </c>
      <c r="E144" s="510" t="str">
        <f>'Fun Patches'!C11</f>
        <v>&lt;LIST PATCH HERE&gt;</v>
      </c>
      <c r="F144" s="511"/>
      <c r="G144" s="276" t="str">
        <f>IF('Fun Patches'!J11="A","A"," ")</f>
        <v xml:space="preserve"> </v>
      </c>
      <c r="H144" s="273"/>
      <c r="I144" s="266"/>
      <c r="J144" s="411" t="str">
        <f>'Council Own'!C12</f>
        <v>&lt;List Requirement Here&gt;</v>
      </c>
      <c r="K144" s="276" t="str">
        <f>IF('Council Own'!J12="A","A"," ")</f>
        <v xml:space="preserve"> </v>
      </c>
      <c r="L144" s="273"/>
      <c r="M144" s="266"/>
      <c r="N144" s="411" t="str">
        <f>'Council Own'!C60</f>
        <v>&lt;List Requirement Here&gt;</v>
      </c>
      <c r="O144" s="276" t="str">
        <f>IF('Council Own'!J60="A","A"," ")</f>
        <v xml:space="preserve"> </v>
      </c>
      <c r="Q144" s="266"/>
      <c r="R144" s="411" t="str">
        <f>'Council Own'!C108</f>
        <v>&lt;List Requirement Here&gt;</v>
      </c>
      <c r="S144" s="276" t="str">
        <f>IF('Council Own'!J108="A","A"," ")</f>
        <v xml:space="preserve"> </v>
      </c>
    </row>
    <row r="145" spans="1:19" x14ac:dyDescent="0.2">
      <c r="A145" s="519" t="str">
        <f>'Council Own'!B126</f>
        <v>&lt;&lt;List Badge Here&gt;&gt;</v>
      </c>
      <c r="B145" s="520"/>
      <c r="C145" s="271" t="str">
        <f>IF('Council Own'!J148="C","C",IF('Council Own'!J148="P","P",""))</f>
        <v/>
      </c>
      <c r="E145" s="510" t="str">
        <f>'Fun Patches'!C12</f>
        <v>&lt;LIST PATCH HERE&gt;</v>
      </c>
      <c r="F145" s="511"/>
      <c r="G145" s="276" t="str">
        <f>IF('Fun Patches'!J12="A","A"," ")</f>
        <v xml:space="preserve"> </v>
      </c>
      <c r="H145" s="273"/>
      <c r="I145" s="266"/>
      <c r="J145" s="411" t="str">
        <f>'Council Own'!C13</f>
        <v>&lt;List Requirement Here&gt;</v>
      </c>
      <c r="K145" s="276" t="str">
        <f>IF('Council Own'!J13="A","A"," ")</f>
        <v xml:space="preserve"> </v>
      </c>
      <c r="L145" s="273"/>
      <c r="M145" s="266"/>
      <c r="N145" s="411" t="str">
        <f>'Council Own'!C61</f>
        <v>&lt;List Requirement Here&gt;</v>
      </c>
      <c r="O145" s="276" t="str">
        <f>IF('Council Own'!J61="A","A"," ")</f>
        <v xml:space="preserve"> </v>
      </c>
      <c r="Q145" s="266"/>
      <c r="R145" s="411" t="str">
        <f>'Council Own'!C109</f>
        <v>&lt;List Requirement Here&gt;</v>
      </c>
      <c r="S145" s="276" t="str">
        <f>IF('Council Own'!J109="A","A"," ")</f>
        <v xml:space="preserve"> </v>
      </c>
    </row>
    <row r="146" spans="1:19" x14ac:dyDescent="0.2">
      <c r="E146" s="510" t="str">
        <f>'Fun Patches'!C13</f>
        <v>&lt;LIST PATCH HERE&gt;</v>
      </c>
      <c r="F146" s="511"/>
      <c r="G146" s="276" t="str">
        <f>IF('Fun Patches'!J13="A","A"," ")</f>
        <v xml:space="preserve"> </v>
      </c>
      <c r="H146" s="273"/>
      <c r="I146" s="266"/>
      <c r="J146" s="411" t="str">
        <f>'Council Own'!C14</f>
        <v>&lt;List Requirement Here&gt;</v>
      </c>
      <c r="K146" s="276" t="str">
        <f>IF('Council Own'!J14="A","A"," ")</f>
        <v xml:space="preserve"> </v>
      </c>
      <c r="L146" s="273"/>
      <c r="M146" s="266"/>
      <c r="N146" s="411" t="str">
        <f>'Council Own'!C62</f>
        <v>&lt;List Requirement Here&gt;</v>
      </c>
      <c r="O146" s="276" t="str">
        <f>IF('Council Own'!J62="A","A"," ")</f>
        <v xml:space="preserve"> </v>
      </c>
      <c r="Q146" s="266"/>
      <c r="R146" s="411" t="str">
        <f>'Council Own'!C110</f>
        <v>&lt;List Requirement Here&gt;</v>
      </c>
      <c r="S146" s="276" t="str">
        <f>IF('Council Own'!J110="A","A"," ")</f>
        <v xml:space="preserve"> </v>
      </c>
    </row>
    <row r="147" spans="1:19" ht="12.75" customHeight="1" x14ac:dyDescent="0.2">
      <c r="E147" s="510" t="str">
        <f>'Fun Patches'!C14</f>
        <v>&lt;LIST PATCH HERE&gt;</v>
      </c>
      <c r="F147" s="511"/>
      <c r="G147" s="276" t="str">
        <f>IF('Fun Patches'!J14="A","A"," ")</f>
        <v xml:space="preserve"> </v>
      </c>
      <c r="I147" s="266">
        <v>3</v>
      </c>
      <c r="J147" s="403" t="str">
        <f>'Council Own'!C15</f>
        <v>&lt;List Requirement Here&gt;</v>
      </c>
      <c r="K147" s="268" t="str">
        <f>IF('Council Own'!J15="A","A"," ")</f>
        <v xml:space="preserve"> </v>
      </c>
      <c r="M147" s="266">
        <v>3</v>
      </c>
      <c r="N147" s="403" t="str">
        <f>'Council Own'!C63</f>
        <v>&lt;List Requirement Here&gt;</v>
      </c>
      <c r="O147" s="268" t="str">
        <f>IF('Council Own'!J63="A","A"," ")</f>
        <v xml:space="preserve"> </v>
      </c>
      <c r="Q147" s="266">
        <v>3</v>
      </c>
      <c r="R147" s="403" t="str">
        <f>'Council Own'!C111</f>
        <v>&lt;List Requirement Here&gt;</v>
      </c>
      <c r="S147" s="268" t="str">
        <f>IF('Council Own'!J111="A","A"," ")</f>
        <v xml:space="preserve"> </v>
      </c>
    </row>
    <row r="148" spans="1:19" ht="12.75" customHeight="1" x14ac:dyDescent="0.2">
      <c r="E148" s="510" t="str">
        <f>'Fun Patches'!C15</f>
        <v>&lt;LIST PATCH HERE&gt;</v>
      </c>
      <c r="F148" s="511"/>
      <c r="G148" s="276" t="str">
        <f>IF('Fun Patches'!J15="A","A"," ")</f>
        <v xml:space="preserve"> </v>
      </c>
      <c r="I148" s="266"/>
      <c r="J148" s="411" t="str">
        <f>'Council Own'!C16</f>
        <v>&lt;List Requirement Here&gt;</v>
      </c>
      <c r="K148" s="276" t="str">
        <f>IF('Council Own'!J16="A","A"," ")</f>
        <v xml:space="preserve"> </v>
      </c>
      <c r="M148" s="266"/>
      <c r="N148" s="411" t="str">
        <f>'Council Own'!C64</f>
        <v>&lt;List Requirement Here&gt;</v>
      </c>
      <c r="O148" s="276" t="str">
        <f>IF('Council Own'!J64="A","A"," ")</f>
        <v xml:space="preserve"> </v>
      </c>
      <c r="Q148" s="266"/>
      <c r="R148" s="411" t="str">
        <f>'Council Own'!C112</f>
        <v>&lt;List Requirement Here&gt;</v>
      </c>
      <c r="S148" s="276" t="str">
        <f>IF('Council Own'!J112="A","A"," ")</f>
        <v xml:space="preserve"> </v>
      </c>
    </row>
    <row r="149" spans="1:19" x14ac:dyDescent="0.2">
      <c r="E149" s="510" t="str">
        <f>'Fun Patches'!C16</f>
        <v>&lt;LIST PATCH HERE&gt;</v>
      </c>
      <c r="F149" s="511"/>
      <c r="G149" s="276" t="str">
        <f>IF('Fun Patches'!J16="A","A"," ")</f>
        <v xml:space="preserve"> </v>
      </c>
      <c r="I149" s="266"/>
      <c r="J149" s="411" t="str">
        <f>'Council Own'!C17</f>
        <v>&lt;List Requirement Here&gt;</v>
      </c>
      <c r="K149" s="276" t="str">
        <f>IF('Council Own'!J17="A","A"," ")</f>
        <v xml:space="preserve"> </v>
      </c>
      <c r="M149" s="266"/>
      <c r="N149" s="411" t="str">
        <f>'Council Own'!C65</f>
        <v>&lt;List Requirement Here&gt;</v>
      </c>
      <c r="O149" s="276" t="str">
        <f>IF('Council Own'!J65="A","A"," ")</f>
        <v xml:space="preserve"> </v>
      </c>
      <c r="Q149" s="266"/>
      <c r="R149" s="411" t="str">
        <f>'Council Own'!C113</f>
        <v>&lt;List Requirement Here&gt;</v>
      </c>
      <c r="S149" s="276" t="str">
        <f>IF('Council Own'!J113="A","A"," ")</f>
        <v xml:space="preserve"> </v>
      </c>
    </row>
    <row r="150" spans="1:19" x14ac:dyDescent="0.2">
      <c r="E150" s="515" t="str">
        <f>'Fun Patches'!C17</f>
        <v>&lt;LIST PATCH HERE&gt;</v>
      </c>
      <c r="F150" s="516"/>
      <c r="G150" s="269" t="str">
        <f>IF('Fun Patches'!J17="A","A"," ")</f>
        <v xml:space="preserve"> </v>
      </c>
      <c r="I150" s="266"/>
      <c r="J150" s="411" t="str">
        <f>'Council Own'!C18</f>
        <v>&lt;List Requirement Here&gt;</v>
      </c>
      <c r="K150" s="276" t="str">
        <f>IF('Council Own'!J18="A","A"," ")</f>
        <v xml:space="preserve"> </v>
      </c>
      <c r="M150" s="266"/>
      <c r="N150" s="411" t="str">
        <f>'Council Own'!C66</f>
        <v>&lt;List Requirement Here&gt;</v>
      </c>
      <c r="O150" s="276" t="str">
        <f>IF('Council Own'!J66="A","A"," ")</f>
        <v xml:space="preserve"> </v>
      </c>
      <c r="Q150" s="266"/>
      <c r="R150" s="411" t="str">
        <f>'Council Own'!C114</f>
        <v>&lt;List Requirement Here&gt;</v>
      </c>
      <c r="S150" s="276" t="str">
        <f>IF('Council Own'!J114="A","A"," ")</f>
        <v xml:space="preserve"> </v>
      </c>
    </row>
    <row r="151" spans="1:19" x14ac:dyDescent="0.2">
      <c r="E151" s="510" t="str">
        <f>'Fun Patches'!C18</f>
        <v>&lt;LIST PATCH HERE&gt;</v>
      </c>
      <c r="F151" s="511"/>
      <c r="G151" s="276" t="str">
        <f>IF('Fun Patches'!J18="A","A"," ")</f>
        <v xml:space="preserve"> </v>
      </c>
      <c r="I151" s="266">
        <v>4</v>
      </c>
      <c r="J151" s="403" t="str">
        <f>'Council Own'!C19</f>
        <v>&lt;List Requirement Here&gt;</v>
      </c>
      <c r="K151" s="268" t="str">
        <f>IF('Council Own'!J19="A","A"," ")</f>
        <v xml:space="preserve"> </v>
      </c>
      <c r="M151" s="266">
        <v>4</v>
      </c>
      <c r="N151" s="403" t="str">
        <f>'Council Own'!C67</f>
        <v>&lt;List Requirement Here&gt;</v>
      </c>
      <c r="O151" s="268" t="str">
        <f>IF('Council Own'!J67="A","A"," ")</f>
        <v xml:space="preserve"> </v>
      </c>
      <c r="Q151" s="266">
        <v>4</v>
      </c>
      <c r="R151" s="403" t="str">
        <f>'Council Own'!C115</f>
        <v>&lt;List Requirement Here&gt;</v>
      </c>
      <c r="S151" s="268" t="str">
        <f>IF('Council Own'!J115="A","A"," ")</f>
        <v xml:space="preserve"> </v>
      </c>
    </row>
    <row r="152" spans="1:19" x14ac:dyDescent="0.2">
      <c r="E152" s="510" t="str">
        <f>'Fun Patches'!C19</f>
        <v>&lt;LIST PATCH HERE&gt;</v>
      </c>
      <c r="F152" s="511"/>
      <c r="G152" s="276" t="str">
        <f>IF('Fun Patches'!J19="A","A"," ")</f>
        <v xml:space="preserve"> </v>
      </c>
      <c r="I152" s="266"/>
      <c r="J152" s="411" t="str">
        <f>'Council Own'!C20</f>
        <v>&lt;List Requirement Here&gt;</v>
      </c>
      <c r="K152" s="276" t="str">
        <f>IF('Council Own'!J20="A","A"," ")</f>
        <v xml:space="preserve"> </v>
      </c>
      <c r="M152" s="266"/>
      <c r="N152" s="411" t="str">
        <f>'Council Own'!C68</f>
        <v>&lt;List Requirement Here&gt;</v>
      </c>
      <c r="O152" s="276" t="str">
        <f>IF('Council Own'!J68="A","A"," ")</f>
        <v xml:space="preserve"> </v>
      </c>
      <c r="Q152" s="266"/>
      <c r="R152" s="411" t="str">
        <f>'Council Own'!C116</f>
        <v>&lt;List Requirement Here&gt;</v>
      </c>
      <c r="S152" s="276" t="str">
        <f>IF('Council Own'!J116="A","A"," ")</f>
        <v xml:space="preserve"> </v>
      </c>
    </row>
    <row r="153" spans="1:19" x14ac:dyDescent="0.2">
      <c r="E153" s="510" t="str">
        <f>'Fun Patches'!C20</f>
        <v>&lt;LIST PATCH HERE&gt;</v>
      </c>
      <c r="F153" s="511"/>
      <c r="G153" s="276" t="str">
        <f>IF('Fun Patches'!J20="A","A"," ")</f>
        <v xml:space="preserve"> </v>
      </c>
      <c r="I153" s="266"/>
      <c r="J153" s="411" t="str">
        <f>'Council Own'!C21</f>
        <v>&lt;List Requirement Here&gt;</v>
      </c>
      <c r="K153" s="276" t="str">
        <f>IF('Council Own'!J21="A","A"," ")</f>
        <v xml:space="preserve"> </v>
      </c>
      <c r="M153" s="266"/>
      <c r="N153" s="411" t="str">
        <f>'Council Own'!C69</f>
        <v>&lt;List Requirement Here&gt;</v>
      </c>
      <c r="O153" s="276" t="str">
        <f>IF('Council Own'!J69="A","A"," ")</f>
        <v xml:space="preserve"> </v>
      </c>
      <c r="Q153" s="266"/>
      <c r="R153" s="411" t="str">
        <f>'Council Own'!C117</f>
        <v>&lt;List Requirement Here&gt;</v>
      </c>
      <c r="S153" s="276" t="str">
        <f>IF('Council Own'!J117="A","A"," ")</f>
        <v xml:space="preserve"> </v>
      </c>
    </row>
    <row r="154" spans="1:19" x14ac:dyDescent="0.2">
      <c r="E154" s="510" t="str">
        <f>'Fun Patches'!C21</f>
        <v>&lt;LIST PATCH HERE&gt;</v>
      </c>
      <c r="F154" s="511"/>
      <c r="G154" s="276" t="str">
        <f>IF('Fun Patches'!J21="A","A"," ")</f>
        <v xml:space="preserve"> </v>
      </c>
      <c r="I154" s="266"/>
      <c r="J154" s="411" t="str">
        <f>'Council Own'!C22</f>
        <v>&lt;List Requirement Here&gt;</v>
      </c>
      <c r="K154" s="276" t="str">
        <f>IF('Council Own'!J22="A","A"," ")</f>
        <v xml:space="preserve"> </v>
      </c>
      <c r="M154" s="266"/>
      <c r="N154" s="411" t="str">
        <f>'Council Own'!C70</f>
        <v>&lt;List Requirement Here&gt;</v>
      </c>
      <c r="O154" s="276" t="str">
        <f>IF('Council Own'!J70="A","A"," ")</f>
        <v xml:space="preserve"> </v>
      </c>
      <c r="Q154" s="266"/>
      <c r="R154" s="411" t="str">
        <f>'Council Own'!C118</f>
        <v>&lt;List Requirement Here&gt;</v>
      </c>
      <c r="S154" s="276" t="str">
        <f>IF('Council Own'!J118="A","A"," ")</f>
        <v xml:space="preserve"> </v>
      </c>
    </row>
    <row r="155" spans="1:19" x14ac:dyDescent="0.2">
      <c r="E155" s="510" t="str">
        <f>'Fun Patches'!C22</f>
        <v>&lt;LIST PATCH HERE&gt;</v>
      </c>
      <c r="F155" s="511"/>
      <c r="G155" s="276" t="str">
        <f>IF('Fun Patches'!J22="A","A"," ")</f>
        <v xml:space="preserve"> </v>
      </c>
      <c r="I155" s="266">
        <v>5</v>
      </c>
      <c r="J155" s="403" t="str">
        <f>'Council Own'!C23</f>
        <v>&lt;List Requirement Here&gt;</v>
      </c>
      <c r="K155" s="268" t="str">
        <f>IF('Council Own'!J23="A","A"," ")</f>
        <v xml:space="preserve"> </v>
      </c>
      <c r="M155" s="266">
        <v>5</v>
      </c>
      <c r="N155" s="403" t="str">
        <f>'Council Own'!C71</f>
        <v>&lt;List Requirement Here&gt;</v>
      </c>
      <c r="O155" s="268" t="str">
        <f>IF('Council Own'!J71="A","A"," ")</f>
        <v xml:space="preserve"> </v>
      </c>
      <c r="Q155" s="266">
        <v>5</v>
      </c>
      <c r="R155" s="403" t="str">
        <f>'Council Own'!C119</f>
        <v>&lt;List Requirement Here&gt;</v>
      </c>
      <c r="S155" s="268" t="str">
        <f>IF('Council Own'!J119="A","A"," ")</f>
        <v xml:space="preserve"> </v>
      </c>
    </row>
    <row r="156" spans="1:19" x14ac:dyDescent="0.2">
      <c r="E156" s="510" t="str">
        <f>'Fun Patches'!C23</f>
        <v>&lt;LIST PATCH HERE&gt;</v>
      </c>
      <c r="F156" s="511"/>
      <c r="G156" s="276" t="str">
        <f>IF('Fun Patches'!J23="A","A"," ")</f>
        <v xml:space="preserve"> </v>
      </c>
      <c r="I156" s="266"/>
      <c r="J156" s="411" t="str">
        <f>'Council Own'!C24</f>
        <v>&lt;List Requirement Here&gt;</v>
      </c>
      <c r="K156" s="276" t="str">
        <f>IF('Council Own'!J24="A","A"," ")</f>
        <v xml:space="preserve"> </v>
      </c>
      <c r="M156" s="266"/>
      <c r="N156" s="411" t="str">
        <f>'Council Own'!C72</f>
        <v>&lt;List Requirement Here&gt;</v>
      </c>
      <c r="O156" s="276" t="str">
        <f>IF('Council Own'!J72="A","A"," ")</f>
        <v xml:space="preserve"> </v>
      </c>
      <c r="Q156" s="266"/>
      <c r="R156" s="411" t="str">
        <f>'Council Own'!C120</f>
        <v>&lt;List Requirement Here&gt;</v>
      </c>
      <c r="S156" s="276" t="str">
        <f>IF('Council Own'!J120="A","A"," ")</f>
        <v xml:space="preserve"> </v>
      </c>
    </row>
    <row r="157" spans="1:19" x14ac:dyDescent="0.2">
      <c r="E157" s="510" t="str">
        <f>'Fun Patches'!C24</f>
        <v>&lt;LIST PATCH HERE&gt;</v>
      </c>
      <c r="F157" s="511"/>
      <c r="G157" s="276" t="str">
        <f>IF('Fun Patches'!J24="A","A"," ")</f>
        <v xml:space="preserve"> </v>
      </c>
      <c r="I157" s="266"/>
      <c r="J157" s="411" t="str">
        <f>'Council Own'!C25</f>
        <v>&lt;List Requirement Here&gt;</v>
      </c>
      <c r="K157" s="276" t="str">
        <f>IF('Council Own'!J25="A","A"," ")</f>
        <v xml:space="preserve"> </v>
      </c>
      <c r="M157" s="266"/>
      <c r="N157" s="411" t="str">
        <f>'Council Own'!C73</f>
        <v>&lt;List Requirement Here&gt;</v>
      </c>
      <c r="O157" s="276" t="str">
        <f>IF('Council Own'!J73="A","A"," ")</f>
        <v xml:space="preserve"> </v>
      </c>
      <c r="Q157" s="266"/>
      <c r="R157" s="411" t="str">
        <f>'Council Own'!C121</f>
        <v>&lt;List Requirement Here&gt;</v>
      </c>
      <c r="S157" s="276" t="str">
        <f>IF('Council Own'!J121="A","A"," ")</f>
        <v xml:space="preserve"> </v>
      </c>
    </row>
    <row r="158" spans="1:19" x14ac:dyDescent="0.2">
      <c r="E158" s="510" t="str">
        <f>'Fun Patches'!C25</f>
        <v>&lt;LIST PATCH HERE&gt;</v>
      </c>
      <c r="F158" s="511"/>
      <c r="G158" s="276" t="str">
        <f>IF('Fun Patches'!J25="A","A"," ")</f>
        <v xml:space="preserve"> </v>
      </c>
      <c r="I158" s="266"/>
      <c r="J158" s="411" t="str">
        <f>'Council Own'!C26</f>
        <v>&lt;List Requirement Here&gt;</v>
      </c>
      <c r="K158" s="276" t="str">
        <f>IF('Council Own'!J26="A","A"," ")</f>
        <v xml:space="preserve"> </v>
      </c>
      <c r="M158" s="266"/>
      <c r="N158" s="411" t="str">
        <f>'Council Own'!C74</f>
        <v>&lt;List Requirement Here&gt;</v>
      </c>
      <c r="O158" s="276" t="str">
        <f>IF('Council Own'!J68="A","A"," ")</f>
        <v xml:space="preserve"> </v>
      </c>
      <c r="Q158" s="266"/>
      <c r="R158" s="411" t="str">
        <f>'Council Own'!C122</f>
        <v>&lt;List Requirement Here&gt;</v>
      </c>
      <c r="S158" s="276" t="str">
        <f>IF('Council Own'!J122="A","A"," ")</f>
        <v xml:space="preserve"> </v>
      </c>
    </row>
    <row r="159" spans="1:19" x14ac:dyDescent="0.2">
      <c r="E159" s="510" t="str">
        <f>'Fun Patches'!C26</f>
        <v>&lt;LIST PATCH HERE&gt;</v>
      </c>
      <c r="F159" s="511"/>
      <c r="G159" s="276" t="str">
        <f>IF('Fun Patches'!J26="A","A","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Patches'!J27="A","A"," ")</f>
        <v xml:space="preserve"> </v>
      </c>
      <c r="I160" s="266">
        <v>1</v>
      </c>
      <c r="J160" s="403" t="str">
        <f>'Council Own'!C31</f>
        <v>&lt;List Requirement Here&gt;</v>
      </c>
      <c r="K160" s="268" t="str">
        <f>IF('Council Own'!J31="A","A"," ")</f>
        <v xml:space="preserve"> </v>
      </c>
      <c r="M160" s="266">
        <v>1</v>
      </c>
      <c r="N160" s="403" t="str">
        <f>'Council Own'!C79</f>
        <v>&lt;List Requirement Here&gt;</v>
      </c>
      <c r="O160" s="268" t="str">
        <f>IF('Council Own'!J79="A","A"," ")</f>
        <v xml:space="preserve"> </v>
      </c>
      <c r="Q160" s="266">
        <v>1</v>
      </c>
      <c r="R160" s="403" t="str">
        <f>'Council Own'!C127</f>
        <v>&lt;List Requirement Here&gt;</v>
      </c>
      <c r="S160" s="268" t="str">
        <f>IF('Council Own'!J127="A","A"," ")</f>
        <v xml:space="preserve"> </v>
      </c>
    </row>
    <row r="161" spans="5:19" x14ac:dyDescent="0.2">
      <c r="E161" s="510" t="str">
        <f>'Fun Patches'!C28</f>
        <v>&lt;LIST PATCH HERE&gt;</v>
      </c>
      <c r="F161" s="511"/>
      <c r="G161" s="276" t="str">
        <f>IF('Fun Patches'!J28="A","A"," ")</f>
        <v xml:space="preserve"> </v>
      </c>
      <c r="I161" s="266"/>
      <c r="J161" s="411" t="str">
        <f>'Council Own'!C32</f>
        <v>&lt;List Requirement Here&gt;</v>
      </c>
      <c r="K161" s="276" t="str">
        <f>IF('Council Own'!J32="A","A"," ")</f>
        <v xml:space="preserve"> </v>
      </c>
      <c r="M161" s="266"/>
      <c r="N161" s="411" t="str">
        <f>'Council Own'!C80</f>
        <v>&lt;List Requirement Here&gt;</v>
      </c>
      <c r="O161" s="276" t="str">
        <f>IF('Council Own'!J80="A","A"," ")</f>
        <v xml:space="preserve"> </v>
      </c>
      <c r="Q161" s="266"/>
      <c r="R161" s="411" t="str">
        <f>'Council Own'!C128</f>
        <v>&lt;List Requirement Here&gt;</v>
      </c>
      <c r="S161" s="276" t="str">
        <f>IF('Council Own'!J128="A","A"," ")</f>
        <v xml:space="preserve"> </v>
      </c>
    </row>
    <row r="162" spans="5:19" x14ac:dyDescent="0.2">
      <c r="E162" s="510" t="str">
        <f>'Fun Patches'!C29</f>
        <v>&lt;LIST PATCH HERE&gt;</v>
      </c>
      <c r="F162" s="511"/>
      <c r="G162" s="276" t="str">
        <f>IF('Fun Patches'!J29="A","A"," ")</f>
        <v xml:space="preserve"> </v>
      </c>
      <c r="I162" s="266"/>
      <c r="J162" s="411" t="str">
        <f>'Council Own'!C33</f>
        <v>&lt;List Requirement Here&gt;</v>
      </c>
      <c r="K162" s="276" t="str">
        <f>IF('Council Own'!J33="A","A"," ")</f>
        <v xml:space="preserve"> </v>
      </c>
      <c r="M162" s="266"/>
      <c r="N162" s="411" t="str">
        <f>'Council Own'!C81</f>
        <v>&lt;List Requirement Here&gt;</v>
      </c>
      <c r="O162" s="276" t="str">
        <f>IF('Council Own'!J81="A","A"," ")</f>
        <v xml:space="preserve"> </v>
      </c>
      <c r="Q162" s="266"/>
      <c r="R162" s="411" t="str">
        <f>'Council Own'!C129</f>
        <v>&lt;List Requirement Here&gt;</v>
      </c>
      <c r="S162" s="276" t="str">
        <f>IF('Council Own'!J129="A","A"," ")</f>
        <v xml:space="preserve"> </v>
      </c>
    </row>
    <row r="163" spans="5:19" x14ac:dyDescent="0.2">
      <c r="E163" s="510" t="str">
        <f>'Fun Patches'!C30</f>
        <v>&lt;LIST PATCH HERE&gt;</v>
      </c>
      <c r="F163" s="511"/>
      <c r="G163" s="276" t="str">
        <f>IF('Fun Patches'!J30="A","A"," ")</f>
        <v xml:space="preserve"> </v>
      </c>
      <c r="I163" s="266"/>
      <c r="J163" s="411" t="str">
        <f>'Council Own'!C34</f>
        <v>&lt;List Requirement Here&gt;</v>
      </c>
      <c r="K163" s="276" t="str">
        <f>IF('Council Own'!J34="A","A"," ")</f>
        <v xml:space="preserve"> </v>
      </c>
      <c r="M163" s="266"/>
      <c r="N163" s="411" t="str">
        <f>'Council Own'!C82</f>
        <v>&lt;List Requirement Here&gt;</v>
      </c>
      <c r="O163" s="276" t="str">
        <f>IF('Council Own'!J82="A","A"," ")</f>
        <v xml:space="preserve"> </v>
      </c>
      <c r="Q163" s="266"/>
      <c r="R163" s="411" t="str">
        <f>'Council Own'!C130</f>
        <v>&lt;List Requirement Here&gt;</v>
      </c>
      <c r="S163" s="276" t="str">
        <f>IF('Council Own'!J130="A","A"," ")</f>
        <v xml:space="preserve"> </v>
      </c>
    </row>
    <row r="164" spans="5:19" x14ac:dyDescent="0.2">
      <c r="E164" s="510" t="str">
        <f>'Fun Patches'!C31</f>
        <v>&lt;LIST PATCH HERE&gt;</v>
      </c>
      <c r="F164" s="511"/>
      <c r="G164" s="276" t="str">
        <f>IF('Fun Patches'!J31="A","A"," ")</f>
        <v xml:space="preserve"> </v>
      </c>
      <c r="I164" s="266">
        <v>2</v>
      </c>
      <c r="J164" s="403" t="str">
        <f>'Council Own'!C35</f>
        <v>&lt;List Requirement Here&gt;</v>
      </c>
      <c r="K164" s="268" t="str">
        <f>IF('Council Own'!J35="A","A"," ")</f>
        <v xml:space="preserve"> </v>
      </c>
      <c r="M164" s="266">
        <v>2</v>
      </c>
      <c r="N164" s="403" t="str">
        <f>'Council Own'!C83</f>
        <v>&lt;List Requirement Here&gt;</v>
      </c>
      <c r="O164" s="268" t="str">
        <f>IF('Council Own'!J83="A","A"," ")</f>
        <v xml:space="preserve"> </v>
      </c>
      <c r="Q164" s="266">
        <v>2</v>
      </c>
      <c r="R164" s="403" t="str">
        <f>'Council Own'!C131</f>
        <v>&lt;List Requirement Here&gt;</v>
      </c>
      <c r="S164" s="268" t="str">
        <f>IF('Council Own'!J131="A","A"," ")</f>
        <v xml:space="preserve"> </v>
      </c>
    </row>
    <row r="165" spans="5:19" x14ac:dyDescent="0.2">
      <c r="E165" s="510" t="str">
        <f>'Fun Patches'!C32</f>
        <v>&lt;LIST PATCH HERE&gt;</v>
      </c>
      <c r="F165" s="511"/>
      <c r="G165" s="276" t="str">
        <f>IF('Fun Patches'!J32="A","A"," ")</f>
        <v xml:space="preserve"> </v>
      </c>
      <c r="I165" s="266"/>
      <c r="J165" s="411" t="str">
        <f>'Council Own'!C36</f>
        <v>&lt;List Requirement Here&gt;</v>
      </c>
      <c r="K165" s="276" t="str">
        <f>IF('Council Own'!J36="A","A"," ")</f>
        <v xml:space="preserve"> </v>
      </c>
      <c r="M165" s="266"/>
      <c r="N165" s="411" t="str">
        <f>'Council Own'!C84</f>
        <v>&lt;List Requirement Here&gt;</v>
      </c>
      <c r="O165" s="276" t="str">
        <f>IF('Council Own'!J84="A","A"," ")</f>
        <v xml:space="preserve"> </v>
      </c>
      <c r="Q165" s="266"/>
      <c r="R165" s="411" t="str">
        <f>'Council Own'!C132</f>
        <v>&lt;List Requirement Here&gt;</v>
      </c>
      <c r="S165" s="276" t="str">
        <f>IF('Council Own'!J132="A","A"," ")</f>
        <v xml:space="preserve"> </v>
      </c>
    </row>
    <row r="166" spans="5:19" x14ac:dyDescent="0.2">
      <c r="E166" s="510" t="str">
        <f>'Fun Patches'!C33</f>
        <v>&lt;LIST PATCH HERE&gt;</v>
      </c>
      <c r="F166" s="511"/>
      <c r="G166" s="276" t="str">
        <f>IF('Fun Patches'!J33="A","A"," ")</f>
        <v xml:space="preserve"> </v>
      </c>
      <c r="I166" s="266"/>
      <c r="J166" s="411" t="str">
        <f>'Council Own'!C37</f>
        <v>&lt;List Requirement Here&gt;</v>
      </c>
      <c r="K166" s="276" t="str">
        <f>IF('Council Own'!J37="A","A"," ")</f>
        <v xml:space="preserve"> </v>
      </c>
      <c r="M166" s="266"/>
      <c r="N166" s="411" t="str">
        <f>'Council Own'!C85</f>
        <v>&lt;List Requirement Here&gt;</v>
      </c>
      <c r="O166" s="276" t="str">
        <f>IF('Council Own'!J85="A","A"," ")</f>
        <v xml:space="preserve"> </v>
      </c>
      <c r="Q166" s="266"/>
      <c r="R166" s="411" t="str">
        <f>'Council Own'!C133</f>
        <v>&lt;List Requirement Here&gt;</v>
      </c>
      <c r="S166" s="276" t="str">
        <f>IF('Council Own'!J133="A","A"," ")</f>
        <v xml:space="preserve"> </v>
      </c>
    </row>
    <row r="167" spans="5:19" x14ac:dyDescent="0.2">
      <c r="E167" s="510" t="str">
        <f>'Fun Patches'!C34</f>
        <v>&lt;LIST PATCH HERE&gt;</v>
      </c>
      <c r="F167" s="511"/>
      <c r="G167" s="276" t="str">
        <f>IF('Fun Patches'!J34="A","A"," ")</f>
        <v xml:space="preserve"> </v>
      </c>
      <c r="I167" s="266"/>
      <c r="J167" s="411" t="str">
        <f>'Council Own'!C38</f>
        <v>&lt;List Requirement Here&gt;</v>
      </c>
      <c r="K167" s="276" t="str">
        <f>IF('Council Own'!J38="A","A"," ")</f>
        <v xml:space="preserve"> </v>
      </c>
      <c r="M167" s="266"/>
      <c r="N167" s="411" t="str">
        <f>'Council Own'!C86</f>
        <v>&lt;List Requirement Here&gt;</v>
      </c>
      <c r="O167" s="276" t="str">
        <f>IF('Council Own'!J86="A","A"," ")</f>
        <v xml:space="preserve"> </v>
      </c>
      <c r="Q167" s="266"/>
      <c r="R167" s="411" t="str">
        <f>'Council Own'!C134</f>
        <v>&lt;List Requirement Here&gt;</v>
      </c>
      <c r="S167" s="276" t="str">
        <f>IF('Council Own'!J134="A","A"," ")</f>
        <v xml:space="preserve"> </v>
      </c>
    </row>
    <row r="168" spans="5:19" x14ac:dyDescent="0.2">
      <c r="E168" s="510" t="str">
        <f>'Fun Patches'!C35</f>
        <v>&lt;LIST PATCH HERE&gt;</v>
      </c>
      <c r="F168" s="511"/>
      <c r="G168" s="276" t="str">
        <f>IF('Fun Patches'!J35="A","A"," ")</f>
        <v xml:space="preserve"> </v>
      </c>
      <c r="I168" s="266">
        <v>3</v>
      </c>
      <c r="J168" s="403" t="str">
        <f>'Council Own'!C39</f>
        <v>&lt;List Requirement Here&gt;</v>
      </c>
      <c r="K168" s="268" t="str">
        <f>IF('Council Own'!J39="A","A"," ")</f>
        <v xml:space="preserve"> </v>
      </c>
      <c r="M168" s="266">
        <v>3</v>
      </c>
      <c r="N168" s="403" t="str">
        <f>'Council Own'!C87</f>
        <v>&lt;List Requirement Here&gt;</v>
      </c>
      <c r="O168" s="268" t="str">
        <f>IF('Council Own'!J87="A","A"," ")</f>
        <v xml:space="preserve"> </v>
      </c>
      <c r="Q168" s="266">
        <v>3</v>
      </c>
      <c r="R168" s="403" t="str">
        <f>'Council Own'!C135</f>
        <v>&lt;List Requirement Here&gt;</v>
      </c>
      <c r="S168" s="268" t="str">
        <f>IF('Council Own'!J135="A","A"," ")</f>
        <v xml:space="preserve"> </v>
      </c>
    </row>
    <row r="169" spans="5:19" x14ac:dyDescent="0.2">
      <c r="E169" s="510" t="str">
        <f>'Fun Patches'!C36</f>
        <v>&lt;LIST PATCH HERE&gt;</v>
      </c>
      <c r="F169" s="511"/>
      <c r="G169" s="276" t="str">
        <f>IF('Fun Patches'!J36="A","A"," ")</f>
        <v xml:space="preserve"> </v>
      </c>
      <c r="I169" s="266"/>
      <c r="J169" s="411" t="str">
        <f>'Council Own'!C40</f>
        <v>&lt;List Requirement Here&gt;</v>
      </c>
      <c r="K169" s="276" t="str">
        <f>IF('Council Own'!J40="A","A"," ")</f>
        <v xml:space="preserve"> </v>
      </c>
      <c r="M169" s="266"/>
      <c r="N169" s="411" t="str">
        <f>'Council Own'!C88</f>
        <v>&lt;List Requirement Here&gt;</v>
      </c>
      <c r="O169" s="276" t="str">
        <f>IF('Council Own'!J88="A","A"," ")</f>
        <v xml:space="preserve"> </v>
      </c>
      <c r="Q169" s="266"/>
      <c r="R169" s="411" t="str">
        <f>'Council Own'!C136</f>
        <v>&lt;List Requirement Here&gt;</v>
      </c>
      <c r="S169" s="276" t="str">
        <f>IF('Council Own'!J136="A","A"," ")</f>
        <v xml:space="preserve"> </v>
      </c>
    </row>
    <row r="170" spans="5:19" x14ac:dyDescent="0.2">
      <c r="E170" s="510" t="str">
        <f>'Fun Patches'!C37</f>
        <v>&lt;LIST PATCH HERE&gt;</v>
      </c>
      <c r="F170" s="511"/>
      <c r="G170" s="276" t="str">
        <f>IF('Fun Patches'!J37="A","A"," ")</f>
        <v xml:space="preserve"> </v>
      </c>
      <c r="I170" s="266"/>
      <c r="J170" s="411" t="str">
        <f>'Council Own'!C41</f>
        <v>&lt;List Requirement Here&gt;</v>
      </c>
      <c r="K170" s="276" t="str">
        <f>IF('Council Own'!J41="A","A"," ")</f>
        <v xml:space="preserve"> </v>
      </c>
      <c r="M170" s="266"/>
      <c r="N170" s="411" t="str">
        <f>'Council Own'!C89</f>
        <v>&lt;List Requirement Here&gt;</v>
      </c>
      <c r="O170" s="276" t="str">
        <f>IF('Council Own'!J89="A","A"," ")</f>
        <v xml:space="preserve"> </v>
      </c>
      <c r="Q170" s="266"/>
      <c r="R170" s="411" t="str">
        <f>'Council Own'!C137</f>
        <v>&lt;List Requirement Here&gt;</v>
      </c>
      <c r="S170" s="276" t="str">
        <f>IF('Council Own'!J137="A","A"," ")</f>
        <v xml:space="preserve"> </v>
      </c>
    </row>
    <row r="171" spans="5:19" x14ac:dyDescent="0.2">
      <c r="E171" s="510" t="str">
        <f>'Fun Patches'!C38</f>
        <v>&lt;LIST PATCH HERE&gt;</v>
      </c>
      <c r="F171" s="511"/>
      <c r="G171" s="276" t="str">
        <f>IF('Fun Patches'!J38="A","A"," ")</f>
        <v xml:space="preserve"> </v>
      </c>
      <c r="I171" s="266"/>
      <c r="J171" s="411" t="str">
        <f>'Council Own'!C42</f>
        <v>&lt;List Requirement Here&gt;</v>
      </c>
      <c r="K171" s="276" t="str">
        <f>IF('Council Own'!J42="A","A"," ")</f>
        <v xml:space="preserve"> </v>
      </c>
      <c r="M171" s="266"/>
      <c r="N171" s="411" t="str">
        <f>'Council Own'!C90</f>
        <v>&lt;List Requirement Here&gt;</v>
      </c>
      <c r="O171" s="276" t="str">
        <f>IF('Council Own'!J90="A","A"," ")</f>
        <v xml:space="preserve"> </v>
      </c>
      <c r="Q171" s="266"/>
      <c r="R171" s="411" t="str">
        <f>'Council Own'!C138</f>
        <v>&lt;List Requirement Here&gt;</v>
      </c>
      <c r="S171" s="276" t="str">
        <f>IF('Council Own'!J138="A","A"," ")</f>
        <v xml:space="preserve"> </v>
      </c>
    </row>
    <row r="172" spans="5:19" ht="12.75" customHeight="1" x14ac:dyDescent="0.2">
      <c r="E172" s="510" t="str">
        <f>'Fun Patches'!C39</f>
        <v>&lt;LIST PATCH HERE&gt;</v>
      </c>
      <c r="F172" s="511"/>
      <c r="G172" s="276" t="str">
        <f>IF('Fun Patches'!J39="A","A"," ")</f>
        <v xml:space="preserve"> </v>
      </c>
      <c r="I172" s="266">
        <v>4</v>
      </c>
      <c r="J172" s="403" t="str">
        <f>'Council Own'!C43</f>
        <v>&lt;List Requirement Here&gt;</v>
      </c>
      <c r="K172" s="268" t="str">
        <f>IF('Council Own'!J43="A","A"," ")</f>
        <v xml:space="preserve"> </v>
      </c>
      <c r="M172" s="266">
        <v>4</v>
      </c>
      <c r="N172" s="403" t="str">
        <f>'Council Own'!C91</f>
        <v>&lt;List Requirement Here&gt;</v>
      </c>
      <c r="O172" s="268" t="str">
        <f>IF('Council Own'!J91="A","A"," ")</f>
        <v xml:space="preserve"> </v>
      </c>
      <c r="Q172" s="266">
        <v>4</v>
      </c>
      <c r="R172" s="403" t="str">
        <f>'Council Own'!C139</f>
        <v>&lt;List Requirement Here&gt;</v>
      </c>
      <c r="S172" s="268" t="str">
        <f>IF('Council Own'!J139="A","A"," ")</f>
        <v xml:space="preserve"> </v>
      </c>
    </row>
    <row r="173" spans="5:19" ht="12.75" customHeight="1" x14ac:dyDescent="0.2">
      <c r="E173" s="510" t="str">
        <f>'Fun Patches'!C40</f>
        <v>&lt;LIST PATCH HERE&gt;</v>
      </c>
      <c r="F173" s="511"/>
      <c r="G173" s="276" t="str">
        <f>IF('Fun Patches'!J40="A","A"," ")</f>
        <v xml:space="preserve"> </v>
      </c>
      <c r="I173" s="266"/>
      <c r="J173" s="411" t="str">
        <f>'Council Own'!C44</f>
        <v>&lt;List Requirement Here&gt;</v>
      </c>
      <c r="K173" s="276" t="str">
        <f>IF('Council Own'!J44="A","A"," ")</f>
        <v xml:space="preserve"> </v>
      </c>
      <c r="M173" s="266"/>
      <c r="N173" s="411" t="str">
        <f>'Council Own'!C92</f>
        <v>&lt;List Requirement Here&gt;</v>
      </c>
      <c r="O173" s="276" t="str">
        <f>IF('Council Own'!J92="A","A"," ")</f>
        <v xml:space="preserve"> </v>
      </c>
      <c r="Q173" s="266"/>
      <c r="R173" s="411" t="str">
        <f>'Council Own'!C140</f>
        <v>&lt;List Requirement Here&gt;</v>
      </c>
      <c r="S173" s="276" t="str">
        <f>IF('Council Own'!J140="A","A"," ")</f>
        <v xml:space="preserve"> </v>
      </c>
    </row>
    <row r="174" spans="5:19" x14ac:dyDescent="0.2">
      <c r="E174" s="510" t="str">
        <f>'Fun Patches'!C41</f>
        <v>&lt;LIST PATCH HERE&gt;</v>
      </c>
      <c r="F174" s="511"/>
      <c r="G174" s="276" t="str">
        <f>IF('Fun Patches'!J41="A","A"," ")</f>
        <v xml:space="preserve"> </v>
      </c>
      <c r="I174" s="266"/>
      <c r="J174" s="411" t="str">
        <f>'Council Own'!C45</f>
        <v>&lt;List Requirement Here&gt;</v>
      </c>
      <c r="K174" s="276" t="str">
        <f>IF('Council Own'!J45="A","A"," ")</f>
        <v xml:space="preserve"> </v>
      </c>
      <c r="M174" s="266"/>
      <c r="N174" s="411" t="str">
        <f>'Council Own'!C93</f>
        <v>&lt;List Requirement Here&gt;</v>
      </c>
      <c r="O174" s="276" t="str">
        <f>IF('Council Own'!J93="A","A"," ")</f>
        <v xml:space="preserve"> </v>
      </c>
      <c r="Q174" s="266"/>
      <c r="R174" s="411" t="str">
        <f>'Council Own'!C141</f>
        <v>&lt;List Requirement Here&gt;</v>
      </c>
      <c r="S174" s="276" t="str">
        <f>IF('Council Own'!J141="A","A"," ")</f>
        <v xml:space="preserve"> </v>
      </c>
    </row>
    <row r="175" spans="5:19" x14ac:dyDescent="0.2">
      <c r="E175" s="510" t="str">
        <f>'Fun Patches'!C42</f>
        <v>&lt;LIST PATCH HERE&gt;</v>
      </c>
      <c r="F175" s="511"/>
      <c r="G175" s="276" t="str">
        <f>IF('Fun Patches'!J42="A","A"," ")</f>
        <v xml:space="preserve"> </v>
      </c>
      <c r="I175" s="266"/>
      <c r="J175" s="411" t="str">
        <f>'Council Own'!C46</f>
        <v>&lt;List Requirement Here&gt;</v>
      </c>
      <c r="K175" s="276" t="str">
        <f>IF('Council Own'!J46="A","A"," ")</f>
        <v xml:space="preserve"> </v>
      </c>
      <c r="M175" s="266"/>
      <c r="N175" s="411" t="str">
        <f>'Council Own'!C94</f>
        <v>&lt;List Requirement Here&gt;</v>
      </c>
      <c r="O175" s="276" t="str">
        <f>IF('Council Own'!J94="A","A"," ")</f>
        <v xml:space="preserve"> </v>
      </c>
      <c r="Q175" s="266"/>
      <c r="R175" s="411" t="str">
        <f>'Council Own'!C142</f>
        <v>&lt;List Requirement Here&gt;</v>
      </c>
      <c r="S175" s="276" t="str">
        <f>IF('Council Own'!J142="A","A"," ")</f>
        <v xml:space="preserve"> </v>
      </c>
    </row>
    <row r="176" spans="5:19" x14ac:dyDescent="0.2">
      <c r="E176" s="510" t="str">
        <f>'Fun Patches'!C43</f>
        <v>&lt;LIST PATCH HERE&gt;</v>
      </c>
      <c r="F176" s="511"/>
      <c r="G176" s="276" t="str">
        <f>IF('Fun Patches'!J43="A","A"," ")</f>
        <v xml:space="preserve"> </v>
      </c>
      <c r="I176" s="266">
        <v>5</v>
      </c>
      <c r="J176" s="403" t="str">
        <f>'Council Own'!C47</f>
        <v>&lt;List Requirement Here&gt;</v>
      </c>
      <c r="K176" s="268" t="str">
        <f>IF('Council Own'!J47="A","A"," ")</f>
        <v xml:space="preserve"> </v>
      </c>
      <c r="M176" s="266">
        <v>5</v>
      </c>
      <c r="N176" s="403" t="str">
        <f>'Council Own'!C95</f>
        <v>&lt;List Requirement Here&gt;</v>
      </c>
      <c r="O176" s="268" t="str">
        <f>IF('Council Own'!J95="A","A"," ")</f>
        <v xml:space="preserve"> </v>
      </c>
      <c r="Q176" s="266">
        <v>5</v>
      </c>
      <c r="R176" s="403" t="str">
        <f>'Council Own'!C143</f>
        <v>&lt;List Requirement Here&gt;</v>
      </c>
      <c r="S176" s="268" t="str">
        <f>IF('Council Own'!J143="A","A"," ")</f>
        <v xml:space="preserve"> </v>
      </c>
    </row>
    <row r="177" spans="1:19" x14ac:dyDescent="0.2">
      <c r="E177" s="510" t="str">
        <f>'Fun Patches'!C44</f>
        <v>&lt;LIST PATCH HERE&gt;</v>
      </c>
      <c r="F177" s="511"/>
      <c r="G177" s="276" t="str">
        <f>IF('Fun Patches'!J44="A","A"," ")</f>
        <v xml:space="preserve"> </v>
      </c>
      <c r="I177" s="266"/>
      <c r="J177" s="411" t="str">
        <f>'Council Own'!C48</f>
        <v>&lt;List Requirement Here&gt;</v>
      </c>
      <c r="K177" s="276" t="str">
        <f>IF('Council Own'!J48="A","A"," ")</f>
        <v xml:space="preserve"> </v>
      </c>
      <c r="M177" s="266"/>
      <c r="N177" s="411" t="str">
        <f>'Council Own'!C96</f>
        <v>&lt;List Requirement Here&gt;</v>
      </c>
      <c r="O177" s="276" t="str">
        <f>IF('Council Own'!J96="A","A"," ")</f>
        <v xml:space="preserve"> </v>
      </c>
      <c r="Q177" s="266"/>
      <c r="R177" s="411" t="str">
        <f>'Council Own'!C144</f>
        <v>&lt;List Requirement Here&gt;</v>
      </c>
      <c r="S177" s="276" t="str">
        <f>IF('Council Own'!J144="A","A"," ")</f>
        <v xml:space="preserve"> </v>
      </c>
    </row>
    <row r="178" spans="1:19" x14ac:dyDescent="0.2">
      <c r="E178" s="510" t="str">
        <f>'Fun Patches'!C45</f>
        <v>&lt;LIST PATCH HERE&gt;</v>
      </c>
      <c r="F178" s="511"/>
      <c r="G178" s="276" t="str">
        <f>IF('Fun Patches'!J45="A","A"," ")</f>
        <v xml:space="preserve"> </v>
      </c>
      <c r="I178" s="266"/>
      <c r="J178" s="411" t="str">
        <f>'Council Own'!C49</f>
        <v>&lt;List Requirement Here&gt;</v>
      </c>
      <c r="K178" s="276" t="str">
        <f>IF('Council Own'!J49="A","A"," ")</f>
        <v xml:space="preserve"> </v>
      </c>
      <c r="M178" s="266"/>
      <c r="N178" s="411" t="str">
        <f>'Council Own'!C97</f>
        <v>&lt;List Requirement Here&gt;</v>
      </c>
      <c r="O178" s="276" t="str">
        <f>IF('Council Own'!J97="A","A"," ")</f>
        <v xml:space="preserve"> </v>
      </c>
      <c r="Q178" s="266"/>
      <c r="R178" s="411" t="str">
        <f>'Council Own'!C145</f>
        <v>&lt;List Requirement Here&gt;</v>
      </c>
      <c r="S178" s="276" t="str">
        <f>IF('Council Own'!J145="A","A"," ")</f>
        <v xml:space="preserve"> </v>
      </c>
    </row>
    <row r="179" spans="1:19" x14ac:dyDescent="0.2">
      <c r="E179" s="510" t="str">
        <f>'Fun Patches'!C46</f>
        <v>&lt;LIST PATCH HERE&gt;</v>
      </c>
      <c r="F179" s="511"/>
      <c r="G179" s="276" t="str">
        <f>IF('Fun Patches'!J46="A","A"," ")</f>
        <v xml:space="preserve"> </v>
      </c>
      <c r="I179" s="266"/>
      <c r="J179" s="411" t="str">
        <f>'Council Own'!C50</f>
        <v>&lt;List Requirement Here&gt;</v>
      </c>
      <c r="K179" s="276" t="str">
        <f>IF('Council Own'!J50="A","A"," ")</f>
        <v xml:space="preserve"> </v>
      </c>
      <c r="M179" s="266"/>
      <c r="N179" s="411" t="str">
        <f>'Council Own'!C98</f>
        <v>&lt;List Requirement Here&gt;</v>
      </c>
      <c r="O179" s="276" t="str">
        <f>IF('Council Own'!J98="A","A"," ")</f>
        <v xml:space="preserve"> </v>
      </c>
      <c r="Q179" s="266"/>
      <c r="R179" s="411" t="str">
        <f>'Council Own'!C146</f>
        <v>&lt;List Requirement Here&gt;</v>
      </c>
      <c r="S179" s="276" t="str">
        <f>IF('Council Own'!J146="A","A"," ")</f>
        <v xml:space="preserve"> </v>
      </c>
    </row>
    <row r="180" spans="1:19" x14ac:dyDescent="0.2">
      <c r="E180" s="515" t="str">
        <f>'Fun Patches'!C47</f>
        <v>&lt;LIST PATCH HERE&gt;</v>
      </c>
      <c r="F180" s="516"/>
      <c r="G180" s="269" t="str">
        <f>IF('Fun Patches'!J47="A","A"," ")</f>
        <v xml:space="preserve"> </v>
      </c>
      <c r="I180" s="280"/>
      <c r="J180" s="292"/>
      <c r="K180" s="404"/>
    </row>
    <row r="181" spans="1:19" x14ac:dyDescent="0.2">
      <c r="E181" s="510" t="str">
        <f>'Fun Patches'!C48</f>
        <v>&lt;LIST PATCH HERE&gt;</v>
      </c>
      <c r="F181" s="511"/>
      <c r="G181" s="276" t="str">
        <f>IF('Fun Patches'!J48="A","A"," ")</f>
        <v xml:space="preserve"> </v>
      </c>
      <c r="I181" s="280"/>
      <c r="J181" s="292"/>
      <c r="K181" s="404"/>
    </row>
    <row r="182" spans="1:19" x14ac:dyDescent="0.2">
      <c r="E182" s="510" t="str">
        <f>'Fun Patches'!C49</f>
        <v>&lt;LIST PATCH HERE&gt;</v>
      </c>
      <c r="F182" s="511"/>
      <c r="G182" s="276" t="str">
        <f>IF('Fun Patches'!J49="A","A"," ")</f>
        <v xml:space="preserve"> </v>
      </c>
      <c r="I182" s="280"/>
      <c r="J182" s="292"/>
      <c r="K182" s="404"/>
    </row>
    <row r="183" spans="1:19" x14ac:dyDescent="0.2">
      <c r="A183" s="517" t="s">
        <v>60</v>
      </c>
      <c r="B183" s="518"/>
      <c r="C183" s="518"/>
      <c r="E183" s="510" t="str">
        <f>'Fun Patches'!C50</f>
        <v>&lt;LIST PATCH HERE&gt;</v>
      </c>
      <c r="F183" s="511"/>
      <c r="G183" s="276" t="str">
        <f>IF('Fun Patches'!J50="A","A"," ")</f>
        <v xml:space="preserve"> </v>
      </c>
      <c r="I183" s="280"/>
      <c r="J183" s="292"/>
      <c r="K183" s="404"/>
    </row>
    <row r="184" spans="1:19" x14ac:dyDescent="0.2">
      <c r="A184" s="507" t="s">
        <v>61</v>
      </c>
      <c r="B184" s="508"/>
      <c r="C184" s="509"/>
      <c r="E184" s="510" t="str">
        <f>'Fun Patches'!C51</f>
        <v>&lt;LIST PATCH HERE&gt;</v>
      </c>
      <c r="F184" s="511"/>
      <c r="G184" s="276" t="str">
        <f>IF('Fun Patches'!J51="A","A"," ")</f>
        <v xml:space="preserve"> </v>
      </c>
      <c r="I184" s="280"/>
      <c r="J184" s="292"/>
      <c r="K184" s="404"/>
    </row>
    <row r="185" spans="1:19" x14ac:dyDescent="0.2">
      <c r="A185" s="507" t="s">
        <v>62</v>
      </c>
      <c r="B185" s="508"/>
      <c r="C185" s="509"/>
      <c r="E185" s="510" t="str">
        <f>'Fun Patches'!C52</f>
        <v>&lt;LIST PATCH HERE&gt;</v>
      </c>
      <c r="F185" s="511"/>
      <c r="G185" s="276" t="str">
        <f>IF('Fun Patches'!J52="A","A"," ")</f>
        <v xml:space="preserve"> </v>
      </c>
      <c r="I185" s="280"/>
      <c r="J185" s="292"/>
      <c r="K185" s="404"/>
    </row>
    <row r="186" spans="1:19" x14ac:dyDescent="0.2">
      <c r="A186" s="512" t="s">
        <v>63</v>
      </c>
      <c r="B186" s="513"/>
      <c r="C186" s="514"/>
      <c r="E186" s="510" t="str">
        <f>'Fun Patches'!C53</f>
        <v>&lt;LIST PATCH HERE&gt;</v>
      </c>
      <c r="F186" s="511"/>
      <c r="G186" s="276" t="str">
        <f>IF('Fun Patches'!J53="A","A"," ")</f>
        <v xml:space="preserve"> </v>
      </c>
      <c r="J186" s="273"/>
      <c r="K186" s="273"/>
    </row>
    <row r="187" spans="1:19" x14ac:dyDescent="0.2">
      <c r="E187" s="510" t="str">
        <f>'Fun Patches'!C54</f>
        <v>&lt;LIST PATCH HERE&gt;</v>
      </c>
      <c r="F187" s="511"/>
      <c r="G187" s="276" t="str">
        <f>IF('Fun Patches'!J54="A","A","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Senior8</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IF(Badges!K58="A","A"," ")</f>
        <v xml:space="preserve"> </v>
      </c>
      <c r="I4" s="266"/>
      <c r="J4" s="267" t="str">
        <f>Badges!C132</f>
        <v>Find a mentor</v>
      </c>
      <c r="K4" s="269" t="str">
        <f>IF(Badges!K132="A","A"," ")</f>
        <v xml:space="preserve"> </v>
      </c>
      <c r="M4" s="266"/>
      <c r="N4" s="267" t="str">
        <f>Badges!C205</f>
        <v>Help  the natural environment</v>
      </c>
      <c r="O4" s="269" t="str">
        <f>IF(Badges!K205="A","A"," ")</f>
        <v xml:space="preserve"> </v>
      </c>
      <c r="Q4" s="266"/>
      <c r="R4" s="267" t="str">
        <f>Badges!C279</f>
        <v>Get a sense of different animals'</v>
      </c>
      <c r="S4" s="269" t="str">
        <f>IF(Badges!K279="A","A"," ")</f>
        <v xml:space="preserve"> </v>
      </c>
      <c r="T4" s="258"/>
      <c r="U4" s="258"/>
    </row>
    <row r="5" spans="1:21" ht="12.75" customHeight="1" x14ac:dyDescent="0.2">
      <c r="A5" s="542" t="str">
        <f>Summary!A4</f>
        <v>Website Designer</v>
      </c>
      <c r="B5" s="543"/>
      <c r="C5" s="270" t="str">
        <f>IF(Badges!K28="C","C",IF(Badges!K28="P","P",""))</f>
        <v/>
      </c>
      <c r="E5" s="266"/>
      <c r="F5" s="267" t="str">
        <f>Badges!C59</f>
        <v>Give old material a new twist!</v>
      </c>
      <c r="G5" s="269" t="str">
        <f>IF(Badges!K59="A","A"," ")</f>
        <v xml:space="preserve"> </v>
      </c>
      <c r="I5" s="266"/>
      <c r="J5" s="267" t="str">
        <f>Badges!C133</f>
        <v>Find a class</v>
      </c>
      <c r="K5" s="269" t="str">
        <f>IF(Badges!K133="A","A"," ")</f>
        <v xml:space="preserve"> </v>
      </c>
      <c r="M5" s="266"/>
      <c r="N5" s="267" t="str">
        <f>Badges!C206</f>
        <v>Be a guide for younger Girl Scouts</v>
      </c>
      <c r="O5" s="269" t="str">
        <f>IF(Badges!K206="A","A"," ")</f>
        <v xml:space="preserve"> </v>
      </c>
      <c r="Q5" s="266"/>
      <c r="R5" s="267" t="str">
        <f>Badges!C280</f>
        <v>Talk to an animal expert at a zoo</v>
      </c>
      <c r="S5" s="269" t="str">
        <f>IF(Badges!K280="A","A"," ")</f>
        <v xml:space="preserve"> </v>
      </c>
      <c r="T5" s="258"/>
      <c r="U5" s="258"/>
    </row>
    <row r="6" spans="1:21" ht="12.75" customHeight="1" x14ac:dyDescent="0.2">
      <c r="A6" s="538" t="str">
        <f>Summary!A5</f>
        <v>Women's Health</v>
      </c>
      <c r="B6" s="539"/>
      <c r="C6" s="271" t="str">
        <f>IF(Badges!K51="C","C",IF(Badges!K51="P","P",""))</f>
        <v/>
      </c>
      <c r="E6" s="266"/>
      <c r="F6" s="267" t="str">
        <f>Badges!C60</f>
        <v>Create your own</v>
      </c>
      <c r="G6" s="269" t="str">
        <f>IF(Badges!K60="A","A"," ")</f>
        <v xml:space="preserve"> </v>
      </c>
      <c r="I6" s="266"/>
      <c r="J6" s="267" t="str">
        <f>Badges!C134</f>
        <v>Learn the basics on your own</v>
      </c>
      <c r="K6" s="269" t="str">
        <f>IF(Badges!K134="A","A"," ")</f>
        <v xml:space="preserve"> </v>
      </c>
      <c r="M6" s="266"/>
      <c r="N6" s="267" t="str">
        <f>Badges!C207</f>
        <v>Teach Leave No Trace principles</v>
      </c>
      <c r="O6" s="269" t="str">
        <f>IF(Badges!K207="A","A"," ")</f>
        <v xml:space="preserve"> </v>
      </c>
      <c r="Q6" s="266"/>
      <c r="R6" s="267" t="str">
        <f>Badges!C281</f>
        <v>Practice being a scientist</v>
      </c>
      <c r="S6" s="269" t="str">
        <f>IF(Badges!K281="A","A"," ")</f>
        <v xml:space="preserve"> </v>
      </c>
      <c r="T6" s="258"/>
      <c r="U6" s="258"/>
    </row>
    <row r="7" spans="1:21" x14ac:dyDescent="0.2">
      <c r="A7" s="538" t="str">
        <f>Summary!A6</f>
        <v>Troupe Performer</v>
      </c>
      <c r="B7" s="539"/>
      <c r="C7" s="271" t="str">
        <f>IF(Badges!K74="C","C",IF(Badges!K74="P","P",""))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IF(Badges!K97="C","C",IF(Badges!K97="P","P",""))</f>
        <v/>
      </c>
      <c r="E8" s="266"/>
      <c r="F8" s="267" t="str">
        <f>Badges!C62</f>
        <v>Dig into the nitty-gritty of moving</v>
      </c>
      <c r="G8" s="269" t="str">
        <f>IF(Badges!K62="A","A"," ")</f>
        <v xml:space="preserve"> </v>
      </c>
      <c r="I8" s="266"/>
      <c r="J8" s="267" t="str">
        <f>Badges!C136</f>
        <v>Make something to wear</v>
      </c>
      <c r="K8" s="269" t="str">
        <f>IF(Badges!K136="A","A"," ")</f>
        <v xml:space="preserve"> </v>
      </c>
      <c r="M8" s="266"/>
      <c r="N8" s="267" t="str">
        <f>Badges!C209</f>
        <v>Shoot a digital photo series</v>
      </c>
      <c r="O8" s="269" t="str">
        <f>IF(Badges!K209="A","A"," ")</f>
        <v xml:space="preserve"> </v>
      </c>
      <c r="Q8" s="266">
        <v>1</v>
      </c>
      <c r="R8" s="267" t="str">
        <f>Badges!C285</f>
        <v>Team up and dress up</v>
      </c>
      <c r="S8" s="268"/>
    </row>
    <row r="9" spans="1:21" x14ac:dyDescent="0.2">
      <c r="A9" s="540" t="str">
        <f>Summary!A8</f>
        <v>Novelist</v>
      </c>
      <c r="B9" s="541"/>
      <c r="C9" s="272" t="str">
        <f>IF(Badges!K120="C","C",IF(Badges!K120="P","P",""))</f>
        <v/>
      </c>
      <c r="E9" s="266"/>
      <c r="F9" s="267" t="str">
        <f>Badges!C63</f>
        <v>Get behind the scenes</v>
      </c>
      <c r="G9" s="269" t="str">
        <f>IF(Badges!K63="A","A"," ")</f>
        <v xml:space="preserve"> </v>
      </c>
      <c r="I9" s="266"/>
      <c r="J9" s="267" t="str">
        <f>Badges!C137</f>
        <v>Create something useful for your</v>
      </c>
      <c r="K9" s="269" t="str">
        <f>IF(Badges!K137="A","A"," ")</f>
        <v xml:space="preserve"> </v>
      </c>
      <c r="M9" s="266"/>
      <c r="N9" s="267" t="str">
        <f>Badges!C210</f>
        <v>Write it down</v>
      </c>
      <c r="O9" s="269" t="str">
        <f>IF(Badges!K210="A","A"," ")</f>
        <v xml:space="preserve"> </v>
      </c>
      <c r="Q9" s="266"/>
      <c r="R9" s="267" t="str">
        <f>Badges!C286</f>
        <v>Go, Blue! Go, Red!</v>
      </c>
      <c r="S9" s="269" t="str">
        <f>IF(Badges!K286="A","A"," ")</f>
        <v xml:space="preserve"> </v>
      </c>
    </row>
    <row r="10" spans="1:21" x14ac:dyDescent="0.2">
      <c r="A10" s="526" t="str">
        <f>Summary!A9</f>
        <v>It's Your Planet -- Love It!</v>
      </c>
      <c r="B10" s="526"/>
      <c r="C10" s="526"/>
      <c r="E10" s="266"/>
      <c r="F10" s="267" t="str">
        <f>Badges!C64</f>
        <v>Get tips on team motivation</v>
      </c>
      <c r="G10" s="269" t="str">
        <f>IF(Badges!K64="A","A"," ")</f>
        <v xml:space="preserve"> </v>
      </c>
      <c r="I10" s="266"/>
      <c r="J10" s="267" t="str">
        <f>Badges!C138</f>
        <v>Make an accessory</v>
      </c>
      <c r="K10" s="269" t="str">
        <f>IF(Badges!K138="A","A"," ")</f>
        <v xml:space="preserve"> </v>
      </c>
      <c r="M10" s="266"/>
      <c r="N10" s="267" t="str">
        <f>Badges!C211</f>
        <v>Make a video</v>
      </c>
      <c r="O10" s="269" t="str">
        <f>IF(Badges!K211="A","A"," ")</f>
        <v xml:space="preserve"> </v>
      </c>
      <c r="Q10" s="266"/>
      <c r="R10" s="267" t="str">
        <f>Badges!C287</f>
        <v>Unique uniforms</v>
      </c>
      <c r="S10" s="269" t="str">
        <f>IF(Badges!K287="A","A"," ")</f>
        <v xml:space="preserve"> </v>
      </c>
    </row>
    <row r="11" spans="1:21" x14ac:dyDescent="0.2">
      <c r="A11" s="542" t="str">
        <f>Summary!A10</f>
        <v>Textile Artist</v>
      </c>
      <c r="B11" s="543"/>
      <c r="C11" s="270" t="str">
        <f>IF(Badges!K144="C","C",IF(Badges!K144="P","P",""))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IF(Badges!K288="A","A"," ")</f>
        <v xml:space="preserve"> </v>
      </c>
    </row>
    <row r="12" spans="1:21" x14ac:dyDescent="0.2">
      <c r="A12" s="538" t="str">
        <f>Summary!A11</f>
        <v>Room Makeover</v>
      </c>
      <c r="B12" s="539"/>
      <c r="C12" s="271" t="str">
        <f>IF(Badges!K167="C","C",IF(Badges!K167="P","P",""))</f>
        <v/>
      </c>
      <c r="E12" s="266"/>
      <c r="F12" s="267" t="str">
        <f>Badges!C66</f>
        <v>Create a poster to promote your</v>
      </c>
      <c r="G12" s="269" t="str">
        <f>IF(Badges!K66="A","A"," ")</f>
        <v xml:space="preserve"> </v>
      </c>
      <c r="I12" s="266"/>
      <c r="J12" s="267" t="str">
        <f>Badges!C140</f>
        <v>Make a gift for an anniversary, baby</v>
      </c>
      <c r="K12" s="269" t="str">
        <f>IF(Badges!K140="A","A","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IF(Badges!K190="C","C",IF(Badges!K190="P","P",""))</f>
        <v/>
      </c>
      <c r="E13" s="266"/>
      <c r="F13" s="267" t="str">
        <f>Badges!C67</f>
        <v>Create a press kit</v>
      </c>
      <c r="G13" s="269" t="str">
        <f>IF(Badges!K67="A","A"," ")</f>
        <v xml:space="preserve"> </v>
      </c>
      <c r="I13" s="266"/>
      <c r="J13" s="267" t="str">
        <f>Badges!C141</f>
        <v>Create something to mark a special</v>
      </c>
      <c r="K13" s="269" t="str">
        <f>IF(Badges!K141="A","A"," ")</f>
        <v xml:space="preserve"> </v>
      </c>
      <c r="M13" s="266"/>
      <c r="N13" s="267" t="str">
        <f>Badges!C216</f>
        <v xml:space="preserve"> Talk to a pro</v>
      </c>
      <c r="O13" s="269" t="str">
        <f>IF(Badges!K216="A","A"," ")</f>
        <v xml:space="preserve"> </v>
      </c>
      <c r="Q13" s="266"/>
      <c r="R13" s="267" t="str">
        <f>Badges!C290</f>
        <v>An amazing race</v>
      </c>
      <c r="S13" s="269" t="str">
        <f>IF(Badges!K290="A","A"," ")</f>
        <v xml:space="preserve"> </v>
      </c>
    </row>
    <row r="14" spans="1:21" x14ac:dyDescent="0.2">
      <c r="A14" s="538" t="str">
        <f>Summary!A13</f>
        <v>Adventurer</v>
      </c>
      <c r="B14" s="539"/>
      <c r="C14" s="271" t="str">
        <f>IF(Badges!K213="C","C",IF(Badges!K213="P","P",""))</f>
        <v/>
      </c>
      <c r="E14" s="266"/>
      <c r="F14" s="267" t="str">
        <f>Badges!C68</f>
        <v>Make a video trailer or radio</v>
      </c>
      <c r="G14" s="269" t="str">
        <f>IF(Badges!K68="A","A"," ")</f>
        <v xml:space="preserve"> </v>
      </c>
      <c r="I14" s="266"/>
      <c r="J14" s="267" t="str">
        <f>Badges!C142</f>
        <v>Make something to give to a charity</v>
      </c>
      <c r="K14" s="269" t="str">
        <f>IF(Badges!K142="A","A"," ")</f>
        <v xml:space="preserve"> </v>
      </c>
      <c r="M14" s="266"/>
      <c r="N14" s="267" t="str">
        <f>Badges!C217</f>
        <v>Spend two hours at a local car repair</v>
      </c>
      <c r="O14" s="269" t="str">
        <f>IF(Badges!K217="A","A"," ")</f>
        <v xml:space="preserve"> </v>
      </c>
      <c r="Q14" s="266"/>
      <c r="R14" s="267" t="str">
        <f>Badges!C291</f>
        <v>Target practice</v>
      </c>
      <c r="S14" s="269" t="str">
        <f>IF(Badges!K291="A","A"," ")</f>
        <v xml:space="preserve"> </v>
      </c>
    </row>
    <row r="15" spans="1:21" x14ac:dyDescent="0.2">
      <c r="A15" s="540" t="str">
        <f>Summary!A14</f>
        <v>Car Care</v>
      </c>
      <c r="B15" s="541"/>
      <c r="C15" s="272" t="str">
        <f>IF(Badges!K236="C","C",IF(Badges!K236="P","P",""))</f>
        <v/>
      </c>
      <c r="E15" s="266">
        <v>5</v>
      </c>
      <c r="F15" s="267" t="str">
        <f>Badges!C69</f>
        <v>Put on your show</v>
      </c>
      <c r="G15" s="268"/>
      <c r="I15" s="533" t="str">
        <f>Badges!B145</f>
        <v>Room Makeover</v>
      </c>
      <c r="J15" s="534"/>
      <c r="K15" s="534"/>
      <c r="M15" s="266"/>
      <c r="N15" s="267" t="str">
        <f>Badges!C218</f>
        <v>Watch instructional car care videos</v>
      </c>
      <c r="O15" s="269" t="str">
        <f>IF(Badges!K218="A","A"," ")</f>
        <v xml:space="preserve"> </v>
      </c>
      <c r="Q15" s="266"/>
      <c r="R15" s="267" t="str">
        <f>Badges!C292</f>
        <v>Tests of strength</v>
      </c>
      <c r="S15" s="269" t="str">
        <f>IF(Badges!K292="A","A"," ")</f>
        <v xml:space="preserve"> </v>
      </c>
    </row>
    <row r="16" spans="1:21" x14ac:dyDescent="0.2">
      <c r="A16" s="526" t="str">
        <f>Summary!A15</f>
        <v>It's Your Story -- Tell It!</v>
      </c>
      <c r="B16" s="526"/>
      <c r="C16" s="526"/>
      <c r="E16" s="266"/>
      <c r="F16" s="267" t="str">
        <f>Badges!C70</f>
        <v>Host a cast party or an after-party</v>
      </c>
      <c r="G16" s="269" t="str">
        <f>IF(Badges!K70="A","A","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IF(Badges!K260="C","C",IF(Badges!K260="P","P",""))</f>
        <v/>
      </c>
      <c r="E17" s="266"/>
      <c r="F17" s="267" t="str">
        <f>Badges!C71</f>
        <v>Videotape your show and screen it</v>
      </c>
      <c r="G17" s="269" t="str">
        <f>IF(Badges!K71="A","A"," ")</f>
        <v xml:space="preserve"> </v>
      </c>
      <c r="I17" s="266"/>
      <c r="J17" s="267" t="str">
        <f>Badges!C147</f>
        <v>Craft an inspiration board</v>
      </c>
      <c r="K17" s="269" t="str">
        <f>IF(Badges!K146="A","A"," ")</f>
        <v xml:space="preserve"> </v>
      </c>
      <c r="M17" s="266"/>
      <c r="N17" s="267" t="str">
        <f>Badges!C220</f>
        <v>Determine which cars are the safest</v>
      </c>
      <c r="O17" s="269" t="str">
        <f>IF(Badges!K220="A","A"," ")</f>
        <v xml:space="preserve"> </v>
      </c>
      <c r="Q17" s="266"/>
      <c r="R17" s="267" t="str">
        <f>Badges!C294</f>
        <v>Construction challenge</v>
      </c>
      <c r="S17" s="269" t="str">
        <f>IF(Badges!K294="A","A"," ")</f>
        <v xml:space="preserve"> </v>
      </c>
    </row>
    <row r="18" spans="1:19" x14ac:dyDescent="0.2">
      <c r="A18" s="538" t="str">
        <f>Summary!A17</f>
        <v>Voice for Animals</v>
      </c>
      <c r="B18" s="539"/>
      <c r="C18" s="271" t="str">
        <f>IF(Badges!K283="C","C",IF(Badges!K283="P","P",""))</f>
        <v/>
      </c>
      <c r="E18" s="266"/>
      <c r="F18" s="267" t="str">
        <f>Badges!C72</f>
        <v>Take photos and create a record</v>
      </c>
      <c r="G18" s="269" t="str">
        <f>IF(Badges!K72="A","A"," ")</f>
        <v xml:space="preserve"> </v>
      </c>
      <c r="I18" s="266"/>
      <c r="J18" s="267" t="str">
        <f>Badges!C148</f>
        <v>Shadow an interior designer or</v>
      </c>
      <c r="K18" s="269" t="str">
        <f>IF(Badges!K147="A","A"," ")</f>
        <v xml:space="preserve"> </v>
      </c>
      <c r="M18" s="266"/>
      <c r="N18" s="267" t="str">
        <f>Badges!C221</f>
        <v>Learn which factors affect insurance</v>
      </c>
      <c r="O18" s="269" t="str">
        <f>IF(Badges!K221="A","A"," ")</f>
        <v xml:space="preserve"> </v>
      </c>
      <c r="Q18" s="266"/>
      <c r="R18" s="267" t="str">
        <f>Badges!C295</f>
        <v>Soar winners</v>
      </c>
      <c r="S18" s="269" t="str">
        <f>IF(Badges!K295="A","A"," ")</f>
        <v xml:space="preserve"> </v>
      </c>
    </row>
    <row r="19" spans="1:19" x14ac:dyDescent="0.2">
      <c r="A19" s="538" t="str">
        <f>Summary!A18</f>
        <v>Game Visionary</v>
      </c>
      <c r="B19" s="539"/>
      <c r="C19" s="271" t="str">
        <f>IF(Badges!K306="C","C",IF(Badges!K306="P","P",""))</f>
        <v/>
      </c>
      <c r="E19" s="533" t="str">
        <f>Badges!B75</f>
        <v>Science of Style</v>
      </c>
      <c r="F19" s="534"/>
      <c r="G19" s="534"/>
      <c r="I19" s="266"/>
      <c r="J19" s="267" t="str">
        <f>Badges!C149</f>
        <v>Look at design around the world</v>
      </c>
      <c r="K19" s="269" t="str">
        <f>IF(Badges!K148="A","A"," ")</f>
        <v xml:space="preserve"> </v>
      </c>
      <c r="M19" s="266"/>
      <c r="N19" s="267" t="str">
        <f>Badges!C222</f>
        <v>Let crash test dummies teach you</v>
      </c>
      <c r="O19" s="269" t="str">
        <f>IF(Badges!K222="A","A"," ")</f>
        <v xml:space="preserve"> </v>
      </c>
      <c r="Q19" s="266"/>
      <c r="R19" s="267" t="str">
        <f>Badges!C296</f>
        <v>Make it "flink."</v>
      </c>
      <c r="S19" s="269" t="str">
        <f>IF(Badges!K296="A","A"," ")</f>
        <v xml:space="preserve"> </v>
      </c>
    </row>
    <row r="20" spans="1:19" x14ac:dyDescent="0.2">
      <c r="A20" s="538" t="str">
        <f>Summary!A19</f>
        <v>Social Innovator</v>
      </c>
      <c r="B20" s="539"/>
      <c r="C20" s="271" t="str">
        <f>IF(Badges!K329="C","C",IF(Badges!K329="P","P",""))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IF(Badges!K352="C","C",IF(Badges!K352="P","P",""))</f>
        <v/>
      </c>
      <c r="E21" s="266"/>
      <c r="F21" s="267" t="str">
        <f>Badges!C77</f>
        <v>Interview a dermatologist or cosmetic</v>
      </c>
      <c r="G21" s="269" t="str">
        <f>IF(Badges!K77="A","A"," ")</f>
        <v xml:space="preserve"> </v>
      </c>
      <c r="I21" s="266"/>
      <c r="J21" s="267" t="str">
        <f>Badges!C151</f>
        <v xml:space="preserve">Paint a wall </v>
      </c>
      <c r="K21" s="269" t="str">
        <f>IF(Badges!K150="A","A"," ")</f>
        <v xml:space="preserve"> </v>
      </c>
      <c r="M21" s="266"/>
      <c r="N21" s="267" t="str">
        <f>Badges!C224</f>
        <v>Create a top ten list of safe driving</v>
      </c>
      <c r="O21" s="269" t="str">
        <f>IF(Badges!K224="A","A"," ")</f>
        <v xml:space="preserve"> </v>
      </c>
      <c r="Q21" s="266"/>
      <c r="R21" s="267" t="str">
        <f>Badges!C298</f>
        <v>From read to reality</v>
      </c>
      <c r="S21" s="269" t="str">
        <f>IF(Badges!K298="A","A"," ")</f>
        <v xml:space="preserve"> </v>
      </c>
    </row>
    <row r="22" spans="1:19" x14ac:dyDescent="0.2">
      <c r="A22" s="273"/>
      <c r="B22" s="274"/>
      <c r="C22" s="401"/>
      <c r="E22" s="266"/>
      <c r="F22" s="267" t="str">
        <f>Badges!C78</f>
        <v>Evaluate and compare two similar</v>
      </c>
      <c r="G22" s="269" t="str">
        <f>IF(Badges!K78="A","A"," ")</f>
        <v xml:space="preserve"> </v>
      </c>
      <c r="I22" s="266"/>
      <c r="J22" s="267" t="str">
        <f>Badges!C152</f>
        <v>Paint furniture</v>
      </c>
      <c r="K22" s="269" t="str">
        <f>IF(Badges!K151="A","A"," ")</f>
        <v xml:space="preserve"> </v>
      </c>
      <c r="M22" s="266"/>
      <c r="N22" s="267" t="str">
        <f>Badges!C225</f>
        <v>Interview a highway patrol officer to</v>
      </c>
      <c r="O22" s="269" t="str">
        <f>IF(Badges!K225="A","A"," ")</f>
        <v xml:space="preserve"> </v>
      </c>
      <c r="Q22" s="266"/>
      <c r="R22" s="267" t="str">
        <f>Badges!C299</f>
        <v>From virtual to reality</v>
      </c>
      <c r="S22" s="269" t="str">
        <f>IF(Badges!K299="A","A"," ")</f>
        <v xml:space="preserve"> </v>
      </c>
    </row>
    <row r="23" spans="1:19" x14ac:dyDescent="0.2">
      <c r="A23" s="533" t="str">
        <f>Badges!B6</f>
        <v>Website Designer</v>
      </c>
      <c r="B23" s="534"/>
      <c r="C23" s="534"/>
      <c r="E23" s="266"/>
      <c r="F23" s="267" t="str">
        <f>Badges!C79</f>
        <v>Make and test a homemade product</v>
      </c>
      <c r="G23" s="269" t="str">
        <f>IF(Badges!K79="A","A"," ")</f>
        <v xml:space="preserve"> </v>
      </c>
      <c r="I23" s="266"/>
      <c r="J23" s="267" t="str">
        <f>Badges!C153</f>
        <v>Paint accents</v>
      </c>
      <c r="K23" s="269" t="str">
        <f>IF(Badges!K152="A","A"," ")</f>
        <v xml:space="preserve"> </v>
      </c>
      <c r="M23" s="266"/>
      <c r="N23" s="267" t="str">
        <f>Badges!C226</f>
        <v>Observe a traffic intersection</v>
      </c>
      <c r="O23" s="269" t="str">
        <f>IF(Badges!K226="A","A"," ")</f>
        <v xml:space="preserve"> </v>
      </c>
      <c r="Q23" s="266"/>
      <c r="R23" s="267" t="str">
        <f>Badges!C300</f>
        <v>From board to reality</v>
      </c>
      <c r="S23" s="269" t="str">
        <f>IF(Badges!K300="A","A","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IF(Badges!K8="A","A"," ")</f>
        <v xml:space="preserve"> </v>
      </c>
      <c r="E25" s="266"/>
      <c r="F25" s="267" t="str">
        <f>Badges!C81</f>
        <v>Test sunglasses</v>
      </c>
      <c r="G25" s="269" t="str">
        <f>IF(Badges!K81="A","A"," ")</f>
        <v xml:space="preserve"> </v>
      </c>
      <c r="I25" s="266"/>
      <c r="J25" s="267" t="str">
        <f>Badges!C155</f>
        <v>Curtains for windows or to delineate</v>
      </c>
      <c r="K25" s="269" t="str">
        <f>IF(Badges!K154="A","A"," ")</f>
        <v xml:space="preserve"> </v>
      </c>
      <c r="M25" s="266"/>
      <c r="N25" s="267" t="str">
        <f>Badges!C228</f>
        <v>Compile an emergency kit</v>
      </c>
      <c r="O25" s="269" t="str">
        <f>IF(Badges!K228="A","A"," ")</f>
        <v xml:space="preserve"> </v>
      </c>
      <c r="Q25" s="266"/>
      <c r="R25" s="267" t="str">
        <f>Badges!C302</f>
        <v>A puzzle pentathlon</v>
      </c>
      <c r="S25" s="269" t="str">
        <f>IF(Badges!K302="A","A"," ")</f>
        <v xml:space="preserve"> </v>
      </c>
    </row>
    <row r="26" spans="1:19" x14ac:dyDescent="0.2">
      <c r="A26" s="266"/>
      <c r="B26" s="267" t="str">
        <f>Badges!C9</f>
        <v>A place you volunteer at</v>
      </c>
      <c r="C26" s="269" t="str">
        <f>IF(Badges!K9="A","A"," ")</f>
        <v xml:space="preserve"> </v>
      </c>
      <c r="E26" s="266"/>
      <c r="F26" s="267" t="str">
        <f>Badges!C82</f>
        <v>Grade a gem</v>
      </c>
      <c r="G26" s="269" t="str">
        <f>IF(Badges!K82="A","A"," ")</f>
        <v xml:space="preserve"> </v>
      </c>
      <c r="I26" s="266"/>
      <c r="J26" s="267" t="str">
        <f>Badges!C156</f>
        <v>A table runner, decorative wall</v>
      </c>
      <c r="K26" s="269" t="str">
        <f>IF(Badges!K155="A","A"," ")</f>
        <v xml:space="preserve"> </v>
      </c>
      <c r="M26" s="266"/>
      <c r="N26" s="267" t="str">
        <f>Badges!C229</f>
        <v>Interview a roadside service person</v>
      </c>
      <c r="O26" s="269" t="str">
        <f>IF(Badges!K229="A","A"," ")</f>
        <v xml:space="preserve"> </v>
      </c>
      <c r="Q26" s="266"/>
      <c r="R26" s="267" t="str">
        <f>Badges!C303</f>
        <v>A relay pentathlon</v>
      </c>
      <c r="S26" s="269" t="str">
        <f>IF(Badges!K303="A","A"," ")</f>
        <v xml:space="preserve"> </v>
      </c>
    </row>
    <row r="27" spans="1:19" x14ac:dyDescent="0.2">
      <c r="A27" s="266"/>
      <c r="B27" s="267" t="str">
        <f>Badges!C10</f>
        <v>An extracurricular group or hobby</v>
      </c>
      <c r="C27" s="269" t="str">
        <f>IF(Badges!K10="A","A"," ")</f>
        <v xml:space="preserve"> </v>
      </c>
      <c r="E27" s="266"/>
      <c r="F27" s="267" t="str">
        <f>Badges!C79</f>
        <v>Make and test a homemade product</v>
      </c>
      <c r="G27" s="269" t="str">
        <f>IF(Badges!K83="A","A"," ")</f>
        <v xml:space="preserve"> </v>
      </c>
      <c r="I27" s="266"/>
      <c r="J27" s="267" t="str">
        <f>Badges!C157</f>
        <v>A pillow cover or duvet cover</v>
      </c>
      <c r="K27" s="269" t="str">
        <f>IF(Badges!K156="A","A"," ")</f>
        <v xml:space="preserve"> </v>
      </c>
      <c r="M27" s="266"/>
      <c r="N27" s="267" t="str">
        <f>Badges!C230</f>
        <v>Research how to handle five</v>
      </c>
      <c r="O27" s="269" t="str">
        <f>IF(Badges!K230="A","A"," ")</f>
        <v xml:space="preserve"> </v>
      </c>
      <c r="Q27" s="266"/>
      <c r="R27" s="267" t="str">
        <f>Badges!C304</f>
        <v>A wheel pentathlon</v>
      </c>
      <c r="S27" s="269" t="str">
        <f>IF(Badges!K304="A","A","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IF(Badges!K12="A","A"," ")</f>
        <v xml:space="preserve"> </v>
      </c>
      <c r="E29" s="266"/>
      <c r="F29" s="267" t="str">
        <f>Badges!C85</f>
        <v>Compare ingredients in three</v>
      </c>
      <c r="G29" s="269" t="str">
        <f>IF(Badges!K85="A","A"," ")</f>
        <v xml:space="preserve"> </v>
      </c>
      <c r="I29" s="266"/>
      <c r="J29" s="267" t="str">
        <f>Badges!C159</f>
        <v>Refurbish one item</v>
      </c>
      <c r="K29" s="269" t="str">
        <f>IF(Badges!K158="A","A"," ")</f>
        <v xml:space="preserve"> </v>
      </c>
      <c r="M29" s="266"/>
      <c r="N29" s="267" t="str">
        <f>Badges!C232</f>
        <v>Compare car efficiencies</v>
      </c>
      <c r="O29" s="269" t="str">
        <f>IF(Badges!K232="A","A"," ")</f>
        <v xml:space="preserve"> </v>
      </c>
      <c r="Q29" s="266">
        <v>1</v>
      </c>
      <c r="R29" s="267" t="str">
        <f>Badges!C308</f>
        <v>Brainstorm business ideas</v>
      </c>
      <c r="S29" s="268"/>
    </row>
    <row r="30" spans="1:19" x14ac:dyDescent="0.2">
      <c r="A30" s="266"/>
      <c r="B30" s="267" t="str">
        <f>Badges!C13</f>
        <v>Get opinions from bloggers/sites</v>
      </c>
      <c r="C30" s="269" t="str">
        <f>IF(Badges!K13="A","A"," ")</f>
        <v xml:space="preserve"> </v>
      </c>
      <c r="E30" s="266"/>
      <c r="F30" s="267" t="str">
        <f>Badges!C86</f>
        <v>Test hair dye</v>
      </c>
      <c r="G30" s="269" t="str">
        <f>IF(Badges!K86="A","A"," ")</f>
        <v xml:space="preserve"> </v>
      </c>
      <c r="I30" s="266"/>
      <c r="J30" s="267" t="str">
        <f>Badges!C160</f>
        <v>Repurpose one item</v>
      </c>
      <c r="K30" s="269" t="str">
        <f>IF(Badges!K159="A","A"," ")</f>
        <v xml:space="preserve"> </v>
      </c>
      <c r="M30" s="266"/>
      <c r="N30" s="267" t="str">
        <f>Badges!C233</f>
        <v>Practice energy efficient driving or</v>
      </c>
      <c r="O30" s="269" t="str">
        <f>IF(Badges!K233="A","A"," ")</f>
        <v xml:space="preserve"> </v>
      </c>
      <c r="Q30" s="266"/>
      <c r="R30" s="267" t="str">
        <f>Badges!C309</f>
        <v>Interview your client</v>
      </c>
      <c r="S30" s="269" t="str">
        <f>IF(Badges!K309="A","A"," ")</f>
        <v xml:space="preserve"> </v>
      </c>
    </row>
    <row r="31" spans="1:19" x14ac:dyDescent="0.2">
      <c r="A31" s="266"/>
      <c r="B31" s="267" t="str">
        <f>Badges!C14</f>
        <v>Teach yourself to build a site from</v>
      </c>
      <c r="C31" s="269" t="str">
        <f>IF(Badges!K14="A","A"," ")</f>
        <v xml:space="preserve"> </v>
      </c>
      <c r="E31" s="266"/>
      <c r="F31" s="267" t="str">
        <f>Badges!C83</f>
        <v>Get into outdoor-fashion fabrics</v>
      </c>
      <c r="G31" s="269" t="str">
        <f>IF(Badges!K87="A","A"," ")</f>
        <v xml:space="preserve"> </v>
      </c>
      <c r="I31" s="266"/>
      <c r="J31" s="267" t="str">
        <f>Badges!C161</f>
        <v>Repair one item</v>
      </c>
      <c r="K31" s="269" t="str">
        <f>IF(Badges!K160="A","A"," ")</f>
        <v xml:space="preserve"> </v>
      </c>
      <c r="M31" s="266"/>
      <c r="N31" s="267" t="str">
        <f>Badges!C234</f>
        <v xml:space="preserve">Drive less </v>
      </c>
      <c r="O31" s="269" t="str">
        <f>IF(Badges!K234="A","A"," ")</f>
        <v xml:space="preserve"> </v>
      </c>
      <c r="Q31" s="266"/>
      <c r="R31" s="267" t="str">
        <f>Badges!C310</f>
        <v>Become a keen observer</v>
      </c>
      <c r="S31" s="269" t="str">
        <f>IF(Badges!K310="A","A","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IF(Badges!K311="A","A"," ")</f>
        <v xml:space="preserve"> </v>
      </c>
    </row>
    <row r="33" spans="1:19" x14ac:dyDescent="0.2">
      <c r="A33" s="266"/>
      <c r="B33" s="267" t="str">
        <f>Badges!C16</f>
        <v>Find a mentor</v>
      </c>
      <c r="C33" s="269" t="str">
        <f>IF(Badges!K16="A","A"," ")</f>
        <v xml:space="preserve"> </v>
      </c>
      <c r="E33" s="266"/>
      <c r="F33" s="267" t="str">
        <f>Badges!C89</f>
        <v>Make a timeline of fashion trends</v>
      </c>
      <c r="G33" s="269" t="str">
        <f>IF(Badges!K89="A","A"," ")</f>
        <v xml:space="preserve"> </v>
      </c>
      <c r="I33" s="266"/>
      <c r="J33" s="267" t="str">
        <f>Badges!C163</f>
        <v>Build something out of wood or</v>
      </c>
      <c r="K33" s="269" t="str">
        <f>IF(Badges!K162="A","A","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IF(Badges!K17="A","A"," ")</f>
        <v xml:space="preserve"> </v>
      </c>
      <c r="E34" s="266"/>
      <c r="F34" s="267" t="str">
        <f>Badges!C90</f>
        <v>Conduct a social style experiment</v>
      </c>
      <c r="G34" s="269" t="str">
        <f>IF(Badges!K90="A","A"," ")</f>
        <v xml:space="preserve"> </v>
      </c>
      <c r="I34" s="266"/>
      <c r="J34" s="267" t="str">
        <f>Badges!C164</f>
        <v>Build something from found items</v>
      </c>
      <c r="K34" s="269" t="str">
        <f>IF(Badges!K163="A","A"," ")</f>
        <v xml:space="preserve"> </v>
      </c>
      <c r="M34" s="266"/>
      <c r="N34" s="267" t="str">
        <f>Badges!C240</f>
        <v>Share night art</v>
      </c>
      <c r="O34" s="269" t="str">
        <f>IF(Badges!K240="A","A"," ")</f>
        <v xml:space="preserve"> </v>
      </c>
      <c r="Q34" s="266"/>
      <c r="R34" s="267" t="str">
        <f>Badges!C313</f>
        <v>Divide your idea into different parts</v>
      </c>
      <c r="S34" s="269" t="str">
        <f>IF(Badges!K313="A","A"," ")</f>
        <v xml:space="preserve"> </v>
      </c>
    </row>
    <row r="35" spans="1:19" x14ac:dyDescent="0.2">
      <c r="A35" s="266"/>
      <c r="B35" s="267" t="str">
        <f>Badges!C18</f>
        <v>Meet up</v>
      </c>
      <c r="C35" s="269" t="str">
        <f>IF(Badges!K18="A","A"," ")</f>
        <v xml:space="preserve"> </v>
      </c>
      <c r="E35" s="266"/>
      <c r="F35" s="267" t="str">
        <f>Badges!C87</f>
        <v>Create a scent</v>
      </c>
      <c r="G35" s="269" t="str">
        <f>IF(Badges!K91="A","A"," ")</f>
        <v xml:space="preserve"> </v>
      </c>
      <c r="I35" s="266"/>
      <c r="J35" s="267" t="str">
        <f>Badges!C165</f>
        <v>Build an art piece</v>
      </c>
      <c r="K35" s="269" t="str">
        <f>IF(Badges!K164="A","A"," ")</f>
        <v xml:space="preserve"> </v>
      </c>
      <c r="M35" s="266"/>
      <c r="N35" s="267" t="str">
        <f>Badges!C241</f>
        <v>Get into nightlife</v>
      </c>
      <c r="O35" s="269" t="str">
        <f>IF(Badges!K241="A","A"," ")</f>
        <v xml:space="preserve"> </v>
      </c>
      <c r="Q35" s="266"/>
      <c r="R35" s="267" t="str">
        <f>Badges!C314</f>
        <v>Beat your competitors</v>
      </c>
      <c r="S35" s="269" t="str">
        <f>IF(Badges!K314="A","A","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IF(Badges!K242="A","A"," ")</f>
        <v xml:space="preserve"> </v>
      </c>
      <c r="Q36" s="266"/>
      <c r="R36" s="267" t="str">
        <f>Badges!C315</f>
        <v>Use a "guideline."</v>
      </c>
      <c r="S36" s="269" t="str">
        <f>IF(Badges!K315="A","A"," ")</f>
        <v xml:space="preserve"> </v>
      </c>
    </row>
    <row r="37" spans="1:19" ht="12.75" customHeight="1" x14ac:dyDescent="0.2">
      <c r="A37" s="266"/>
      <c r="B37" s="267" t="str">
        <f>Badges!C20</f>
        <v>Blog posts</v>
      </c>
      <c r="C37" s="269" t="str">
        <f>IF(Badges!K20="A","A"," ")</f>
        <v xml:space="preserve"> </v>
      </c>
      <c r="E37" s="266"/>
      <c r="F37" s="267" t="str">
        <f>Badges!C93</f>
        <v>Make something eco friendly</v>
      </c>
      <c r="G37" s="269" t="str">
        <f>IF(Badges!K93="A","A","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IF(Badges!K21="A","A"," ")</f>
        <v xml:space="preserve"> </v>
      </c>
      <c r="E38" s="266"/>
      <c r="F38" s="267" t="str">
        <f>Badges!C94</f>
        <v>Create your own science-of-style</v>
      </c>
      <c r="G38" s="269" t="str">
        <f>IF(Badges!K94="A","A"," ")</f>
        <v xml:space="preserve"> </v>
      </c>
      <c r="I38" s="266"/>
      <c r="J38" s="267" t="str">
        <f>Badges!C170</f>
        <v>Monitor the news</v>
      </c>
      <c r="K38" s="269" t="str">
        <f>IF(Badges!K170="A","A"," ")</f>
        <v xml:space="preserve"> </v>
      </c>
      <c r="M38" s="266"/>
      <c r="N38" s="267" t="str">
        <f>Badges!C244</f>
        <v>Tour your neighborhood at night</v>
      </c>
      <c r="O38" s="269" t="str">
        <f>IF(Badges!K244="A","A"," ")</f>
        <v xml:space="preserve"> </v>
      </c>
      <c r="Q38" s="266"/>
      <c r="R38" s="267" t="str">
        <f>Badges!C317</f>
        <v>Seed money</v>
      </c>
      <c r="S38" s="269" t="str">
        <f>IF(Badges!K317="A","A"," ")</f>
        <v xml:space="preserve"> </v>
      </c>
    </row>
    <row r="39" spans="1:19" x14ac:dyDescent="0.2">
      <c r="A39" s="266"/>
      <c r="B39" s="267" t="str">
        <f>Badges!C22</f>
        <v>Start with a compelling photo gallery</v>
      </c>
      <c r="C39" s="269" t="str">
        <f>IF(Badges!K22="A","A"," ")</f>
        <v xml:space="preserve"> </v>
      </c>
      <c r="E39" s="266"/>
      <c r="F39" s="267" t="str">
        <f>Badges!C91</f>
        <v>Host a wear-a-thon</v>
      </c>
      <c r="G39" s="269" t="str">
        <f>IF(Badges!K95="A","A"," ")</f>
        <v xml:space="preserve"> </v>
      </c>
      <c r="I39" s="266"/>
      <c r="J39" s="267" t="str">
        <f>Badges!C171</f>
        <v>Evaluate the same story on three</v>
      </c>
      <c r="K39" s="269" t="str">
        <f>IF(Badges!K171="A","A"," ")</f>
        <v xml:space="preserve"> </v>
      </c>
      <c r="M39" s="266"/>
      <c r="N39" s="267" t="str">
        <f>Badges!C245</f>
        <v>Visit a park, trail, lake, stream, or</v>
      </c>
      <c r="O39" s="269" t="str">
        <f>IF(Badges!K245="A","A"," ")</f>
        <v xml:space="preserve"> </v>
      </c>
      <c r="Q39" s="266"/>
      <c r="R39" s="267" t="str">
        <f>Badges!C318</f>
        <v>Business models</v>
      </c>
      <c r="S39" s="269" t="str">
        <f>IF(Badges!K318="A","A","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IF(Badges!K172="A","A"," ")</f>
        <v xml:space="preserve"> </v>
      </c>
      <c r="M40" s="266"/>
      <c r="N40" s="267" t="str">
        <f>Badges!C246</f>
        <v>Visit a place that's open 24 hours</v>
      </c>
      <c r="O40" s="269" t="str">
        <f>IF(Badges!K246="A","A"," ")</f>
        <v xml:space="preserve"> </v>
      </c>
      <c r="Q40" s="266"/>
      <c r="R40" s="267" t="str">
        <f>Badges!C319</f>
        <v>Merchandising</v>
      </c>
      <c r="S40" s="269" t="str">
        <f>IF(Badges!K319="A","A"," ")</f>
        <v xml:space="preserve"> </v>
      </c>
    </row>
    <row r="41" spans="1:19" x14ac:dyDescent="0.2">
      <c r="A41" s="266"/>
      <c r="B41" s="267" t="str">
        <f>Badges!C24</f>
        <v>Go social</v>
      </c>
      <c r="C41" s="269" t="str">
        <f>IF(Badges!K24="A","A","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IF(Badges!K25="A","A"," ")</f>
        <v xml:space="preserve"> </v>
      </c>
      <c r="E42" s="266"/>
      <c r="F42" s="267" t="str">
        <f>Badges!C100</f>
        <v>Review the novel</v>
      </c>
      <c r="G42" s="269" t="str">
        <f>IF(Badges!K100="A","A"," ")</f>
        <v xml:space="preserve"> </v>
      </c>
      <c r="I42" s="266"/>
      <c r="J42" s="267" t="str">
        <f>Badges!C174</f>
        <v>Choose an article from a political</v>
      </c>
      <c r="K42" s="269" t="str">
        <f>IF(Badges!K174="A","A"," ")</f>
        <v xml:space="preserve"> </v>
      </c>
      <c r="M42" s="266"/>
      <c r="N42" s="267" t="str">
        <f>Badges!C248</f>
        <v>Be an investigative reporter</v>
      </c>
      <c r="O42" s="269" t="str">
        <f>IF(Badges!K248="A","A"," ")</f>
        <v xml:space="preserve"> </v>
      </c>
      <c r="Q42" s="266"/>
      <c r="R42" s="267" t="str">
        <f>Badges!C321</f>
        <v>Write up a five-point business plan</v>
      </c>
      <c r="S42" s="269" t="str">
        <f>IF(Badges!K321="A","A"," ")</f>
        <v xml:space="preserve"> </v>
      </c>
    </row>
    <row r="43" spans="1:19" ht="12.75" customHeight="1" x14ac:dyDescent="0.2">
      <c r="A43" s="266"/>
      <c r="B43" s="267" t="str">
        <f>Badges!C26</f>
        <v>Link up</v>
      </c>
      <c r="C43" s="269" t="str">
        <f>IF(Badges!K26="A","A"," ")</f>
        <v xml:space="preserve"> </v>
      </c>
      <c r="E43" s="266"/>
      <c r="F43" s="267" t="str">
        <f>Badges!C101</f>
        <v>Chart the plot</v>
      </c>
      <c r="G43" s="269" t="str">
        <f>IF(Badges!K101="A","A"," ")</f>
        <v xml:space="preserve"> </v>
      </c>
      <c r="I43" s="266"/>
      <c r="J43" s="267" t="str">
        <f>Badges!C175</f>
        <v>Monitor a news-based or political</v>
      </c>
      <c r="K43" s="269" t="str">
        <f>IF(Badges!K175="A","A"," ")</f>
        <v xml:space="preserve"> </v>
      </c>
      <c r="M43" s="266"/>
      <c r="N43" s="267" t="str">
        <f>Badges!C249</f>
        <v>Take part in the night shift</v>
      </c>
      <c r="O43" s="269" t="str">
        <f>IF(Badges!K249="A","A"," ")</f>
        <v xml:space="preserve"> </v>
      </c>
      <c r="Q43" s="266"/>
      <c r="R43" s="267" t="str">
        <f>Badges!C322</f>
        <v>Develop your "pitch."</v>
      </c>
      <c r="S43" s="269" t="str">
        <f>IF(Badges!K322="A","A"," ")</f>
        <v xml:space="preserve"> </v>
      </c>
    </row>
    <row r="44" spans="1:19" x14ac:dyDescent="0.2">
      <c r="A44" s="533" t="str">
        <f>Badges!B29</f>
        <v>Women's Health</v>
      </c>
      <c r="B44" s="534"/>
      <c r="C44" s="534"/>
      <c r="E44" s="266"/>
      <c r="F44" s="267" t="str">
        <f>Badges!C102</f>
        <v>Read like an editor</v>
      </c>
      <c r="G44" s="269" t="str">
        <f>IF(Badges!K102="A","A"," ")</f>
        <v xml:space="preserve"> </v>
      </c>
      <c r="I44" s="266"/>
      <c r="J44" s="267" t="str">
        <f>Badges!C176</f>
        <v>Analyze a speech given by a public</v>
      </c>
      <c r="K44" s="269" t="str">
        <f>IF(Badges!K176="A","A"," ")</f>
        <v xml:space="preserve"> </v>
      </c>
      <c r="M44" s="266"/>
      <c r="N44" s="267" t="str">
        <f>Badges!C250</f>
        <v>Create a photo essay</v>
      </c>
      <c r="O44" s="269" t="str">
        <f>IF(Badges!K250="A","A"," ")</f>
        <v xml:space="preserve"> </v>
      </c>
      <c r="Q44" s="266"/>
      <c r="R44" s="267" t="str">
        <f>Badges!C323</f>
        <v>Make a mock up of an</v>
      </c>
      <c r="S44" s="269" t="str">
        <f>IF(Badges!K323="A","A","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IF(Badges!K31="A","A"," ")</f>
        <v xml:space="preserve"> </v>
      </c>
      <c r="E46" s="266"/>
      <c r="F46" s="267" t="str">
        <f>Badges!C104</f>
        <v>Let real people inspire your</v>
      </c>
      <c r="G46" s="269" t="str">
        <f>IF(Badges!K104="A","A"," ")</f>
        <v xml:space="preserve"> </v>
      </c>
      <c r="I46" s="266"/>
      <c r="J46" s="267" t="str">
        <f>Badges!C178</f>
        <v>Know before you buy</v>
      </c>
      <c r="K46" s="269" t="str">
        <f>IF(Badges!K178="A","A"," ")</f>
        <v xml:space="preserve"> </v>
      </c>
      <c r="M46" s="266"/>
      <c r="N46" s="267" t="str">
        <f>Badges!C252</f>
        <v>Examine the night sky</v>
      </c>
      <c r="O46" s="269" t="str">
        <f>IF(Badges!K252="A","A"," ")</f>
        <v xml:space="preserve"> </v>
      </c>
      <c r="Q46" s="266"/>
      <c r="R46" s="267" t="str">
        <f>Badges!C325</f>
        <v>Present your idea to someone who</v>
      </c>
      <c r="S46" s="269" t="str">
        <f>IF(Badges!K325="A","A"," ")</f>
        <v xml:space="preserve"> </v>
      </c>
    </row>
    <row r="47" spans="1:19" x14ac:dyDescent="0.2">
      <c r="A47" s="266"/>
      <c r="B47" s="267" t="str">
        <f>Badges!C32</f>
        <v>Speak with a health professional</v>
      </c>
      <c r="C47" s="269" t="str">
        <f>IF(Badges!K32="A","A"," ")</f>
        <v xml:space="preserve"> </v>
      </c>
      <c r="E47" s="266"/>
      <c r="F47" s="267" t="str">
        <f>Badges!C105</f>
        <v>Use your favorite novels for</v>
      </c>
      <c r="G47" s="269" t="str">
        <f>IF(Badges!K105="A","A"," ")</f>
        <v xml:space="preserve"> </v>
      </c>
      <c r="I47" s="266"/>
      <c r="J47" s="267" t="str">
        <f>Badges!C179</f>
        <v>Find a vintage ad in a magazine or</v>
      </c>
      <c r="K47" s="269" t="str">
        <f>IF(Badges!K179="A","A"," ")</f>
        <v xml:space="preserve"> </v>
      </c>
      <c r="M47" s="266"/>
      <c r="N47" s="267" t="str">
        <f>Badges!C253</f>
        <v>Create a nocturnal animal</v>
      </c>
      <c r="O47" s="269" t="str">
        <f>IF(Badges!K253="A","A"," ")</f>
        <v xml:space="preserve"> </v>
      </c>
      <c r="Q47" s="266"/>
      <c r="R47" s="267" t="str">
        <f>Badges!C326</f>
        <v>Present to an expert</v>
      </c>
      <c r="S47" s="269" t="str">
        <f>IF(Badges!K326="A","A"," ")</f>
        <v xml:space="preserve"> </v>
      </c>
    </row>
    <row r="48" spans="1:19" x14ac:dyDescent="0.2">
      <c r="A48" s="266"/>
      <c r="B48" s="267" t="str">
        <f>Badges!C33</f>
        <v>Create a women's health poster or</v>
      </c>
      <c r="C48" s="269" t="str">
        <f>IF(Badges!K33="A","A"," ")</f>
        <v xml:space="preserve"> </v>
      </c>
      <c r="E48" s="266"/>
      <c r="F48" s="267" t="str">
        <f>Badges!C106</f>
        <v>Use character profiles to create a</v>
      </c>
      <c r="G48" s="269" t="str">
        <f>IF(Badges!K106="A","A"," ")</f>
        <v xml:space="preserve"> </v>
      </c>
      <c r="I48" s="266"/>
      <c r="J48" s="267" t="str">
        <f>Badges!C180</f>
        <v>Evaluate a disclaimer from an ad</v>
      </c>
      <c r="K48" s="269" t="str">
        <f>IF(Badges!K180="A","A"," ")</f>
        <v xml:space="preserve"> </v>
      </c>
      <c r="M48" s="266"/>
      <c r="N48" s="267" t="str">
        <f>Badges!C254</f>
        <v>Sketch a landscape plan for your</v>
      </c>
      <c r="O48" s="269" t="str">
        <f>IF(Badges!K254="A","A"," ")</f>
        <v xml:space="preserve"> </v>
      </c>
      <c r="Q48" s="266"/>
      <c r="R48" s="267" t="str">
        <f>Badges!C327</f>
        <v>Gather a group of clients</v>
      </c>
      <c r="S48" s="269" t="str">
        <f>IF(Badges!K327="A","A","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IF(Badges!K35="A","A"," ")</f>
        <v xml:space="preserve"> </v>
      </c>
      <c r="E50" s="266"/>
      <c r="F50" s="267" t="str">
        <f>Badges!C108</f>
        <v>Explore character-driven and action-</v>
      </c>
      <c r="G50" s="269" t="str">
        <f>IF(Badges!K108="A","A"," ")</f>
        <v xml:space="preserve"> </v>
      </c>
      <c r="I50" s="266"/>
      <c r="J50" s="267" t="str">
        <f>Badges!C182</f>
        <v>Become an investigative reporter</v>
      </c>
      <c r="K50" s="269" t="str">
        <f>IF(Badges!K182="A","A"," ")</f>
        <v xml:space="preserve"> </v>
      </c>
      <c r="M50" s="266"/>
      <c r="N50" s="267" t="str">
        <f>Badges!C256</f>
        <v>A "night" activity for younger Girl</v>
      </c>
      <c r="O50" s="269" t="str">
        <f>IF(Badges!K256="A","A"," ")</f>
        <v xml:space="preserve"> </v>
      </c>
      <c r="Q50" s="266">
        <v>1</v>
      </c>
      <c r="R50" s="267" t="str">
        <f>Badges!C331</f>
        <v>Explore "oops!" and "wow!"</v>
      </c>
      <c r="S50" s="268"/>
    </row>
    <row r="51" spans="1:19" x14ac:dyDescent="0.2">
      <c r="A51" s="266"/>
      <c r="B51" s="267" t="str">
        <f>Badges!C36</f>
        <v>Follow a fad through time</v>
      </c>
      <c r="C51" s="269" t="str">
        <f>IF(Badges!K36="A","A"," ")</f>
        <v xml:space="preserve"> </v>
      </c>
      <c r="E51" s="266"/>
      <c r="F51" s="267" t="str">
        <f>Badges!C109</f>
        <v>Interview a novelist or writing teacher</v>
      </c>
      <c r="G51" s="269" t="str">
        <f>IF(Badges!K109="A","A"," ")</f>
        <v xml:space="preserve"> </v>
      </c>
      <c r="I51" s="266"/>
      <c r="J51" s="267" t="str">
        <f>Badges!C183</f>
        <v>Be a Super Searcher</v>
      </c>
      <c r="K51" s="269" t="str">
        <f>IF(Badges!K183="A","A"," ")</f>
        <v xml:space="preserve"> </v>
      </c>
      <c r="M51" s="266"/>
      <c r="N51" s="267" t="str">
        <f>Badges!C257</f>
        <v>A "Power Down!" night</v>
      </c>
      <c r="O51" s="269" t="str">
        <f>IF(Badges!K257="A","A"," ")</f>
        <v xml:space="preserve"> </v>
      </c>
      <c r="Q51" s="266"/>
      <c r="R51" s="267" t="str">
        <f>Badges!C332</f>
        <v>Brainstorm some "oops" and "wow"</v>
      </c>
      <c r="S51" s="269" t="str">
        <f>IF(Badges!K332="A","A"," ")</f>
        <v xml:space="preserve"> </v>
      </c>
    </row>
    <row r="52" spans="1:19" x14ac:dyDescent="0.2">
      <c r="A52" s="266"/>
      <c r="B52" s="267" t="str">
        <f>Badges!C37</f>
        <v>Explore fads and beauty in other</v>
      </c>
      <c r="C52" s="269" t="str">
        <f>IF(Badges!K37="A","A"," ")</f>
        <v xml:space="preserve"> </v>
      </c>
      <c r="E52" s="266"/>
      <c r="F52" s="267" t="str">
        <f>Badges!C110</f>
        <v>Read five interviews with novelists</v>
      </c>
      <c r="G52" s="269" t="str">
        <f>IF(Badges!K110="A","A"," ")</f>
        <v xml:space="preserve"> </v>
      </c>
      <c r="I52" s="266"/>
      <c r="J52" s="267" t="str">
        <f>Badges!C184</f>
        <v>Review the review</v>
      </c>
      <c r="K52" s="269" t="str">
        <f>IF(Badges!K184="A","A"," ")</f>
        <v xml:space="preserve"> </v>
      </c>
      <c r="M52" s="266"/>
      <c r="N52" s="267" t="str">
        <f>Badges!C258</f>
        <v>A nighttime legend</v>
      </c>
      <c r="O52" s="269" t="str">
        <f>IF(Badges!K258="A","A"," ")</f>
        <v xml:space="preserve"> </v>
      </c>
      <c r="Q52" s="266"/>
      <c r="R52" s="267" t="str">
        <f>Badges!C333</f>
        <v>Interview someone with a job that</v>
      </c>
      <c r="S52" s="269" t="str">
        <f>IF(Badges!K333="A","A","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IF(Badges!K334="A","A"," ")</f>
        <v xml:space="preserve"> </v>
      </c>
    </row>
    <row r="54" spans="1:19" x14ac:dyDescent="0.2">
      <c r="A54" s="266"/>
      <c r="B54" s="267" t="str">
        <f>Badges!C39</f>
        <v>Get to know your moods</v>
      </c>
      <c r="C54" s="269" t="str">
        <f>IF(Badges!K39="A","A"," ")</f>
        <v xml:space="preserve"> </v>
      </c>
      <c r="E54" s="266"/>
      <c r="F54" s="267" t="str">
        <f>Badges!C112</f>
        <v>Write the first 20 pages</v>
      </c>
      <c r="G54" s="269" t="str">
        <f>IF(Badges!K112="A","A"," ")</f>
        <v xml:space="preserve"> </v>
      </c>
      <c r="I54" s="266"/>
      <c r="J54" s="267" t="str">
        <f>Badges!C186</f>
        <v>Send a letter to the editor</v>
      </c>
      <c r="K54" s="269" t="str">
        <f>IF(Badges!K186="A","A","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IF(Badges!K40="A","A"," ")</f>
        <v xml:space="preserve"> </v>
      </c>
      <c r="E55" s="266"/>
      <c r="F55" s="267" t="str">
        <f>Badges!C113</f>
        <v>Write important scenes</v>
      </c>
      <c r="G55" s="269" t="str">
        <f>IF(Badges!K113="A","A"," ")</f>
        <v xml:space="preserve"> </v>
      </c>
      <c r="I55" s="266"/>
      <c r="J55" s="267" t="str">
        <f>Badges!C187</f>
        <v>Research and write an article</v>
      </c>
      <c r="K55" s="269" t="str">
        <f>IF(Badges!K187="A","A"," ")</f>
        <v xml:space="preserve"> </v>
      </c>
      <c r="M55" s="266"/>
      <c r="N55" s="267" t="str">
        <f>Badges!C263</f>
        <v>Find out how views of animals have</v>
      </c>
      <c r="O55" s="269" t="str">
        <f>IF(Badges!K263="A","A"," ")</f>
        <v xml:space="preserve"> </v>
      </c>
      <c r="Q55" s="266"/>
      <c r="R55" s="267" t="str">
        <f>Badges!C336</f>
        <v>Go through your last 50 texts</v>
      </c>
      <c r="S55" s="269" t="str">
        <f>IF(Badges!K336="A","A"," ")</f>
        <v xml:space="preserve"> </v>
      </c>
    </row>
    <row r="56" spans="1:19" x14ac:dyDescent="0.2">
      <c r="A56" s="266"/>
      <c r="B56" s="267" t="str">
        <f>Badges!C41</f>
        <v>Explore a psychological topic</v>
      </c>
      <c r="C56" s="269" t="str">
        <f>IF(Badges!K41="A","A"," ")</f>
        <v xml:space="preserve"> </v>
      </c>
      <c r="E56" s="266"/>
      <c r="F56" s="267" t="str">
        <f>Badges!C114</f>
        <v>Write the last 20 pages</v>
      </c>
      <c r="G56" s="269" t="str">
        <f>IF(Badges!K114="A","A"," ")</f>
        <v xml:space="preserve"> </v>
      </c>
      <c r="I56" s="266"/>
      <c r="J56" s="267" t="str">
        <f>Badges!C188</f>
        <v>Make a video or photo slide show</v>
      </c>
      <c r="K56" s="269" t="str">
        <f>IF(Badges!K188="A","A"," ")</f>
        <v xml:space="preserve"> </v>
      </c>
      <c r="M56" s="266"/>
      <c r="N56" s="267" t="str">
        <f>Badges!C264</f>
        <v>Watch a documentary series on the</v>
      </c>
      <c r="O56" s="269" t="str">
        <f>IF(Badges!K264="A","A"," ")</f>
        <v xml:space="preserve"> </v>
      </c>
      <c r="Q56" s="266"/>
      <c r="R56" s="267" t="str">
        <f>Badges!C337</f>
        <v>Interview a psychologist, guidance</v>
      </c>
      <c r="S56" s="269" t="str">
        <f>IF(Badges!K337="A","A","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IF(Badges!K265="A","A"," ")</f>
        <v xml:space="preserve"> </v>
      </c>
      <c r="Q57" s="266"/>
      <c r="R57" s="267" t="str">
        <f>Badges!C338</f>
        <v>Start a kindness practice</v>
      </c>
      <c r="S57" s="269" t="str">
        <f>IF(Badges!K338="A","A"," ")</f>
        <v xml:space="preserve"> </v>
      </c>
    </row>
    <row r="58" spans="1:19" x14ac:dyDescent="0.2">
      <c r="A58" s="266"/>
      <c r="B58" s="267" t="str">
        <f>Badges!C43</f>
        <v>Take a global look at the issue</v>
      </c>
      <c r="C58" s="269" t="str">
        <f>IF(Badges!K43="A","A"," ")</f>
        <v xml:space="preserve"> </v>
      </c>
      <c r="E58" s="266"/>
      <c r="F58" s="267" t="str">
        <f>Badges!C116</f>
        <v>Share your pages with two people</v>
      </c>
      <c r="G58" s="269" t="str">
        <f>IF(Badges!K116="A","A","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IF(Badges!K44="A","A"," ")</f>
        <v xml:space="preserve"> </v>
      </c>
      <c r="E59" s="266"/>
      <c r="F59" s="267" t="str">
        <f>Badges!C117</f>
        <v>Use a critique group</v>
      </c>
      <c r="G59" s="269" t="str">
        <f>IF(Badges!K117="A","A"," ")</f>
        <v xml:space="preserve"> </v>
      </c>
      <c r="I59" s="266"/>
      <c r="J59" s="267" t="str">
        <f>Badges!C193</f>
        <v>Find out the background of your</v>
      </c>
      <c r="K59" s="269" t="str">
        <f>IF(Badges!K193="A","A"," ")</f>
        <v xml:space="preserve"> </v>
      </c>
      <c r="M59" s="266"/>
      <c r="N59" s="267" t="str">
        <f>Badges!C267</f>
        <v>Check out a safety team that uses</v>
      </c>
      <c r="O59" s="269" t="str">
        <f>IF(Badges!K267="A","A"," ")</f>
        <v xml:space="preserve"> </v>
      </c>
      <c r="Q59" s="266"/>
      <c r="R59" s="267" t="str">
        <f>Badges!C340</f>
        <v>Get into e-mail etiquette</v>
      </c>
      <c r="S59" s="269" t="str">
        <f>IF(Badges!K340="A","A"," ")</f>
        <v xml:space="preserve"> </v>
      </c>
    </row>
    <row r="60" spans="1:19" x14ac:dyDescent="0.2">
      <c r="A60" s="266"/>
      <c r="B60" s="267" t="str">
        <f>Badges!C45</f>
        <v>Take a close-up look at the issue</v>
      </c>
      <c r="C60" s="269" t="str">
        <f>IF(Badges!K45="A","A"," ")</f>
        <v xml:space="preserve"> </v>
      </c>
      <c r="E60" s="266"/>
      <c r="F60" s="267" t="str">
        <f>Badges!C118</f>
        <v>Ask a mentor to write you an</v>
      </c>
      <c r="G60" s="269" t="str">
        <f>IF(Badges!K118="A","A"," ")</f>
        <v xml:space="preserve"> </v>
      </c>
      <c r="I60" s="266"/>
      <c r="J60" s="267" t="str">
        <f>Badges!C194</f>
        <v>Get to know the ecology of your</v>
      </c>
      <c r="K60" s="269" t="str">
        <f>IF(Badges!K194="A","A"," ")</f>
        <v xml:space="preserve"> </v>
      </c>
      <c r="M60" s="266"/>
      <c r="N60" s="267" t="str">
        <f>Badges!C268</f>
        <v>Talk to a trainer</v>
      </c>
      <c r="O60" s="269" t="str">
        <f>IF(Badges!K268="A","A"," ")</f>
        <v xml:space="preserve"> </v>
      </c>
      <c r="Q60" s="266"/>
      <c r="R60" s="267" t="str">
        <f>Badges!C341</f>
        <v>Find your best commenting voice</v>
      </c>
      <c r="S60" s="269" t="str">
        <f>IF(Badges!K341="A","A","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IF(Badges!K195="A","A"," ")</f>
        <v xml:space="preserve"> </v>
      </c>
      <c r="M61" s="266"/>
      <c r="N61" s="267" t="str">
        <f>Badges!C269</f>
        <v>Read stories about animal heroes</v>
      </c>
      <c r="O61" s="269" t="str">
        <f>IF(Badges!K269="A","A"," ")</f>
        <v xml:space="preserve"> </v>
      </c>
      <c r="Q61" s="266"/>
      <c r="R61" s="267" t="str">
        <f>Badges!C342</f>
        <v>Good net sportsmanship</v>
      </c>
      <c r="S61" s="269" t="str">
        <f>IF(Badges!K342="A","A"," ")</f>
        <v xml:space="preserve"> </v>
      </c>
    </row>
    <row r="62" spans="1:19" ht="12.75" customHeight="1" x14ac:dyDescent="0.2">
      <c r="A62" s="266"/>
      <c r="B62" s="267" t="str">
        <f>Badges!C47</f>
        <v>Design a public service</v>
      </c>
      <c r="C62" s="269" t="str">
        <f>IF(Badges!K47="A","A","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IF(Badges!K48="A","A"," ")</f>
        <v xml:space="preserve"> </v>
      </c>
      <c r="E63" s="266"/>
      <c r="F63" s="267" t="str">
        <f>Badges!C124</f>
        <v>Look into two different textile arts</v>
      </c>
      <c r="G63" s="269" t="str">
        <f>IF(Badges!K124="A","A"," ")</f>
        <v xml:space="preserve"> </v>
      </c>
      <c r="I63" s="266"/>
      <c r="J63" s="267" t="str">
        <f>Badges!C197</f>
        <v>If your adventure involves a new skill</v>
      </c>
      <c r="K63" s="269" t="str">
        <f>IF(Badges!K197="A","A"," ")</f>
        <v xml:space="preserve"> </v>
      </c>
      <c r="M63" s="266"/>
      <c r="N63" s="267" t="str">
        <f>Badges!C271</f>
        <v>Talk to a vet or psychologist</v>
      </c>
      <c r="O63" s="269" t="str">
        <f>IF(Badges!K271="A","A"," ")</f>
        <v xml:space="preserve"> </v>
      </c>
      <c r="Q63" s="266"/>
      <c r="R63" s="267" t="str">
        <f>Badges!C344</f>
        <v>Discuss some character profiles</v>
      </c>
      <c r="S63" s="269" t="str">
        <f>IF(Badges!K344="A","A"," ")</f>
        <v xml:space="preserve"> </v>
      </c>
    </row>
    <row r="64" spans="1:19" x14ac:dyDescent="0.2">
      <c r="A64" s="266"/>
      <c r="B64" s="267" t="str">
        <f>Badges!C49</f>
        <v>Design a prevention program</v>
      </c>
      <c r="C64" s="269" t="str">
        <f>IF(Badges!K49="A","A"," ")</f>
        <v xml:space="preserve"> </v>
      </c>
      <c r="E64" s="266"/>
      <c r="F64" s="267" t="str">
        <f>Badges!C125</f>
        <v>Interview an artist who works with</v>
      </c>
      <c r="G64" s="269" t="str">
        <f>IF(Badges!K125="A","A"," ")</f>
        <v xml:space="preserve"> </v>
      </c>
      <c r="I64" s="266"/>
      <c r="J64" s="267" t="str">
        <f>Badges!C198</f>
        <v>Attend a one day high adventure</v>
      </c>
      <c r="K64" s="269" t="str">
        <f>IF(Badges!K198="A","A"," ")</f>
        <v xml:space="preserve"> </v>
      </c>
      <c r="M64" s="266"/>
      <c r="N64" s="267" t="str">
        <f>Badges!C272</f>
        <v>Visit an organization that uses</v>
      </c>
      <c r="O64" s="269" t="str">
        <f>IF(Badges!K272="A","A"," ")</f>
        <v xml:space="preserve"> </v>
      </c>
      <c r="Q64" s="266"/>
      <c r="R64" s="267" t="str">
        <f>Badges!C345</f>
        <v>Get feedback on a profile of your</v>
      </c>
      <c r="S64" s="269" t="str">
        <f>IF(Badges!K345="A","A"," ")</f>
        <v xml:space="preserve"> </v>
      </c>
    </row>
    <row r="65" spans="1:19" x14ac:dyDescent="0.2">
      <c r="A65" s="533" t="str">
        <f>Badges!B52</f>
        <v>Troupe Performer</v>
      </c>
      <c r="B65" s="534"/>
      <c r="C65" s="534"/>
      <c r="E65" s="266"/>
      <c r="F65" s="267" t="str">
        <f>Badges!C126</f>
        <v>Visit an art gallery or museum with a</v>
      </c>
      <c r="G65" s="269" t="str">
        <f>IF(Badges!K126="A","A"," ")</f>
        <v xml:space="preserve"> </v>
      </c>
      <c r="I65" s="266"/>
      <c r="J65" s="267" t="str">
        <f>Badges!C199</f>
        <v>Spend a day practicing cooperative</v>
      </c>
      <c r="K65" s="269" t="str">
        <f>IF(Badges!K199="A","A"," ")</f>
        <v xml:space="preserve"> </v>
      </c>
      <c r="M65" s="266"/>
      <c r="N65" s="267" t="str">
        <f>Badges!C273</f>
        <v>Interview at least five pet owners</v>
      </c>
      <c r="O65" s="269" t="str">
        <f>IF(Badges!K273="A","A"," ")</f>
        <v xml:space="preserve"> </v>
      </c>
      <c r="Q65" s="266"/>
      <c r="R65" s="267" t="str">
        <f>Badges!C346</f>
        <v>Read three stories that discuss</v>
      </c>
      <c r="S65" s="269" t="str">
        <f>IF(Badges!K346="A","A","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IF(Badges!K54="A","A"," ")</f>
        <v xml:space="preserve"> </v>
      </c>
      <c r="E67" s="266"/>
      <c r="F67" s="267" t="str">
        <f>Badges!C128</f>
        <v>Thread based craft</v>
      </c>
      <c r="G67" s="269" t="str">
        <f>IF(Badges!K128="A","A"," ")</f>
        <v xml:space="preserve"> </v>
      </c>
      <c r="I67" s="266"/>
      <c r="J67" s="267" t="str">
        <f>Badges!C201</f>
        <v>Talk to an expert in your adventure</v>
      </c>
      <c r="K67" s="269" t="str">
        <f>IF(Badges!K201="A","A"," ")</f>
        <v xml:space="preserve"> </v>
      </c>
      <c r="M67" s="266"/>
      <c r="N67" s="267" t="str">
        <f>Badges!C275</f>
        <v>Talk to someone who trains</v>
      </c>
      <c r="O67" s="269" t="str">
        <f>IF(Badges!K275="A","A"," ")</f>
        <v xml:space="preserve"> </v>
      </c>
      <c r="Q67" s="266"/>
      <c r="R67" s="267" t="str">
        <f>Badges!C348</f>
        <v>Make it a pledge</v>
      </c>
      <c r="S67" s="269" t="str">
        <f>IF(Badges!K348="A","A"," ")</f>
        <v xml:space="preserve"> </v>
      </c>
    </row>
    <row r="68" spans="1:19" x14ac:dyDescent="0.2">
      <c r="A68" s="266"/>
      <c r="B68" s="267" t="str">
        <f>Badges!C55</f>
        <v>Interview a producer, director</v>
      </c>
      <c r="C68" s="269" t="str">
        <f>IF(Badges!K55="A","A"," ")</f>
        <v xml:space="preserve"> </v>
      </c>
      <c r="E68" s="266"/>
      <c r="F68" s="267" t="str">
        <f>Badges!C129</f>
        <v>Yarn based craft</v>
      </c>
      <c r="G68" s="269" t="str">
        <f>IF(Badges!K129="A","A"," ")</f>
        <v xml:space="preserve"> </v>
      </c>
      <c r="I68" s="266"/>
      <c r="J68" s="267" t="str">
        <f>Badges!C202</f>
        <v>Go to a sporting goods store</v>
      </c>
      <c r="K68" s="269" t="str">
        <f>IF(Badges!K202="A","A"," ")</f>
        <v xml:space="preserve"> </v>
      </c>
      <c r="M68" s="266"/>
      <c r="N68" s="267" t="str">
        <f>Badges!C276</f>
        <v>Speak to someone who has an</v>
      </c>
      <c r="O68" s="269" t="str">
        <f>IF(Badges!K276="A","A"," ")</f>
        <v xml:space="preserve"> </v>
      </c>
      <c r="Q68" s="266"/>
      <c r="R68" s="267" t="str">
        <f>Badges!C349</f>
        <v>Edit into a top 10</v>
      </c>
      <c r="S68" s="269" t="str">
        <f>IF(Badges!K349="A","A"," ")</f>
        <v xml:space="preserve"> </v>
      </c>
    </row>
    <row r="69" spans="1:19" x14ac:dyDescent="0.2">
      <c r="A69" s="266"/>
      <c r="B69" s="267" t="str">
        <f>Badges!C56</f>
        <v>Watch three shows and be the critic</v>
      </c>
      <c r="C69" s="269" t="str">
        <f>IF(Badges!K56="A","A"," ")</f>
        <v xml:space="preserve"> </v>
      </c>
      <c r="E69" s="266"/>
      <c r="F69" s="267" t="str">
        <f>Badges!C130</f>
        <v>Quilting Project</v>
      </c>
      <c r="G69" s="269" t="str">
        <f>IF(Badges!K130="A","A"," ")</f>
        <v xml:space="preserve"> </v>
      </c>
      <c r="I69" s="266"/>
      <c r="J69" s="267" t="str">
        <f>Badges!C203</f>
        <v>Talk to a Girl Scout</v>
      </c>
      <c r="K69" s="269" t="str">
        <f>IF(Badges!K203="A","A"," ")</f>
        <v xml:space="preserve"> </v>
      </c>
      <c r="M69" s="266"/>
      <c r="N69" s="267" t="str">
        <f>Badges!C277</f>
        <v xml:space="preserve">Research the pros and cons of </v>
      </c>
      <c r="O69" s="269" t="str">
        <f>IF(Badges!K277="A","A"," ")</f>
        <v xml:space="preserve"> </v>
      </c>
      <c r="Q69" s="266"/>
      <c r="R69" s="267" t="str">
        <f>Badges!C350</f>
        <v>Present it</v>
      </c>
      <c r="S69" s="269" t="str">
        <f>IF(Badges!K350="A","A"," ")</f>
        <v xml:space="preserve"> </v>
      </c>
    </row>
    <row r="70" spans="1:19" ht="23.25" x14ac:dyDescent="0.35">
      <c r="A70" s="524" t="str">
        <f ca="1">MID(CELL("filename",A8),FIND(IF(ISERROR(FIND("]",CELL("filename",A8))),"$","]"),CELL("filename",A8))+1,256)</f>
        <v>Senior8</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IF('Age-Level'!K8="C","C",IF('Age-Level'!K8="P","P",""))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IF('Age-Level'!K10="C","C",IF('Age-Level'!K10="P","P",""))</f>
        <v/>
      </c>
    </row>
    <row r="73" spans="1:19" x14ac:dyDescent="0.2">
      <c r="A73" s="542" t="str">
        <f>Summary!A22</f>
        <v>Collage</v>
      </c>
      <c r="B73" s="543"/>
      <c r="C73" s="270" t="str">
        <f>IF(Badges!K376="C","C",IF(Badges!K376="P","P",""))</f>
        <v/>
      </c>
      <c r="E73" s="266"/>
      <c r="F73" s="267" t="str">
        <f>Badges!C383</f>
        <v>Ask an expert.</v>
      </c>
      <c r="G73" s="269" t="str">
        <f>IF(Badges!K383="A","A"," ")</f>
        <v xml:space="preserve"> </v>
      </c>
      <c r="I73" s="266"/>
      <c r="J73" s="267" t="str">
        <f>Badges!C452</f>
        <v>Talk to a medical professional</v>
      </c>
      <c r="K73" s="269" t="str">
        <f>IF(Badges!K452="A","A"," ")</f>
        <v xml:space="preserve"> </v>
      </c>
      <c r="M73" s="266"/>
      <c r="N73" s="267" t="str">
        <f>Badges!C522</f>
        <v>Do this with a friend</v>
      </c>
      <c r="O73" s="269" t="str">
        <f>IF(Badges!K522="A","A"," ")</f>
        <v xml:space="preserve"> </v>
      </c>
      <c r="Q73" s="544" t="str">
        <f>'Age-Level'!B11</f>
        <v>Senior Service to Girl Scouting bar</v>
      </c>
      <c r="R73" s="544"/>
      <c r="S73" s="270" t="str">
        <f>IF('Age-Level'!K12="C","C",IF('Age-Level'!K12="P","P",""))</f>
        <v/>
      </c>
    </row>
    <row r="74" spans="1:19" x14ac:dyDescent="0.2">
      <c r="A74" s="538" t="str">
        <f>Summary!A23</f>
        <v>Cross-Training</v>
      </c>
      <c r="B74" s="539"/>
      <c r="C74" s="271" t="str">
        <f>IF(Badges!K399="C","C",IF(Badges!K399="P","P",""))</f>
        <v/>
      </c>
      <c r="E74" s="266"/>
      <c r="F74" s="267" t="str">
        <f>Badges!C384</f>
        <v>Take a yoga or Pilates class.</v>
      </c>
      <c r="G74" s="269" t="str">
        <f>IF(Badges!K384="A","A"," ")</f>
        <v xml:space="preserve"> </v>
      </c>
      <c r="I74" s="266"/>
      <c r="J74" s="267" t="str">
        <f>Badges!C453</f>
        <v>Take a course</v>
      </c>
      <c r="K74" s="269" t="str">
        <f>IF(Badges!K453="A","A"," ")</f>
        <v xml:space="preserve"> </v>
      </c>
      <c r="M74" s="266"/>
      <c r="N74" s="267" t="str">
        <f>Badges!C523</f>
        <v>Fill in your checklist with a family</v>
      </c>
      <c r="O74" s="269" t="str">
        <f>IF(Badges!K523="A","A"," ")</f>
        <v xml:space="preserve"> </v>
      </c>
      <c r="Q74" s="544" t="str">
        <f>'Age-Level'!B13</f>
        <v>Counselor-in-Training (CIT) I</v>
      </c>
      <c r="R74" s="544"/>
      <c r="S74" s="270" t="str">
        <f>IF('Age-Level'!K16="C","C",IF('Age-Level'!K16="P","P",""))</f>
        <v/>
      </c>
    </row>
    <row r="75" spans="1:19" x14ac:dyDescent="0.2">
      <c r="A75" s="538" t="str">
        <f>Summary!A24</f>
        <v>Behind the Ballot</v>
      </c>
      <c r="B75" s="539"/>
      <c r="C75" s="271" t="str">
        <f>IF(Badges!K422="C","C",IF(Badges!K422="P","P",""))</f>
        <v/>
      </c>
      <c r="E75" s="266"/>
      <c r="F75" s="267" t="str">
        <f>Badges!C385</f>
        <v>Research and develop your own</v>
      </c>
      <c r="G75" s="269" t="str">
        <f>IF(Badges!K385="A","A"," ")</f>
        <v xml:space="preserve"> </v>
      </c>
      <c r="I75" s="266"/>
      <c r="J75" s="267" t="str">
        <f>Badges!C454</f>
        <v>Talk to an emergency responder</v>
      </c>
      <c r="K75" s="269" t="str">
        <f>IF(Badges!K454="A","A"," ")</f>
        <v xml:space="preserve"> </v>
      </c>
      <c r="M75" s="266"/>
      <c r="N75" s="267" t="str">
        <f>Badges!C524</f>
        <v>Set up a meeting with a guidance</v>
      </c>
      <c r="O75" s="269" t="str">
        <f>IF(Badges!K524="A","A"," ")</f>
        <v xml:space="preserve"> </v>
      </c>
      <c r="Q75" s="544" t="str">
        <f>'Age-Level'!B17</f>
        <v>Volunteer-in-Training (VIT)</v>
      </c>
      <c r="R75" s="544"/>
      <c r="S75" s="270" t="str">
        <f>IF('Age-Level'!K21="C","C",IF('Age-Level'!K21="P","P",""))</f>
        <v/>
      </c>
    </row>
    <row r="76" spans="1:19" x14ac:dyDescent="0.2">
      <c r="A76" s="538" t="str">
        <f>Summary!A25</f>
        <v>Locavore</v>
      </c>
      <c r="B76" s="539"/>
      <c r="C76" s="271" t="str">
        <f>IF(Badges!K445="C","C",IF(Badges!K445="P","P",""))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IF('Age-Level'!K23="A","A"," ")</f>
        <v xml:space="preserve"> </v>
      </c>
    </row>
    <row r="77" spans="1:19" x14ac:dyDescent="0.2">
      <c r="A77" s="538" t="str">
        <f>Summary!A26</f>
        <v>Senior First Aid</v>
      </c>
      <c r="B77" s="539"/>
      <c r="C77" s="271" t="str">
        <f>IF(Badges!K468="C","C",IF(Badges!K468="P","P",""))</f>
        <v/>
      </c>
      <c r="E77" s="266"/>
      <c r="F77" s="267" t="str">
        <f>Badges!C387</f>
        <v>Head outdoors.</v>
      </c>
      <c r="G77" s="269" t="str">
        <f>IF(Badges!K387="A","A"," ")</f>
        <v xml:space="preserve"> </v>
      </c>
      <c r="I77" s="266"/>
      <c r="J77" s="267" t="str">
        <f>Badges!C456</f>
        <v>Talk to first aiders</v>
      </c>
      <c r="K77" s="269" t="str">
        <f>IF(Badges!K456="A","A"," ")</f>
        <v xml:space="preserve"> </v>
      </c>
      <c r="M77" s="266"/>
      <c r="N77" s="267" t="str">
        <f>Badges!C526</f>
        <v>A great debate</v>
      </c>
      <c r="O77" s="269" t="str">
        <f>IF(Badges!K526="A","A"," ")</f>
        <v xml:space="preserve"> </v>
      </c>
      <c r="Q77" s="537" t="str">
        <f>'Age-Level'!C24</f>
        <v>Cookie Patch (Year 1)</v>
      </c>
      <c r="R77" s="537"/>
      <c r="S77" s="276" t="str">
        <f>IF('Age-Level'!K24="A","A"," ")</f>
        <v xml:space="preserve"> </v>
      </c>
    </row>
    <row r="78" spans="1:19" x14ac:dyDescent="0.2">
      <c r="A78" s="538" t="str">
        <f>Summary!A27</f>
        <v>Senior Girl Scout Way</v>
      </c>
      <c r="B78" s="539"/>
      <c r="C78" s="271" t="str">
        <f>IF(Badges!K491="C","C",IF(Badges!K491="P","P",""))</f>
        <v/>
      </c>
      <c r="E78" s="266"/>
      <c r="F78" s="267" t="str">
        <f>Badges!C388</f>
        <v>Try the gym.</v>
      </c>
      <c r="G78" s="269" t="str">
        <f>IF(Badges!K388="A","A"," ")</f>
        <v xml:space="preserve"> </v>
      </c>
      <c r="I78" s="266"/>
      <c r="J78" s="267" t="str">
        <f>Badges!C457</f>
        <v>Ask a wilderness expert</v>
      </c>
      <c r="K78" s="269" t="str">
        <f>IF(Badges!K457="A","A"," ")</f>
        <v xml:space="preserve"> </v>
      </c>
      <c r="M78" s="266"/>
      <c r="N78" s="267" t="str">
        <f>Badges!C527</f>
        <v>Visualize your future</v>
      </c>
      <c r="O78" s="269" t="str">
        <f>IF(Badges!K527="A","A"," ")</f>
        <v xml:space="preserve"> </v>
      </c>
      <c r="Q78" s="537" t="str">
        <f>'Age-Level'!C25</f>
        <v>Cookie Pin (Year 1)</v>
      </c>
      <c r="R78" s="537"/>
      <c r="S78" s="276" t="str">
        <f>IF('Age-Level'!K25="A","A"," ")</f>
        <v xml:space="preserve"> </v>
      </c>
    </row>
    <row r="79" spans="1:19" x14ac:dyDescent="0.2">
      <c r="A79" s="540" t="str">
        <f>Summary!A28</f>
        <v>Sky</v>
      </c>
      <c r="B79" s="541"/>
      <c r="C79" s="272" t="str">
        <f>IF(Badges!K514="C","C",IF(Badges!K514="P","P",""))</f>
        <v/>
      </c>
      <c r="E79" s="266"/>
      <c r="F79" s="267" t="str">
        <f>Badges!C389</f>
        <v>Mix it up</v>
      </c>
      <c r="G79" s="269" t="str">
        <f>IF(Badges!K389="A","A"," ")</f>
        <v xml:space="preserve"> </v>
      </c>
      <c r="I79" s="266"/>
      <c r="J79" s="267" t="str">
        <f>Badges!C458</f>
        <v>Find out about common injuries</v>
      </c>
      <c r="K79" s="269" t="str">
        <f>IF(Badges!K458="A","A"," ")</f>
        <v xml:space="preserve"> </v>
      </c>
      <c r="M79" s="266"/>
      <c r="N79" s="267" t="str">
        <f>Badges!C528</f>
        <v>Circular logic</v>
      </c>
      <c r="O79" s="269" t="str">
        <f>IF(Badges!K528="A","A"," ")</f>
        <v xml:space="preserve"> </v>
      </c>
      <c r="Q79" s="537" t="str">
        <f>'Age-Level'!C26</f>
        <v>Cookie Rally (Year 2)</v>
      </c>
      <c r="R79" s="537"/>
      <c r="S79" s="276" t="str">
        <f>IF('Age-Level'!K26="A","A","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IF('Age-Level'!K27="A","A"," ")</f>
        <v xml:space="preserve"> </v>
      </c>
    </row>
    <row r="81" spans="1:22" x14ac:dyDescent="0.2">
      <c r="A81" s="542" t="str">
        <f>Summary!A30</f>
        <v>Financing My Future</v>
      </c>
      <c r="B81" s="543"/>
      <c r="C81" s="270" t="str">
        <f>IF(Badges!K538="C","C",IF(Badges!K538="P","P",""))</f>
        <v/>
      </c>
      <c r="E81" s="266"/>
      <c r="F81" s="267" t="str">
        <f>Badges!C391</f>
        <v>Get expert help.</v>
      </c>
      <c r="G81" s="269" t="str">
        <f>IF(Badges!K391="A","A"," ")</f>
        <v xml:space="preserve"> </v>
      </c>
      <c r="I81" s="266"/>
      <c r="J81" s="267" t="str">
        <f>Badges!C460</f>
        <v>Research the signs of shock and</v>
      </c>
      <c r="K81" s="269" t="str">
        <f>IF(Badges!K460="A","A"," ")</f>
        <v xml:space="preserve"> </v>
      </c>
      <c r="M81" s="266"/>
      <c r="N81" s="267" t="str">
        <f>Badges!C530</f>
        <v>Find different types of aid</v>
      </c>
      <c r="O81" s="269" t="str">
        <f>IF(Badges!K530="A","A"," ")</f>
        <v xml:space="preserve"> </v>
      </c>
      <c r="Q81" s="537" t="str">
        <f>'Age-Level'!C28</f>
        <v>Cookie Pin (Year 2)</v>
      </c>
      <c r="R81" s="537"/>
      <c r="S81" s="276" t="str">
        <f>IF('Age-Level'!K28="A","A"," ")</f>
        <v xml:space="preserve"> </v>
      </c>
    </row>
    <row r="82" spans="1:22" x14ac:dyDescent="0.2">
      <c r="A82" s="538" t="str">
        <f>Summary!A31</f>
        <v>Buying Power</v>
      </c>
      <c r="B82" s="539"/>
      <c r="C82" s="271" t="str">
        <f>IF(Badges!K561="C","C",IF(Badges!K561="P","P",""))</f>
        <v/>
      </c>
      <c r="E82" s="266"/>
      <c r="F82" s="267" t="str">
        <f>Badges!C392</f>
        <v>Circuit train.</v>
      </c>
      <c r="G82" s="269" t="str">
        <f>IF(Badges!K392="A","A"," ")</f>
        <v xml:space="preserve"> </v>
      </c>
      <c r="I82" s="266"/>
      <c r="J82" s="267" t="str">
        <f>Badges!C461</f>
        <v>Interview a doctor or nurse about the</v>
      </c>
      <c r="K82" s="269" t="str">
        <f>IF(Badges!K461="A","A"," ")</f>
        <v xml:space="preserve"> </v>
      </c>
      <c r="M82" s="266"/>
      <c r="N82" s="267" t="str">
        <f>Badges!C531</f>
        <v>Scholarship research</v>
      </c>
      <c r="O82" s="269" t="str">
        <f>IF(Badges!K531="A","A"," ")</f>
        <v xml:space="preserve"> </v>
      </c>
      <c r="Q82" s="537" t="str">
        <f>'Age-Level'!C30</f>
        <v>Fall Sales (Year 1)</v>
      </c>
      <c r="R82" s="537"/>
      <c r="S82" s="276" t="str">
        <f>IF('Age-Level'!K30="A","A"," ")</f>
        <v xml:space="preserve"> </v>
      </c>
    </row>
    <row r="83" spans="1:22" x14ac:dyDescent="0.2">
      <c r="A83" s="521" t="str">
        <f>Summary!A32</f>
        <v>Cookie Business</v>
      </c>
      <c r="B83" s="522"/>
      <c r="C83" s="523"/>
      <c r="D83" s="260"/>
      <c r="E83" s="266"/>
      <c r="F83" s="267" t="str">
        <f>Badges!C393</f>
        <v>Set up free-weight plan.</v>
      </c>
      <c r="G83" s="269" t="str">
        <f>IF(Badges!K393="A","A"," ")</f>
        <v xml:space="preserve"> </v>
      </c>
      <c r="I83" s="266"/>
      <c r="J83" s="267" t="str">
        <f>Badges!C462</f>
        <v>Ask an EMT or first responder to</v>
      </c>
      <c r="K83" s="269" t="str">
        <f>IF(Badges!K462="A","A"," ")</f>
        <v xml:space="preserve"> </v>
      </c>
      <c r="M83" s="266"/>
      <c r="N83" s="267" t="str">
        <f>Badges!C532</f>
        <v>Expert advice</v>
      </c>
      <c r="O83" s="269" t="str">
        <f>IF(Badges!K532="A","A"," ")</f>
        <v xml:space="preserve"> </v>
      </c>
      <c r="Q83" s="537" t="str">
        <f>'Age-Level'!C31</f>
        <v>Fall Sales (Year 2)</v>
      </c>
      <c r="R83" s="537"/>
      <c r="S83" s="276" t="str">
        <f>IF('Age-Level'!K31="A","A","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IF('Age-Level'!K33="A","A"," ")</f>
        <v xml:space="preserve"> </v>
      </c>
    </row>
    <row r="85" spans="1:22" x14ac:dyDescent="0.2">
      <c r="A85" s="538" t="str">
        <f>Summary!A34</f>
        <v>Customer Loyalty</v>
      </c>
      <c r="B85" s="539"/>
      <c r="C85" s="271" t="e">
        <f>IF(Badges!#REF!="C","C",IF(Badges!#REF!="P","P",""))</f>
        <v>#REF!</v>
      </c>
      <c r="E85" s="266"/>
      <c r="F85" s="267" t="str">
        <f>Badges!C395</f>
        <v>My Before and After.</v>
      </c>
      <c r="G85" s="269" t="str">
        <f>IF(Badges!K395="A","A"," ")</f>
        <v xml:space="preserve"> </v>
      </c>
      <c r="I85" s="266"/>
      <c r="J85" s="267" t="str">
        <f>Badges!C464</f>
        <v>Take a first aid course</v>
      </c>
      <c r="K85" s="269" t="str">
        <f>IF(Badges!K464="A","A"," ")</f>
        <v xml:space="preserve"> </v>
      </c>
      <c r="M85" s="266"/>
      <c r="N85" s="267" t="str">
        <f>Badges!C534</f>
        <v>Create a giant timeline</v>
      </c>
      <c r="O85" s="269" t="str">
        <f>IF(Badges!K534="A","A"," ")</f>
        <v xml:space="preserve"> </v>
      </c>
      <c r="Q85" s="537" t="str">
        <f>'Age-Level'!C34</f>
        <v>Thinking Day (Year 2)</v>
      </c>
      <c r="R85" s="537"/>
      <c r="S85" s="271" t="str">
        <f>IF('Age-Level'!K34="A","A","")</f>
        <v/>
      </c>
    </row>
    <row r="86" spans="1:22" x14ac:dyDescent="0.2">
      <c r="A86" s="412"/>
      <c r="B86" s="412"/>
      <c r="C86" s="278"/>
      <c r="E86" s="266"/>
      <c r="F86" s="267" t="str">
        <f>Badges!C396</f>
        <v>Find inspiration in numbers!</v>
      </c>
      <c r="G86" s="269" t="str">
        <f>IF(Badges!K396="A","A"," ")</f>
        <v xml:space="preserve"> </v>
      </c>
      <c r="I86" s="266"/>
      <c r="J86" s="267" t="str">
        <f>Badges!C465</f>
        <v>Ask a park ranger, lifeguard, or ski</v>
      </c>
      <c r="K86" s="269" t="str">
        <f>IF(Badges!K465="A","A"," ")</f>
        <v xml:space="preserve"> </v>
      </c>
      <c r="M86" s="266"/>
      <c r="N86" s="267" t="str">
        <f>Badges!C535</f>
        <v>Write an inspiring essay</v>
      </c>
      <c r="O86" s="269" t="str">
        <f>IF(Badges!K535="A","A"," ")</f>
        <v xml:space="preserve"> </v>
      </c>
      <c r="Q86" s="537" t="str">
        <f>'Age-Level'!C36</f>
        <v>Global Action Award</v>
      </c>
      <c r="R86" s="537"/>
      <c r="S86" s="271" t="str">
        <f>IF('Age-Level'!K36="A","A","")</f>
        <v/>
      </c>
    </row>
    <row r="87" spans="1:22" x14ac:dyDescent="0.2">
      <c r="A87" s="517" t="s">
        <v>124</v>
      </c>
      <c r="B87" s="518"/>
      <c r="C87" s="518"/>
      <c r="E87" s="266"/>
      <c r="F87" s="267" t="str">
        <f>Badges!C397</f>
        <v>Learn it to teach it.</v>
      </c>
      <c r="G87" s="269" t="str">
        <f>IF(Badges!K397="A","A"," ")</f>
        <v xml:space="preserve"> </v>
      </c>
      <c r="I87" s="266"/>
      <c r="J87" s="267" t="str">
        <f>Badges!C466</f>
        <v xml:space="preserve">Interview a doctor or nurse  </v>
      </c>
      <c r="K87" s="269" t="str">
        <f>IF(Badges!K466="A","A"," ")</f>
        <v xml:space="preserve"> </v>
      </c>
      <c r="M87" s="266"/>
      <c r="N87" s="267" t="str">
        <f>Badges!C536</f>
        <v>Go to your guidance counselor</v>
      </c>
      <c r="O87" s="269" t="str">
        <f>IF(Badges!K536="A","A"," ")</f>
        <v xml:space="preserve"> </v>
      </c>
      <c r="Q87" s="537" t="str">
        <f>'Age-Level'!C38</f>
        <v>International Friendship Recognition</v>
      </c>
      <c r="R87" s="537"/>
      <c r="S87" s="271" t="str">
        <f>IF('Age-Level'!K38="A","A","")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IF('Age-Level'!K40="A","A","")</f>
        <v/>
      </c>
    </row>
    <row r="89" spans="1:22" x14ac:dyDescent="0.2">
      <c r="B89" s="279" t="str">
        <f>Journey!B7</f>
        <v>The Senior Visionary Award</v>
      </c>
      <c r="C89" s="270" t="str">
        <f>IF(Journey!K11="C","C",IF(Journey!K11="P","P",""))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IF('Age-Level'!K41="A","A","")</f>
        <v/>
      </c>
    </row>
    <row r="90" spans="1:22" x14ac:dyDescent="0.2">
      <c r="B90" s="384" t="str">
        <f>Journey!C8</f>
        <v>Create It</v>
      </c>
      <c r="C90" s="269" t="str">
        <f>IF(Journey!K8="A","A"," ")</f>
        <v xml:space="preserve"> </v>
      </c>
      <c r="E90" s="266"/>
      <c r="F90" s="267" t="str">
        <f>Badges!C402</f>
        <v>Compare political platforms.</v>
      </c>
      <c r="G90" s="269" t="str">
        <f>IF(Badges!K402="A","A"," ")</f>
        <v xml:space="preserve"> </v>
      </c>
      <c r="I90" s="266"/>
      <c r="J90" s="267" t="str">
        <f>Badges!C471</f>
        <v>Organize a songfest</v>
      </c>
      <c r="K90" s="269" t="str">
        <f>IF(Badges!K471="A","A"," ")</f>
        <v xml:space="preserve"> </v>
      </c>
      <c r="M90" s="266"/>
      <c r="N90" s="267" t="str">
        <f>Badges!C541</f>
        <v>Track an item for a week</v>
      </c>
      <c r="O90" s="269" t="str">
        <f>IF(Badges!K541="A","A"," ")</f>
        <v xml:space="preserve"> </v>
      </c>
      <c r="Q90" s="537" t="str">
        <f>'Age-Level'!C42</f>
        <v>2nd year Rededication</v>
      </c>
      <c r="R90" s="537"/>
      <c r="S90" s="271" t="str">
        <f>IF('Age-Level'!K42="A","A","")</f>
        <v/>
      </c>
    </row>
    <row r="91" spans="1:22" x14ac:dyDescent="0.2">
      <c r="B91" s="384" t="str">
        <f>Journey!C9</f>
        <v>Guide It</v>
      </c>
      <c r="C91" s="269" t="str">
        <f>IF(Journey!K9="A","A"," ")</f>
        <v xml:space="preserve"> </v>
      </c>
      <c r="E91" s="266"/>
      <c r="F91" s="267" t="str">
        <f>Badges!C403</f>
        <v>Create an election flow chart.</v>
      </c>
      <c r="G91" s="269" t="str">
        <f>IF(Badges!K403="A","A"," ")</f>
        <v xml:space="preserve"> </v>
      </c>
      <c r="I91" s="266"/>
      <c r="J91" s="267" t="str">
        <f>Badges!C472</f>
        <v>Teach an international song</v>
      </c>
      <c r="K91" s="269" t="str">
        <f>IF(Badges!K472="A","A"," ")</f>
        <v xml:space="preserve"> </v>
      </c>
      <c r="M91" s="266"/>
      <c r="N91" s="267" t="str">
        <f>Badges!C542</f>
        <v>Make it a family affair</v>
      </c>
      <c r="O91" s="269" t="str">
        <f>IF(Badges!K542="A","A"," ")</f>
        <v xml:space="preserve"> </v>
      </c>
      <c r="Q91" s="537" t="str">
        <f>'Age-Level'!C43</f>
        <v>3rd year Rededication</v>
      </c>
      <c r="R91" s="537"/>
      <c r="S91" s="271" t="str">
        <f>IF('Age-Level'!K43="A","A","")</f>
        <v/>
      </c>
    </row>
    <row r="92" spans="1:22" x14ac:dyDescent="0.2">
      <c r="B92" s="384" t="str">
        <f>Journey!C10</f>
        <v>Change It</v>
      </c>
      <c r="C92" s="269" t="str">
        <f>IF(Journey!K10="A","A"," ")</f>
        <v xml:space="preserve"> </v>
      </c>
      <c r="E92" s="266"/>
      <c r="F92" s="267" t="str">
        <f>Badges!C404</f>
        <v>Compare local, state, and national</v>
      </c>
      <c r="G92" s="269" t="str">
        <f>IF(Badges!K404="A","A"," ")</f>
        <v xml:space="preserve"> </v>
      </c>
      <c r="I92" s="266"/>
      <c r="J92" s="267" t="str">
        <f>Badges!C473</f>
        <v>Help Brownies complete their Girl</v>
      </c>
      <c r="K92" s="269" t="str">
        <f>IF(Badges!K473="A","A"," ")</f>
        <v xml:space="preserve"> </v>
      </c>
      <c r="M92" s="266"/>
      <c r="N92" s="267" t="str">
        <f>Badges!C543</f>
        <v>Use group intelligence</v>
      </c>
      <c r="O92" s="269" t="str">
        <f>IF(Badges!K543="A","A"," ")</f>
        <v xml:space="preserve"> </v>
      </c>
      <c r="Q92" s="537" t="str">
        <f>'Age-Level'!C44</f>
        <v>4th year Rededication</v>
      </c>
      <c r="R92" s="537"/>
      <c r="S92" s="271" t="str">
        <f>IF('Age-Level'!K44="A","A","")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IF('Age-Level'!K45="A","A","")</f>
        <v/>
      </c>
    </row>
    <row r="94" spans="1:22" x14ac:dyDescent="0.2">
      <c r="A94" s="280"/>
      <c r="B94" s="381" t="str">
        <f>Journey!B15</f>
        <v>Harvest Award</v>
      </c>
      <c r="C94" s="270" t="str">
        <f>IF(Journey!K19="C","C",IF(Journey!K19="P","P",""))</f>
        <v/>
      </c>
      <c r="E94" s="266"/>
      <c r="F94" s="267" t="str">
        <f>Badges!C406</f>
        <v>Visit a voter-registration office.</v>
      </c>
      <c r="G94" s="269" t="str">
        <f>IF(Badges!K406="A","A"," ")</f>
        <v xml:space="preserve"> </v>
      </c>
      <c r="I94" s="266"/>
      <c r="J94" s="267" t="str">
        <f>Badges!C475</f>
        <v>Focus on "be courageous and</v>
      </c>
      <c r="K94" s="269" t="str">
        <f>IF(Badges!K475="A","A"," ")</f>
        <v xml:space="preserve"> </v>
      </c>
      <c r="M94" s="266"/>
      <c r="N94" s="267" t="str">
        <f>Badges!C545</f>
        <v>Review reviews on your own</v>
      </c>
      <c r="O94" s="269" t="str">
        <f>IF(Badges!K545="A","A"," ")</f>
        <v xml:space="preserve"> </v>
      </c>
      <c r="Q94" s="537" t="str">
        <f>'Age-Level'!C46</f>
        <v>6th year Rededication</v>
      </c>
      <c r="R94" s="537"/>
      <c r="S94" s="271" t="str">
        <f>IF('Age-Level'!K46="A","A","")</f>
        <v/>
      </c>
    </row>
    <row r="95" spans="1:22" x14ac:dyDescent="0.2">
      <c r="A95" s="280"/>
      <c r="B95" s="385" t="str">
        <f>Journey!C16</f>
        <v>Get your leader print going!</v>
      </c>
      <c r="C95" s="269" t="str">
        <f>IF(Journey!K16="A","A"," ")</f>
        <v xml:space="preserve"> </v>
      </c>
      <c r="E95" s="266"/>
      <c r="F95" s="267" t="str">
        <f>Badges!C407</f>
        <v>Visit a polling place.</v>
      </c>
      <c r="G95" s="269" t="str">
        <f>IF(Badges!K407="A","A"," ")</f>
        <v xml:space="preserve"> </v>
      </c>
      <c r="I95" s="266"/>
      <c r="J95" s="267" t="str">
        <f>Badges!C476</f>
        <v>Be confident and courageous</v>
      </c>
      <c r="K95" s="269" t="str">
        <f>IF(Badges!K476="A","A"," ")</f>
        <v xml:space="preserve"> </v>
      </c>
      <c r="M95" s="266"/>
      <c r="N95" s="267" t="str">
        <f>Badges!C546</f>
        <v>Hold a review debate</v>
      </c>
      <c r="O95" s="269" t="str">
        <f>IF(Badges!K546="A","A"," ")</f>
        <v xml:space="preserve"> </v>
      </c>
      <c r="Q95" s="537" t="str">
        <f>'Age-Level'!C47</f>
        <v>7th year Rededication</v>
      </c>
      <c r="R95" s="537"/>
      <c r="S95" s="271" t="str">
        <f>IF('Age-Level'!K47="A","A","")</f>
        <v/>
      </c>
      <c r="U95" s="264"/>
      <c r="V95" s="264"/>
    </row>
    <row r="96" spans="1:22" x14ac:dyDescent="0.2">
      <c r="A96" s="280"/>
      <c r="B96" s="385" t="str">
        <f>Journey!C17</f>
        <v>Capture your vision for change</v>
      </c>
      <c r="C96" s="269" t="str">
        <f>IF(Journey!K17="A","A"," ")</f>
        <v xml:space="preserve"> </v>
      </c>
      <c r="E96" s="266"/>
      <c r="F96" s="267" t="str">
        <f>Badges!C408</f>
        <v>Explore voter technology.</v>
      </c>
      <c r="G96" s="269" t="str">
        <f>IF(Badges!K408="A","A"," ")</f>
        <v xml:space="preserve"> </v>
      </c>
      <c r="I96" s="266"/>
      <c r="J96" s="267" t="str">
        <f>Badges!C477</f>
        <v>Create a project honoring the</v>
      </c>
      <c r="K96" s="269" t="str">
        <f>IF(Badges!K477="A","A"," ")</f>
        <v xml:space="preserve"> </v>
      </c>
      <c r="M96" s="266"/>
      <c r="N96" s="267" t="str">
        <f>Badges!C547</f>
        <v>Compare reviews to your own</v>
      </c>
      <c r="O96" s="269" t="str">
        <f>IF(Badges!K547="A","A"," ")</f>
        <v xml:space="preserve"> </v>
      </c>
      <c r="Q96" s="537" t="str">
        <f>'Age-Level'!C48</f>
        <v>8th year Rededication</v>
      </c>
      <c r="R96" s="537"/>
      <c r="S96" s="271" t="str">
        <f>IF('Age-Level'!K48="A","A","")</f>
        <v/>
      </c>
      <c r="U96" s="264"/>
      <c r="V96" s="264"/>
    </row>
    <row r="97" spans="1:23" x14ac:dyDescent="0.2">
      <c r="A97" s="273"/>
      <c r="B97" s="385" t="str">
        <f>Journey!C18</f>
        <v>Now, create change--</v>
      </c>
      <c r="C97" s="269" t="str">
        <f>IF(Journey!K18="A","A","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IF('Age-Level'!K49="A","A","")</f>
        <v/>
      </c>
      <c r="U97" s="264"/>
      <c r="V97" s="264"/>
    </row>
    <row r="98" spans="1:23" ht="14.25" customHeight="1" x14ac:dyDescent="0.2">
      <c r="B98" s="350" t="str">
        <f>Journey!A22</f>
        <v>MISSION: SISTERHOOD!</v>
      </c>
      <c r="C98" s="351"/>
      <c r="E98" s="266"/>
      <c r="F98" s="267" t="str">
        <f>Badges!C410</f>
        <v>Research and create a poster.</v>
      </c>
      <c r="G98" s="269" t="str">
        <f>IF(Badges!K410="A","A"," ")</f>
        <v xml:space="preserve"> </v>
      </c>
      <c r="I98" s="266"/>
      <c r="J98" s="267" t="str">
        <f>Badges!C479</f>
        <v>Throw a community sisterhood</v>
      </c>
      <c r="K98" s="269" t="str">
        <f>IF(Badges!K479="A","A"," ")</f>
        <v xml:space="preserve"> </v>
      </c>
      <c r="M98" s="266"/>
      <c r="N98" s="267" t="str">
        <f>Badges!C549</f>
        <v>Compare and contrast</v>
      </c>
      <c r="O98" s="269" t="str">
        <f>IF(Badges!K549="A","A"," ")</f>
        <v xml:space="preserve"> </v>
      </c>
      <c r="Q98" s="537" t="str">
        <f>'Age-Level'!C50</f>
        <v>10th year Rededication</v>
      </c>
      <c r="R98" s="537"/>
      <c r="S98" s="271" t="str">
        <f>IF('Age-Level'!K50="A","A","")</f>
        <v/>
      </c>
      <c r="U98" s="264"/>
      <c r="V98" s="264"/>
    </row>
    <row r="99" spans="1:23" x14ac:dyDescent="0.2">
      <c r="B99" s="279" t="str">
        <f>Journey!B23</f>
        <v>The Sisterhood Award</v>
      </c>
      <c r="C99" s="270" t="str">
        <f>IF(Journey!K29="C","C",IF(Journey!K29="P","P",""))</f>
        <v/>
      </c>
      <c r="E99" s="266"/>
      <c r="F99" s="267" t="str">
        <f>Badges!C411</f>
        <v>Make a voter reminder calendar</v>
      </c>
      <c r="G99" s="269" t="str">
        <f>IF(Badges!K411="A","A"," ")</f>
        <v xml:space="preserve"> </v>
      </c>
      <c r="I99" s="266"/>
      <c r="J99" s="267" t="str">
        <f>Badges!C480</f>
        <v>Spotlight a hidden heroine</v>
      </c>
      <c r="K99" s="269" t="str">
        <f>IF(Badges!K480="A","A"," ")</f>
        <v xml:space="preserve"> </v>
      </c>
      <c r="M99" s="266"/>
      <c r="N99" s="267" t="str">
        <f>Badges!C550</f>
        <v>Share your knowledge</v>
      </c>
      <c r="O99" s="269" t="str">
        <f>IF(Badges!K550="A","A","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IF(Journey!K24="A","A"," ")</f>
        <v xml:space="preserve"> </v>
      </c>
      <c r="E100" s="266"/>
      <c r="F100" s="267" t="str">
        <f>Badges!C412</f>
        <v>Educate!</v>
      </c>
      <c r="G100" s="269" t="str">
        <f>IF(Badges!K412="A","A"," ")</f>
        <v xml:space="preserve"> </v>
      </c>
      <c r="I100" s="266"/>
      <c r="J100" s="267" t="str">
        <f>Badges!C481</f>
        <v>Team up for sisterhood</v>
      </c>
      <c r="K100" s="269" t="str">
        <f>IF(Badges!K481="A","A"," ")</f>
        <v xml:space="preserve"> </v>
      </c>
      <c r="M100" s="266"/>
      <c r="N100" s="267" t="str">
        <f>Badges!C551</f>
        <v>Create a master chart</v>
      </c>
      <c r="O100" s="269" t="str">
        <f>IF(Badges!K551="A","A"," ")</f>
        <v xml:space="preserve"> </v>
      </c>
      <c r="Q100" s="406">
        <v>1</v>
      </c>
      <c r="R100" s="411" t="str">
        <f>'Age-Level'!C52</f>
        <v>Pick a line from the Girl Scout Law</v>
      </c>
      <c r="S100" s="282" t="str">
        <f>IF('Age-Level'!K52="A","A","")</f>
        <v/>
      </c>
      <c r="U100" s="264"/>
      <c r="V100" s="264"/>
    </row>
    <row r="101" spans="1:23" x14ac:dyDescent="0.2">
      <c r="B101" s="384" t="str">
        <f>Journey!C25</f>
        <v>Develop Your Mission!</v>
      </c>
      <c r="C101" s="269" t="str">
        <f>IF(Journey!K25="A","A","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IF('Age-Level'!K53="A","A","")</f>
        <v/>
      </c>
      <c r="U101" s="264"/>
      <c r="V101" s="264"/>
    </row>
    <row r="102" spans="1:23" x14ac:dyDescent="0.2">
      <c r="B102" s="384" t="str">
        <f>Journey!C26</f>
        <v>Make the Big Decisions!</v>
      </c>
      <c r="C102" s="269" t="str">
        <f>IF(Journey!K26="A","A"," ")</f>
        <v xml:space="preserve"> </v>
      </c>
      <c r="E102" s="266"/>
      <c r="F102" s="267" t="str">
        <f>Badges!C414</f>
        <v>Make a sample campaign budget.</v>
      </c>
      <c r="G102" s="269" t="str">
        <f>IF(Badges!K414="A","A"," ")</f>
        <v xml:space="preserve"> </v>
      </c>
      <c r="I102" s="266"/>
      <c r="J102" s="267" t="str">
        <f>Badges!C483</f>
        <v>Clean up a hiking trail-or clear a new</v>
      </c>
      <c r="K102" s="269" t="str">
        <f>IF(Badges!K483="A","A"," ")</f>
        <v xml:space="preserve"> </v>
      </c>
      <c r="M102" s="266"/>
      <c r="N102" s="267" t="str">
        <f>Badges!C553</f>
        <v>Do your own research</v>
      </c>
      <c r="O102" s="269" t="str">
        <f>IF(Badges!K553="A","A"," ")</f>
        <v xml:space="preserve"> </v>
      </c>
      <c r="Q102" s="405">
        <v>3</v>
      </c>
      <c r="R102" s="411" t="str">
        <f>'Age-Level'!C54</f>
        <v>Find three inspirational quotes by</v>
      </c>
      <c r="S102" s="282" t="str">
        <f>IF('Age-Level'!K54="A","A","")</f>
        <v/>
      </c>
      <c r="U102" s="264"/>
      <c r="V102" s="264"/>
    </row>
    <row r="103" spans="1:23" x14ac:dyDescent="0.2">
      <c r="B103" s="384" t="str">
        <f>Journey!C27</f>
        <v>Logistics Time!</v>
      </c>
      <c r="C103" s="269" t="str">
        <f>IF(Journey!K27="A","A"," ")</f>
        <v xml:space="preserve"> </v>
      </c>
      <c r="E103" s="266"/>
      <c r="F103" s="267" t="str">
        <f>Badges!C415</f>
        <v>Create a campaign ad.</v>
      </c>
      <c r="G103" s="269" t="str">
        <f>IF(Badges!K415="A","A"," ")</f>
        <v xml:space="preserve"> </v>
      </c>
      <c r="I103" s="266"/>
      <c r="J103" s="267" t="str">
        <f>Badges!C484</f>
        <v>Help clear an invasive species from</v>
      </c>
      <c r="K103" s="269" t="str">
        <f>IF(Badges!K484="A","A"," ")</f>
        <v xml:space="preserve"> </v>
      </c>
      <c r="M103" s="266"/>
      <c r="N103" s="267" t="str">
        <f>Badges!C554</f>
        <v>Learn from the stories of others</v>
      </c>
      <c r="O103" s="269" t="str">
        <f>IF(Badges!K554="A","A"," ")</f>
        <v xml:space="preserve"> </v>
      </c>
      <c r="Q103" s="405">
        <v>4</v>
      </c>
      <c r="R103" s="411" t="str">
        <f>'Age-Level'!C55</f>
        <v>Make something, like a drawing</v>
      </c>
      <c r="S103" s="282" t="str">
        <f>IF('Age-Level'!K55="A","A","")</f>
        <v/>
      </c>
      <c r="U103" s="264"/>
      <c r="V103" s="264"/>
    </row>
    <row r="104" spans="1:23" x14ac:dyDescent="0.2">
      <c r="B104" s="288"/>
      <c r="C104" s="288"/>
      <c r="E104" s="266"/>
      <c r="F104" s="267" t="str">
        <f>Badges!C416</f>
        <v>Find a platform and write a speech.</v>
      </c>
      <c r="G104" s="269" t="str">
        <f>IF(Badges!K416="A","A"," ")</f>
        <v xml:space="preserve"> </v>
      </c>
      <c r="I104" s="266"/>
      <c r="J104" s="267" t="str">
        <f>Badges!C485</f>
        <v>Help with three general-maintenance</v>
      </c>
      <c r="K104" s="269" t="str">
        <f>IF(Badges!K485="A","A"," ")</f>
        <v xml:space="preserve"> </v>
      </c>
      <c r="M104" s="266"/>
      <c r="N104" s="267" t="str">
        <f>Badges!C555</f>
        <v>Invite an expert guest speaker</v>
      </c>
      <c r="O104" s="269" t="str">
        <f>IF(Badges!K555="A","A"," ")</f>
        <v xml:space="preserve"> </v>
      </c>
      <c r="Q104" s="405">
        <v>5</v>
      </c>
      <c r="R104" s="411" t="str">
        <f>'Age-Level'!C56</f>
        <v xml:space="preserve">Make a commitment to live what </v>
      </c>
      <c r="S104" s="282" t="str">
        <f>IF('Age-Level'!K56="A","A","")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IF(Bridging!K7="C","C",IF(Bridging!K7="P","P",""))</f>
        <v/>
      </c>
      <c r="E106" s="266"/>
      <c r="F106" s="267" t="str">
        <f>Badges!C418</f>
        <v>Explore voting procedures abroad.</v>
      </c>
      <c r="G106" s="269" t="str">
        <f>IF(Badges!K418="A","A"," ")</f>
        <v xml:space="preserve"> </v>
      </c>
      <c r="I106" s="266"/>
      <c r="J106" s="267" t="str">
        <f>Badges!C487</f>
        <v>Make a tradition "to do" list</v>
      </c>
      <c r="K106" s="269" t="str">
        <f>IF(Badges!K487="A","A"," ")</f>
        <v xml:space="preserve"> </v>
      </c>
      <c r="M106" s="266"/>
      <c r="N106" s="267" t="str">
        <f>Badges!C557</f>
        <v>Fantasy shopping</v>
      </c>
      <c r="O106" s="269" t="str">
        <f>IF(Badges!K557="A","A"," ")</f>
        <v xml:space="preserve"> </v>
      </c>
      <c r="Q106" s="406">
        <v>1</v>
      </c>
      <c r="R106" s="411" t="str">
        <f>'Age-Level'!C59</f>
        <v>Pick a line from the Girl Scout Law</v>
      </c>
      <c r="S106" s="282" t="str">
        <f>IF('Age-Level'!K59="A","A","")</f>
        <v/>
      </c>
      <c r="U106" s="264"/>
      <c r="V106" s="264"/>
    </row>
    <row r="107" spans="1:23" x14ac:dyDescent="0.2">
      <c r="A107" s="289"/>
      <c r="B107" s="413" t="str">
        <f>Bridging!C8</f>
        <v>Look Ahead</v>
      </c>
      <c r="C107" s="270" t="str">
        <f>IF(Bridging!K8="C","C",IF(Bridging!K8="P","P",""))</f>
        <v/>
      </c>
      <c r="E107" s="266"/>
      <c r="F107" s="267" t="str">
        <f>Badges!C419</f>
        <v>Follow a foreign election.</v>
      </c>
      <c r="G107" s="269" t="str">
        <f>IF(Badges!K419="A","A"," ")</f>
        <v xml:space="preserve"> </v>
      </c>
      <c r="I107" s="266"/>
      <c r="J107" s="267" t="str">
        <f>Badges!C488</f>
        <v>Go global</v>
      </c>
      <c r="K107" s="269" t="str">
        <f>IF(Badges!K488="A","A"," ")</f>
        <v xml:space="preserve"> </v>
      </c>
      <c r="M107" s="266"/>
      <c r="N107" s="267" t="str">
        <f>Badges!C558</f>
        <v>Learn from others</v>
      </c>
      <c r="O107" s="269" t="str">
        <f>IF(Badges!K558="A","A"," ")</f>
        <v xml:space="preserve"> </v>
      </c>
      <c r="Q107" s="405">
        <v>2</v>
      </c>
      <c r="R107" s="411" t="str">
        <f>'Age-Level'!C60</f>
        <v>Interview a woman in your own or</v>
      </c>
      <c r="S107" s="282" t="str">
        <f>IF('Age-Level'!K60="A","A","")</f>
        <v/>
      </c>
      <c r="U107" s="264"/>
      <c r="V107" s="264"/>
    </row>
    <row r="108" spans="1:23" x14ac:dyDescent="0.2">
      <c r="A108" s="289"/>
      <c r="B108" s="413" t="str">
        <f>Bridging!C9</f>
        <v>Plan a ceremony</v>
      </c>
      <c r="C108" s="270" t="str">
        <f>IF(Bridging!K9="C","C",IF(Bridging!K9="P","P",""))</f>
        <v/>
      </c>
      <c r="E108" s="266"/>
      <c r="F108" s="267" t="str">
        <f>Badges!C420</f>
        <v>Explore women voting or female</v>
      </c>
      <c r="G108" s="269" t="str">
        <f>IF(Badges!K420="A","A"," ")</f>
        <v xml:space="preserve"> </v>
      </c>
      <c r="I108" s="266"/>
      <c r="J108" s="267" t="str">
        <f>Badges!C489</f>
        <v>Learn the history of your Girl Scout</v>
      </c>
      <c r="K108" s="269" t="str">
        <f>IF(Badges!K489="A","A"," ")</f>
        <v xml:space="preserve"> </v>
      </c>
      <c r="M108" s="266"/>
      <c r="N108" s="267" t="str">
        <f>Badges!C559</f>
        <v>Speak with an expert</v>
      </c>
      <c r="O108" s="269" t="str">
        <f>IF(Badges!K559="A","A"," ")</f>
        <v xml:space="preserve"> </v>
      </c>
      <c r="Q108" s="405">
        <v>3</v>
      </c>
      <c r="R108" s="411" t="str">
        <f>'Age-Level'!C61</f>
        <v>Find three inspirational quotes by</v>
      </c>
      <c r="S108" s="282" t="str">
        <f>IF('Age-Level'!K61="A","A","")</f>
        <v/>
      </c>
      <c r="U108" s="264"/>
      <c r="V108" s="264"/>
    </row>
    <row r="109" spans="1:23" x14ac:dyDescent="0.2">
      <c r="B109" s="291" t="s">
        <v>650</v>
      </c>
      <c r="C109" s="270" t="str">
        <f>IF(Bridging!K10="C","C",IF(Bridging!K10="P","P",""))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IF('Age-Level'!K62="A","A","")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IF('Age-Level'!K63="A","A","")</f>
        <v/>
      </c>
      <c r="U110" s="410"/>
      <c r="V110" s="410"/>
      <c r="W110" s="404"/>
    </row>
    <row r="111" spans="1:23" x14ac:dyDescent="0.2">
      <c r="A111" s="533" t="str">
        <f>Badges!B354</f>
        <v>Collage</v>
      </c>
      <c r="B111" s="534"/>
      <c r="C111" s="534"/>
      <c r="E111" s="266"/>
      <c r="F111" s="267" t="str">
        <f>Badges!C425</f>
        <v>Cook something from an area of the</v>
      </c>
      <c r="G111" s="269" t="str">
        <f>IF(Badges!K425="A","A"," ")</f>
        <v xml:space="preserve"> </v>
      </c>
      <c r="I111" s="266"/>
      <c r="J111" s="267" t="str">
        <f>Badges!C494</f>
        <v>Take a tree trip</v>
      </c>
      <c r="K111" s="269" t="str">
        <f>IF(Badges!K494="A","A"," ")</f>
        <v xml:space="preserve"> </v>
      </c>
      <c r="M111" s="266"/>
      <c r="N111" s="267" t="str">
        <f>Badges!C565</f>
        <v>Read at least five job descriptions</v>
      </c>
      <c r="O111" s="269" t="str">
        <f>IF(Badges!K565="A","A","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IF(Badges!K426="A","A"," ")</f>
        <v xml:space="preserve"> </v>
      </c>
      <c r="I112" s="266"/>
      <c r="J112" s="267" t="str">
        <f>Badges!C495</f>
        <v>Design a tree house</v>
      </c>
      <c r="K112" s="269" t="str">
        <f>IF(Badges!K495="A","A"," ")</f>
        <v xml:space="preserve"> </v>
      </c>
      <c r="M112" s="266">
        <v>2</v>
      </c>
      <c r="N112" s="267" t="str">
        <f>Badges!C566</f>
        <v>Put together a cookie portfolio</v>
      </c>
      <c r="O112" s="268"/>
      <c r="Q112" s="406">
        <v>1</v>
      </c>
      <c r="R112" s="411" t="str">
        <f>'Age-Level'!C66</f>
        <v xml:space="preserve">Take a self-defense class or ask a </v>
      </c>
      <c r="S112" s="282" t="str">
        <f>IF('Age-Level'!K66="A","A","")</f>
        <v/>
      </c>
      <c r="U112" s="264"/>
      <c r="V112" s="264"/>
    </row>
    <row r="113" spans="1:22" x14ac:dyDescent="0.2">
      <c r="A113" s="266"/>
      <c r="B113" s="267" t="str">
        <f>Badges!C356</f>
        <v>Read about three collage time</v>
      </c>
      <c r="C113" s="269" t="str">
        <f>IF(Badges!K356="A","A"," ")</f>
        <v xml:space="preserve"> </v>
      </c>
      <c r="E113" s="266"/>
      <c r="F113" s="267" t="str">
        <f>Badges!C427</f>
        <v>Let a particular ingredient be your</v>
      </c>
      <c r="G113" s="269" t="str">
        <f>IF(Badges!K427="A","A"," ")</f>
        <v xml:space="preserve"> </v>
      </c>
      <c r="I113" s="266"/>
      <c r="J113" s="267" t="str">
        <f>Badges!C496</f>
        <v>Cook a tree dish</v>
      </c>
      <c r="K113" s="269" t="str">
        <f>IF(Badges!K496="A","A"," ")</f>
        <v xml:space="preserve"> </v>
      </c>
      <c r="M113" s="266"/>
      <c r="N113" s="267" t="str">
        <f>Badges!C567</f>
        <v xml:space="preserve"> A portfolio shows examples of your</v>
      </c>
      <c r="O113" s="269" t="str">
        <f>IF(Badges!K567="A","A"," ")</f>
        <v xml:space="preserve"> </v>
      </c>
      <c r="Q113" s="405">
        <v>2</v>
      </c>
      <c r="R113" s="411" t="str">
        <f>'Age-Level'!C67</f>
        <v>Teach younger Girl Scouts about fire</v>
      </c>
      <c r="S113" s="282" t="str">
        <f>IF('Age-Level'!K67="A","A","")</f>
        <v/>
      </c>
      <c r="U113" s="264"/>
      <c r="V113" s="264"/>
    </row>
    <row r="114" spans="1:22" x14ac:dyDescent="0.2">
      <c r="A114" s="266"/>
      <c r="B114" s="267" t="str">
        <f>Badges!C357</f>
        <v>Visit a musem or exhibit featuring</v>
      </c>
      <c r="C114" s="269" t="str">
        <f>IF(Badges!K357="A","A","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IF('Age-Level'!K68="A","A","")</f>
        <v/>
      </c>
      <c r="U114" s="264"/>
      <c r="V114" s="264"/>
    </row>
    <row r="115" spans="1:22" x14ac:dyDescent="0.2">
      <c r="A115" s="266"/>
      <c r="B115" s="267" t="str">
        <f>Badges!C358</f>
        <v>Find out how far back you can trace</v>
      </c>
      <c r="C115" s="269" t="str">
        <f>IF(Badges!K358="A","A"," ")</f>
        <v xml:space="preserve"> </v>
      </c>
      <c r="E115" s="266"/>
      <c r="F115" s="267" t="str">
        <f>Badges!C429</f>
        <v>Put together a meal based on a food</v>
      </c>
      <c r="G115" s="269" t="str">
        <f>IF(Badges!K429="A","A"," ")</f>
        <v xml:space="preserve"> </v>
      </c>
      <c r="I115" s="266"/>
      <c r="J115" s="267" t="str">
        <f>Badges!C498</f>
        <v>Be a naturalist in your neighborhood</v>
      </c>
      <c r="K115" s="269" t="str">
        <f>IF(Badges!K498="A","A"," ")</f>
        <v xml:space="preserve"> </v>
      </c>
      <c r="M115" s="266"/>
      <c r="N115" s="267" t="str">
        <f>Badges!C569</f>
        <v>Share your cookie resume and</v>
      </c>
      <c r="O115" s="269" t="str">
        <f>IF(Badges!K569="A","A"," ")</f>
        <v xml:space="preserve"> </v>
      </c>
      <c r="Q115" s="405">
        <v>4</v>
      </c>
      <c r="R115" s="411" t="str">
        <f>'Age-Level'!C69</f>
        <v>Help two people to resolve a</v>
      </c>
      <c r="S115" s="282" t="str">
        <f>IF('Age-Level'!K69="A","A","")</f>
        <v/>
      </c>
      <c r="U115" s="264"/>
      <c r="V115" s="264"/>
    </row>
    <row r="116" spans="1:22" x14ac:dyDescent="0.2">
      <c r="A116" s="266">
        <v>2</v>
      </c>
      <c r="B116" s="267" t="str">
        <f>Badges!C359</f>
        <v>Focus on composition</v>
      </c>
      <c r="C116" s="268"/>
      <c r="E116" s="266"/>
      <c r="F116" s="267" t="str">
        <f>Badges!C430</f>
        <v>Research and cook a regional</v>
      </c>
      <c r="G116" s="269" t="str">
        <f>IF(Badges!K430="A","A"," ")</f>
        <v xml:space="preserve"> </v>
      </c>
      <c r="I116" s="266"/>
      <c r="J116" s="267" t="str">
        <f>Badges!C499</f>
        <v>Sketch and label the parts of a tree</v>
      </c>
      <c r="K116" s="269" t="str">
        <f>IF(Badges!K499="A","A"," ")</f>
        <v xml:space="preserve"> </v>
      </c>
      <c r="M116" s="266">
        <v>4</v>
      </c>
      <c r="N116" s="267" t="str">
        <f>Badges!C570</f>
        <v>Write an essay about what you</v>
      </c>
      <c r="O116" s="268"/>
      <c r="Q116" s="379">
        <v>5</v>
      </c>
      <c r="R116" s="411" t="str">
        <f>'Age-Level'!C70</f>
        <v>Discuss the dangers of alcohol and</v>
      </c>
      <c r="S116" s="282" t="str">
        <f>IF('Age-Level'!K70="A","A","")</f>
        <v/>
      </c>
    </row>
    <row r="117" spans="1:22" x14ac:dyDescent="0.2">
      <c r="A117" s="266"/>
      <c r="B117" s="267" t="str">
        <f>Badges!C360</f>
        <v>Compose a collage using cubomania</v>
      </c>
      <c r="C117" s="269" t="str">
        <f>IF(Badges!K360="A","A"," ")</f>
        <v xml:space="preserve"> </v>
      </c>
      <c r="E117" s="266"/>
      <c r="F117" s="267" t="str">
        <f>Badges!C431</f>
        <v>Find out how well you know your</v>
      </c>
      <c r="G117" s="269" t="str">
        <f>IF(Badges!K431="A","A"," ")</f>
        <v xml:space="preserve"> </v>
      </c>
      <c r="I117" s="266"/>
      <c r="J117" s="267" t="str">
        <f>Badges!C500</f>
        <v>Delve into the forest life cycle</v>
      </c>
      <c r="K117" s="269" t="str">
        <f>IF(Badges!K500="A","A"," ")</f>
        <v xml:space="preserve"> </v>
      </c>
      <c r="M117" s="266"/>
      <c r="N117" s="267" t="str">
        <f>Badges!C571</f>
        <v>You can use this for a college</v>
      </c>
      <c r="O117" s="269" t="str">
        <f>IF(Badges!K571="A","A"," ")</f>
        <v xml:space="preserve"> </v>
      </c>
      <c r="Q117" s="531"/>
      <c r="R117" s="532"/>
      <c r="S117" s="315"/>
    </row>
    <row r="118" spans="1:22" x14ac:dyDescent="0.2">
      <c r="A118" s="266"/>
      <c r="B118" s="267" t="str">
        <f>Badges!C361</f>
        <v>Create a collage diary</v>
      </c>
      <c r="C118" s="269" t="str">
        <f>IF(Badges!K361="A","A","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IF(Badges!K362="A","A"," ")</f>
        <v xml:space="preserve"> </v>
      </c>
      <c r="E119" s="266"/>
      <c r="F119" s="267" t="str">
        <f>Badges!C433</f>
        <v>Try a recipe inspired by a historical</v>
      </c>
      <c r="G119" s="269" t="str">
        <f>IF(Badges!K433="A","A"," ")</f>
        <v xml:space="preserve"> </v>
      </c>
      <c r="I119" s="266"/>
      <c r="J119" s="267" t="str">
        <f>Badges!C502</f>
        <v>Get tree crafty</v>
      </c>
      <c r="K119" s="269" t="str">
        <f>IF(Badges!K502="A","A"," ")</f>
        <v xml:space="preserve"> </v>
      </c>
      <c r="M119" s="266"/>
      <c r="N119" s="267" t="str">
        <f>Badges!C573</f>
        <v>Whether you're applying for college</v>
      </c>
      <c r="O119" s="269" t="str">
        <f>IF(Badges!K573="A","A","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IF(Badges!K434="A","A"," ")</f>
        <v xml:space="preserve"> </v>
      </c>
      <c r="I120" s="266"/>
      <c r="J120" s="267" t="str">
        <f>Badges!C503</f>
        <v>Capture a tree on your convas or the</v>
      </c>
      <c r="K120" s="269" t="str">
        <f>IF(Badges!K503="A","A","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IF(Badges!K364="A","A"," ")</f>
        <v xml:space="preserve"> </v>
      </c>
      <c r="E121" s="266"/>
      <c r="F121" s="267" t="str">
        <f>Badges!C435</f>
        <v>Pick a piece of the past that excites</v>
      </c>
      <c r="G121" s="269" t="str">
        <f>IF(Badges!K435="A","A"," ")</f>
        <v xml:space="preserve"> </v>
      </c>
      <c r="I121" s="266"/>
      <c r="J121" s="267" t="str">
        <f>Badges!C504</f>
        <v>Create your own tree legend</v>
      </c>
      <c r="K121" s="269" t="str">
        <f>IF(Badges!K504="A","A","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IF(Badges!K365="A","A","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IF(Badges!K577="A","A"," ")</f>
        <v xml:space="preserve"> </v>
      </c>
      <c r="Q122" s="405"/>
      <c r="R122" s="405"/>
      <c r="S122" s="392"/>
    </row>
    <row r="123" spans="1:22" x14ac:dyDescent="0.2">
      <c r="A123" s="266"/>
      <c r="B123" s="267" t="str">
        <f>Badges!C366</f>
        <v>Create a collage that's a study in</v>
      </c>
      <c r="C123" s="269" t="str">
        <f>IF(Badges!K366="A","A"," ")</f>
        <v xml:space="preserve"> </v>
      </c>
      <c r="E123" s="266"/>
      <c r="F123" s="267" t="str">
        <f>Badges!C437</f>
        <v>Take a processed food you love and</v>
      </c>
      <c r="G123" s="269" t="str">
        <f>IF(Badges!K437="A","A"," ")</f>
        <v xml:space="preserve"> </v>
      </c>
      <c r="I123" s="266"/>
      <c r="J123" s="267" t="str">
        <f>Badges!C506</f>
        <v>Debate logging, clear-cutting, and</v>
      </c>
      <c r="K123" s="269" t="str">
        <f>IF(Badges!K506="A","A","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IF(Badges!K438="A","A"," ")</f>
        <v xml:space="preserve"> </v>
      </c>
      <c r="I124" s="266"/>
      <c r="J124" s="267" t="str">
        <f>Badges!C507</f>
        <v>Chart how wood travels</v>
      </c>
      <c r="K124" s="269" t="str">
        <f>IF(Badges!K507="A","A"," ")</f>
        <v xml:space="preserve"> </v>
      </c>
      <c r="M124" s="266"/>
      <c r="N124" s="267" t="str">
        <f>Badges!C579</f>
        <v>Making a personal connection with</v>
      </c>
      <c r="O124" s="269" t="str">
        <f>IF(Badges!K579="A","A"," ")</f>
        <v xml:space="preserve"> </v>
      </c>
      <c r="Q124" s="535"/>
      <c r="R124" s="536"/>
      <c r="S124" s="536"/>
    </row>
    <row r="125" spans="1:22" x14ac:dyDescent="0.2">
      <c r="A125" s="266"/>
      <c r="B125" s="267" t="str">
        <f>Badges!C368</f>
        <v>Create a collage using 3-D materials</v>
      </c>
      <c r="C125" s="269" t="str">
        <f>IF(Badges!K368="A","A"," ")</f>
        <v xml:space="preserve"> </v>
      </c>
      <c r="E125" s="266"/>
      <c r="F125" s="267" t="str">
        <f>Badges!C439</f>
        <v>Try a recipe for a special diet</v>
      </c>
      <c r="G125" s="269" t="str">
        <f>IF(Badges!K439="A","A"," ")</f>
        <v xml:space="preserve"> </v>
      </c>
      <c r="I125" s="266"/>
      <c r="J125" s="267" t="str">
        <f>Badges!C508</f>
        <v>Create a dream tree garden</v>
      </c>
      <c r="K125" s="269" t="str">
        <f>IF(Badges!K508="A","A"," ")</f>
        <v xml:space="preserve"> </v>
      </c>
      <c r="M125" s="266">
        <v>3</v>
      </c>
      <c r="N125" s="267" t="str">
        <f>Badges!C580</f>
        <v>Build your customer list</v>
      </c>
      <c r="O125" s="268"/>
    </row>
    <row r="126" spans="1:22" x14ac:dyDescent="0.2">
      <c r="A126" s="266"/>
      <c r="B126" s="267" t="str">
        <f>Badges!C369</f>
        <v>Create a collage on a found surface</v>
      </c>
      <c r="C126" s="269" t="str">
        <f>IF(Badges!K369="A","A","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IF(Badges!K581="A","A"," ")</f>
        <v xml:space="preserve"> </v>
      </c>
    </row>
    <row r="127" spans="1:22" x14ac:dyDescent="0.2">
      <c r="A127" s="266"/>
      <c r="B127" s="267" t="str">
        <f>Badges!C370</f>
        <v xml:space="preserve">Createa  collage from everyday </v>
      </c>
      <c r="C127" s="269" t="str">
        <f>IF(Badges!K370="A","A"," ")</f>
        <v xml:space="preserve"> </v>
      </c>
      <c r="E127" s="266"/>
      <c r="F127" s="267" t="str">
        <f>Badges!C441</f>
        <v>Throw a potluck party</v>
      </c>
      <c r="G127" s="269" t="str">
        <f>IF(Badges!K441="A","A"," ")</f>
        <v xml:space="preserve"> </v>
      </c>
      <c r="I127" s="266"/>
      <c r="J127" s="267" t="str">
        <f>Badges!C510</f>
        <v>Plant a tree</v>
      </c>
      <c r="K127" s="269" t="str">
        <f>IF(Badges!K510="A","A","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IF(Badges!K442="A","A"," ")</f>
        <v xml:space="preserve"> </v>
      </c>
      <c r="I128" s="266"/>
      <c r="J128" s="267" t="str">
        <f>Badges!C511</f>
        <v>Tend to a tree somewhere in your</v>
      </c>
      <c r="K128" s="269" t="str">
        <f>IF(Badges!K511="A","A"," ")</f>
        <v xml:space="preserve"> </v>
      </c>
      <c r="M128" s="266"/>
      <c r="N128" s="267" t="str">
        <f>Badges!C583</f>
        <v>Think about ways that you can thank</v>
      </c>
      <c r="O128" s="269" t="str">
        <f>IF(Badges!K583="A","A"," ")</f>
        <v xml:space="preserve"> </v>
      </c>
    </row>
    <row r="129" spans="1:19" x14ac:dyDescent="0.2">
      <c r="A129" s="266"/>
      <c r="B129" s="267" t="str">
        <f>Badges!C372</f>
        <v>Create a self-portrait collage</v>
      </c>
      <c r="C129" s="269" t="str">
        <f>IF(Badges!K372="A","A"," ")</f>
        <v xml:space="preserve"> </v>
      </c>
      <c r="E129" s="266"/>
      <c r="F129" s="267" t="str">
        <f>Badges!C443</f>
        <v>Hold a progressive dinner with</v>
      </c>
      <c r="G129" s="269" t="str">
        <f>IF(Badges!K443="A","A"," ")</f>
        <v xml:space="preserve"> </v>
      </c>
      <c r="I129" s="266"/>
      <c r="J129" s="267" t="str">
        <f>Badges!C512</f>
        <v>Shadow one of the tree caretakers</v>
      </c>
      <c r="K129" s="269" t="str">
        <f>IF(Badges!K512="A","A"," ")</f>
        <v xml:space="preserve"> </v>
      </c>
      <c r="M129" s="266">
        <v>5</v>
      </c>
      <c r="N129" s="267" t="str">
        <f>Badges!C584</f>
        <v>Keep your customer connection</v>
      </c>
      <c r="O129" s="268"/>
    </row>
    <row r="130" spans="1:19" x14ac:dyDescent="0.2">
      <c r="A130" s="266"/>
      <c r="B130" s="267" t="str">
        <f>Badges!C373</f>
        <v>Create a collage with an advocacy</v>
      </c>
      <c r="C130" s="269" t="str">
        <f>IF(Badges!K373="A","A","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IF(Badges!K585="A","A"," ")</f>
        <v xml:space="preserve"> </v>
      </c>
    </row>
    <row r="131" spans="1:19" x14ac:dyDescent="0.2">
      <c r="A131" s="266"/>
      <c r="B131" s="267" t="str">
        <f>Badges!C374</f>
        <v>Create a collage advertisement</v>
      </c>
      <c r="C131" s="269" t="str">
        <f>IF(Badges!K374="A","A","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IF(Badges!K448="A","A"," ")</f>
        <v xml:space="preserve"> </v>
      </c>
      <c r="I132" s="266"/>
      <c r="J132" s="267" t="str">
        <f>Badges!C518</f>
        <v>Research role models</v>
      </c>
      <c r="K132" s="269" t="str">
        <f>IF(Badges!K518="A","A","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IF(Badges!K449="A","A"," ")</f>
        <v xml:space="preserve"> </v>
      </c>
      <c r="I133" s="266"/>
      <c r="J133" s="267" t="str">
        <f>Badges!C519</f>
        <v>Get guidance</v>
      </c>
      <c r="K133" s="269" t="str">
        <f>IF(Badges!K519="A","A"," ")</f>
        <v xml:space="preserve"> </v>
      </c>
      <c r="M133" s="280"/>
      <c r="N133" s="292"/>
      <c r="O133" s="404"/>
    </row>
    <row r="134" spans="1:19" x14ac:dyDescent="0.2">
      <c r="A134" s="266"/>
      <c r="B134" s="267" t="str">
        <f>Badges!C379</f>
        <v>Get advice from a professional.</v>
      </c>
      <c r="C134" s="269" t="str">
        <f>IF(Badges!K379="A","A"," ")</f>
        <v xml:space="preserve"> </v>
      </c>
      <c r="E134" s="266"/>
      <c r="F134" s="267" t="str">
        <f>Badges!C450</f>
        <v>Talk to child care professionals</v>
      </c>
      <c r="G134" s="269" t="str">
        <f>IF(Badges!K450="A","A"," ")</f>
        <v xml:space="preserve"> </v>
      </c>
      <c r="I134" s="266"/>
      <c r="J134" s="267" t="str">
        <f>Badges!C520</f>
        <v>Pool your knowledge</v>
      </c>
      <c r="K134" s="269" t="str">
        <f>IF(Badges!K520="A","A"," ")</f>
        <v xml:space="preserve"> </v>
      </c>
      <c r="M134" s="280"/>
      <c r="N134" s="292"/>
      <c r="O134" s="404"/>
    </row>
    <row r="135" spans="1:19" x14ac:dyDescent="0.2">
      <c r="A135" s="266"/>
      <c r="B135" s="267" t="str">
        <f>Badges!C380</f>
        <v>Get evaluated.</v>
      </c>
      <c r="C135" s="269" t="str">
        <f>IF(Badges!K380="A","A"," ")</f>
        <v xml:space="preserve"> </v>
      </c>
      <c r="M135" s="280"/>
      <c r="N135" s="292"/>
      <c r="O135" s="404"/>
    </row>
    <row r="136" spans="1:19" x14ac:dyDescent="0.2">
      <c r="A136" s="266"/>
      <c r="B136" s="267" t="str">
        <f>Badges!C381</f>
        <v>Create a fitness statement.</v>
      </c>
      <c r="C136" s="269" t="str">
        <f>IF(Badges!K381="A","A"," ")</f>
        <v xml:space="preserve"> </v>
      </c>
      <c r="M136" s="280"/>
      <c r="N136" s="292"/>
      <c r="O136" s="404"/>
    </row>
    <row r="137" spans="1:19" ht="23.25" x14ac:dyDescent="0.35">
      <c r="A137" s="524" t="str">
        <f ca="1">MID(CELL("filename",A78),FIND(IF(ISERROR(FIND("]",CELL("filename",A78))),"$","]"),CELL("filename",A78))+1,256)</f>
        <v>Senior8</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Patches'!K5="A","A","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Patches'!K6="A","A"," ")</f>
        <v xml:space="preserve"> </v>
      </c>
      <c r="I139" s="266">
        <v>1</v>
      </c>
      <c r="J139" s="403" t="str">
        <f>'Council Own'!C7</f>
        <v>&lt;List Requirement Here&gt;</v>
      </c>
      <c r="K139" s="268" t="str">
        <f>IF('Council Own'!K7="A","A"," ")</f>
        <v xml:space="preserve"> </v>
      </c>
      <c r="M139" s="266">
        <v>1</v>
      </c>
      <c r="N139" s="403" t="str">
        <f>'Council Own'!C55</f>
        <v>&lt;List Requirement Here&gt;</v>
      </c>
      <c r="O139" s="268" t="str">
        <f>IF('Council Own'!K55="A","A"," ")</f>
        <v xml:space="preserve"> </v>
      </c>
      <c r="Q139" s="266">
        <v>1</v>
      </c>
      <c r="R139" s="403" t="str">
        <f>'Council Own'!C103</f>
        <v>&lt;List Requirement Here&gt;</v>
      </c>
      <c r="S139" s="268" t="str">
        <f>IF('Council Own'!K103="A","A"," ")</f>
        <v xml:space="preserve"> </v>
      </c>
    </row>
    <row r="140" spans="1:19" x14ac:dyDescent="0.2">
      <c r="A140" s="519" t="str">
        <f>'Council Own'!B6</f>
        <v>&lt;&lt;List Badge Here&gt;&gt;</v>
      </c>
      <c r="B140" s="520"/>
      <c r="C140" s="271" t="str">
        <f>IF('Council Own'!K28="C","C",IF('Council Own'!K28="P","P",""))</f>
        <v/>
      </c>
      <c r="E140" s="510" t="str">
        <f>'Fun Patches'!C7</f>
        <v>&lt;LIST PATCH HERE&gt;</v>
      </c>
      <c r="F140" s="511"/>
      <c r="G140" s="276" t="str">
        <f>IF('Fun Patches'!K7="A","A"," ")</f>
        <v xml:space="preserve"> </v>
      </c>
      <c r="H140" s="273"/>
      <c r="I140" s="266"/>
      <c r="J140" s="411" t="str">
        <f>'Council Own'!C8</f>
        <v>&lt;List Requirement Here&gt;</v>
      </c>
      <c r="K140" s="276" t="str">
        <f>IF('Council Own'!K8="A","A"," ")</f>
        <v xml:space="preserve"> </v>
      </c>
      <c r="L140" s="273"/>
      <c r="M140" s="266"/>
      <c r="N140" s="411" t="str">
        <f>'Council Own'!C56</f>
        <v>&lt;List Requirement Here&gt;</v>
      </c>
      <c r="O140" s="276" t="str">
        <f>IF('Council Own'!K56="A","A"," ")</f>
        <v xml:space="preserve"> </v>
      </c>
      <c r="Q140" s="266"/>
      <c r="R140" s="411" t="str">
        <f>'Council Own'!C104</f>
        <v>&lt;List Requirement Here&gt;</v>
      </c>
      <c r="S140" s="276" t="str">
        <f>IF('Council Own'!K104="A","A"," ")</f>
        <v xml:space="preserve"> </v>
      </c>
    </row>
    <row r="141" spans="1:19" x14ac:dyDescent="0.2">
      <c r="A141" s="519" t="str">
        <f>'Council Own'!B30</f>
        <v>&lt;&lt;List Badge Here&gt;&gt;</v>
      </c>
      <c r="B141" s="520"/>
      <c r="C141" s="271" t="str">
        <f>IF('Council Own'!K52="C","C",IF('Council Own'!K52="P","P",""))</f>
        <v/>
      </c>
      <c r="E141" s="510" t="str">
        <f>'Fun Patches'!C8</f>
        <v>&lt;LIST PATCH HERE&gt;</v>
      </c>
      <c r="F141" s="511"/>
      <c r="G141" s="276" t="str">
        <f>IF('Fun Patches'!K8="A","A"," ")</f>
        <v xml:space="preserve"> </v>
      </c>
      <c r="H141" s="273"/>
      <c r="I141" s="266"/>
      <c r="J141" s="411" t="str">
        <f>'Council Own'!C9</f>
        <v>&lt;List Requirement Here&gt;</v>
      </c>
      <c r="K141" s="276" t="str">
        <f>IF('Council Own'!K9="A","A"," ")</f>
        <v xml:space="preserve"> </v>
      </c>
      <c r="L141" s="273"/>
      <c r="M141" s="266"/>
      <c r="N141" s="411" t="str">
        <f>'Council Own'!C57</f>
        <v>&lt;List Requirement Here&gt;</v>
      </c>
      <c r="O141" s="276" t="str">
        <f>IF('Council Own'!K57="A","A"," ")</f>
        <v xml:space="preserve"> </v>
      </c>
      <c r="Q141" s="266"/>
      <c r="R141" s="411" t="str">
        <f>'Council Own'!C105</f>
        <v>&lt;List Requirement Here&gt;</v>
      </c>
      <c r="S141" s="276" t="str">
        <f>IF('Council Own'!K105="A","A"," ")</f>
        <v xml:space="preserve"> </v>
      </c>
    </row>
    <row r="142" spans="1:19" x14ac:dyDescent="0.2">
      <c r="A142" s="519" t="str">
        <f>'Council Own'!B54</f>
        <v>&lt;&lt;List Badge Here&gt;&gt;</v>
      </c>
      <c r="B142" s="520"/>
      <c r="C142" s="271" t="str">
        <f>IF('Council Own'!K76="C","C",IF('Council Own'!K76="P","P",""))</f>
        <v/>
      </c>
      <c r="E142" s="510" t="str">
        <f>'Fun Patches'!C9</f>
        <v>&lt;LIST PATCH HERE&gt;</v>
      </c>
      <c r="F142" s="511"/>
      <c r="G142" s="276" t="str">
        <f>IF('Fun Patches'!K9="A","A"," ")</f>
        <v xml:space="preserve"> </v>
      </c>
      <c r="H142" s="273"/>
      <c r="I142" s="266"/>
      <c r="J142" s="411" t="str">
        <f>'Council Own'!C10</f>
        <v>&lt;List Requirement Here&gt;</v>
      </c>
      <c r="K142" s="276" t="str">
        <f>IF('Council Own'!K10="A","A"," ")</f>
        <v xml:space="preserve"> </v>
      </c>
      <c r="L142" s="273"/>
      <c r="M142" s="266"/>
      <c r="N142" s="411" t="str">
        <f>'Council Own'!C58</f>
        <v>&lt;List Requirement Here&gt;</v>
      </c>
      <c r="O142" s="276" t="str">
        <f>IF('Council Own'!K58="A","A"," ")</f>
        <v xml:space="preserve"> </v>
      </c>
      <c r="Q142" s="266"/>
      <c r="R142" s="411" t="str">
        <f>'Council Own'!C106</f>
        <v>&lt;List Requirement Here&gt;</v>
      </c>
      <c r="S142" s="276" t="str">
        <f>IF('Council Own'!K106="A","A"," ")</f>
        <v xml:space="preserve"> </v>
      </c>
    </row>
    <row r="143" spans="1:19" x14ac:dyDescent="0.2">
      <c r="A143" s="519" t="str">
        <f>'Council Own'!B78</f>
        <v>&lt;&lt;List Badge Here&gt;&gt;</v>
      </c>
      <c r="B143" s="520"/>
      <c r="C143" s="271" t="str">
        <f>IF('Council Own'!K100="C","C",IF('Council Own'!K100="P","P",""))</f>
        <v/>
      </c>
      <c r="E143" s="510" t="str">
        <f>'Fun Patches'!C10</f>
        <v>&lt;LIST PATCH HERE&gt;</v>
      </c>
      <c r="F143" s="511"/>
      <c r="G143" s="276" t="str">
        <f>IF('Fun Patches'!K10="A","A"," ")</f>
        <v xml:space="preserve"> </v>
      </c>
      <c r="H143" s="273"/>
      <c r="I143" s="266">
        <v>2</v>
      </c>
      <c r="J143" s="403" t="str">
        <f>'Council Own'!C11</f>
        <v>&lt;List Requirement Here&gt;</v>
      </c>
      <c r="K143" s="268" t="str">
        <f>IF('Council Own'!K11="A","A"," ")</f>
        <v xml:space="preserve"> </v>
      </c>
      <c r="L143" s="273"/>
      <c r="M143" s="266">
        <v>2</v>
      </c>
      <c r="N143" s="403" t="str">
        <f>'Council Own'!C59</f>
        <v>&lt;List Requirement Here&gt;</v>
      </c>
      <c r="O143" s="268" t="str">
        <f>IF('Council Own'!K59="A","A"," ")</f>
        <v xml:space="preserve"> </v>
      </c>
      <c r="Q143" s="266">
        <v>2</v>
      </c>
      <c r="R143" s="403" t="str">
        <f>'Council Own'!C107</f>
        <v>&lt;List Requirement Here&gt;</v>
      </c>
      <c r="S143" s="268" t="str">
        <f>IF('Council Own'!K107="A","A"," ")</f>
        <v xml:space="preserve"> </v>
      </c>
    </row>
    <row r="144" spans="1:19" x14ac:dyDescent="0.2">
      <c r="A144" s="519" t="str">
        <f>'Council Own'!B102</f>
        <v>&lt;&lt;List Badge Here&gt;&gt;</v>
      </c>
      <c r="B144" s="520"/>
      <c r="C144" s="271" t="str">
        <f>IF('Council Own'!K124="C","C",IF('Council Own'!K124="P","P",""))</f>
        <v/>
      </c>
      <c r="E144" s="510" t="str">
        <f>'Fun Patches'!C11</f>
        <v>&lt;LIST PATCH HERE&gt;</v>
      </c>
      <c r="F144" s="511"/>
      <c r="G144" s="276" t="str">
        <f>IF('Fun Patches'!K11="A","A"," ")</f>
        <v xml:space="preserve"> </v>
      </c>
      <c r="H144" s="273"/>
      <c r="I144" s="266"/>
      <c r="J144" s="411" t="str">
        <f>'Council Own'!C12</f>
        <v>&lt;List Requirement Here&gt;</v>
      </c>
      <c r="K144" s="276" t="str">
        <f>IF('Council Own'!K12="A","A"," ")</f>
        <v xml:space="preserve"> </v>
      </c>
      <c r="L144" s="273"/>
      <c r="M144" s="266"/>
      <c r="N144" s="411" t="str">
        <f>'Council Own'!C60</f>
        <v>&lt;List Requirement Here&gt;</v>
      </c>
      <c r="O144" s="276" t="str">
        <f>IF('Council Own'!K60="A","A"," ")</f>
        <v xml:space="preserve"> </v>
      </c>
      <c r="Q144" s="266"/>
      <c r="R144" s="411" t="str">
        <f>'Council Own'!C108</f>
        <v>&lt;List Requirement Here&gt;</v>
      </c>
      <c r="S144" s="276" t="str">
        <f>IF('Council Own'!K108="A","A"," ")</f>
        <v xml:space="preserve"> </v>
      </c>
    </row>
    <row r="145" spans="1:19" x14ac:dyDescent="0.2">
      <c r="A145" s="519" t="str">
        <f>'Council Own'!B126</f>
        <v>&lt;&lt;List Badge Here&gt;&gt;</v>
      </c>
      <c r="B145" s="520"/>
      <c r="C145" s="271" t="str">
        <f>IF('Council Own'!K148="C","C",IF('Council Own'!K148="P","P",""))</f>
        <v/>
      </c>
      <c r="E145" s="510" t="str">
        <f>'Fun Patches'!C12</f>
        <v>&lt;LIST PATCH HERE&gt;</v>
      </c>
      <c r="F145" s="511"/>
      <c r="G145" s="276" t="str">
        <f>IF('Fun Patches'!K12="A","A"," ")</f>
        <v xml:space="preserve"> </v>
      </c>
      <c r="H145" s="273"/>
      <c r="I145" s="266"/>
      <c r="J145" s="411" t="str">
        <f>'Council Own'!C13</f>
        <v>&lt;List Requirement Here&gt;</v>
      </c>
      <c r="K145" s="276" t="str">
        <f>IF('Council Own'!K13="A","A"," ")</f>
        <v xml:space="preserve"> </v>
      </c>
      <c r="L145" s="273"/>
      <c r="M145" s="266"/>
      <c r="N145" s="411" t="str">
        <f>'Council Own'!C61</f>
        <v>&lt;List Requirement Here&gt;</v>
      </c>
      <c r="O145" s="276" t="str">
        <f>IF('Council Own'!K61="A","A"," ")</f>
        <v xml:space="preserve"> </v>
      </c>
      <c r="Q145" s="266"/>
      <c r="R145" s="411" t="str">
        <f>'Council Own'!C109</f>
        <v>&lt;List Requirement Here&gt;</v>
      </c>
      <c r="S145" s="276" t="str">
        <f>IF('Council Own'!K109="A","A"," ")</f>
        <v xml:space="preserve"> </v>
      </c>
    </row>
    <row r="146" spans="1:19" x14ac:dyDescent="0.2">
      <c r="E146" s="510" t="str">
        <f>'Fun Patches'!C13</f>
        <v>&lt;LIST PATCH HERE&gt;</v>
      </c>
      <c r="F146" s="511"/>
      <c r="G146" s="276" t="str">
        <f>IF('Fun Patches'!K13="A","A"," ")</f>
        <v xml:space="preserve"> </v>
      </c>
      <c r="H146" s="273"/>
      <c r="I146" s="266"/>
      <c r="J146" s="411" t="str">
        <f>'Council Own'!C14</f>
        <v>&lt;List Requirement Here&gt;</v>
      </c>
      <c r="K146" s="276" t="str">
        <f>IF('Council Own'!K14="A","A"," ")</f>
        <v xml:space="preserve"> </v>
      </c>
      <c r="L146" s="273"/>
      <c r="M146" s="266"/>
      <c r="N146" s="411" t="str">
        <f>'Council Own'!C62</f>
        <v>&lt;List Requirement Here&gt;</v>
      </c>
      <c r="O146" s="276" t="str">
        <f>IF('Council Own'!K62="A","A"," ")</f>
        <v xml:space="preserve"> </v>
      </c>
      <c r="Q146" s="266"/>
      <c r="R146" s="411" t="str">
        <f>'Council Own'!C110</f>
        <v>&lt;List Requirement Here&gt;</v>
      </c>
      <c r="S146" s="276" t="str">
        <f>IF('Council Own'!K110="A","A"," ")</f>
        <v xml:space="preserve"> </v>
      </c>
    </row>
    <row r="147" spans="1:19" ht="12.75" customHeight="1" x14ac:dyDescent="0.2">
      <c r="E147" s="510" t="str">
        <f>'Fun Patches'!C14</f>
        <v>&lt;LIST PATCH HERE&gt;</v>
      </c>
      <c r="F147" s="511"/>
      <c r="G147" s="276" t="str">
        <f>IF('Fun Patches'!K14="A","A"," ")</f>
        <v xml:space="preserve"> </v>
      </c>
      <c r="I147" s="266">
        <v>3</v>
      </c>
      <c r="J147" s="403" t="str">
        <f>'Council Own'!C15</f>
        <v>&lt;List Requirement Here&gt;</v>
      </c>
      <c r="K147" s="268" t="str">
        <f>IF('Council Own'!K15="A","A"," ")</f>
        <v xml:space="preserve"> </v>
      </c>
      <c r="M147" s="266">
        <v>3</v>
      </c>
      <c r="N147" s="403" t="str">
        <f>'Council Own'!C63</f>
        <v>&lt;List Requirement Here&gt;</v>
      </c>
      <c r="O147" s="268" t="str">
        <f>IF('Council Own'!K63="A","A"," ")</f>
        <v xml:space="preserve"> </v>
      </c>
      <c r="Q147" s="266">
        <v>3</v>
      </c>
      <c r="R147" s="403" t="str">
        <f>'Council Own'!C111</f>
        <v>&lt;List Requirement Here&gt;</v>
      </c>
      <c r="S147" s="268" t="str">
        <f>IF('Council Own'!K111="A","A"," ")</f>
        <v xml:space="preserve"> </v>
      </c>
    </row>
    <row r="148" spans="1:19" ht="12.75" customHeight="1" x14ac:dyDescent="0.2">
      <c r="E148" s="510" t="str">
        <f>'Fun Patches'!C15</f>
        <v>&lt;LIST PATCH HERE&gt;</v>
      </c>
      <c r="F148" s="511"/>
      <c r="G148" s="276" t="str">
        <f>IF('Fun Patches'!K15="A","A"," ")</f>
        <v xml:space="preserve"> </v>
      </c>
      <c r="I148" s="266"/>
      <c r="J148" s="411" t="str">
        <f>'Council Own'!C16</f>
        <v>&lt;List Requirement Here&gt;</v>
      </c>
      <c r="K148" s="276" t="str">
        <f>IF('Council Own'!K16="A","A"," ")</f>
        <v xml:space="preserve"> </v>
      </c>
      <c r="M148" s="266"/>
      <c r="N148" s="411" t="str">
        <f>'Council Own'!C64</f>
        <v>&lt;List Requirement Here&gt;</v>
      </c>
      <c r="O148" s="276" t="str">
        <f>IF('Council Own'!K64="A","A"," ")</f>
        <v xml:space="preserve"> </v>
      </c>
      <c r="Q148" s="266"/>
      <c r="R148" s="411" t="str">
        <f>'Council Own'!C112</f>
        <v>&lt;List Requirement Here&gt;</v>
      </c>
      <c r="S148" s="276" t="str">
        <f>IF('Council Own'!K112="A","A"," ")</f>
        <v xml:space="preserve"> </v>
      </c>
    </row>
    <row r="149" spans="1:19" x14ac:dyDescent="0.2">
      <c r="E149" s="510" t="str">
        <f>'Fun Patches'!C16</f>
        <v>&lt;LIST PATCH HERE&gt;</v>
      </c>
      <c r="F149" s="511"/>
      <c r="G149" s="276" t="str">
        <f>IF('Fun Patches'!K16="A","A"," ")</f>
        <v xml:space="preserve"> </v>
      </c>
      <c r="I149" s="266"/>
      <c r="J149" s="411" t="str">
        <f>'Council Own'!C17</f>
        <v>&lt;List Requirement Here&gt;</v>
      </c>
      <c r="K149" s="276" t="str">
        <f>IF('Council Own'!K17="A","A"," ")</f>
        <v xml:space="preserve"> </v>
      </c>
      <c r="M149" s="266"/>
      <c r="N149" s="411" t="str">
        <f>'Council Own'!C65</f>
        <v>&lt;List Requirement Here&gt;</v>
      </c>
      <c r="O149" s="276" t="str">
        <f>IF('Council Own'!K65="A","A"," ")</f>
        <v xml:space="preserve"> </v>
      </c>
      <c r="Q149" s="266"/>
      <c r="R149" s="411" t="str">
        <f>'Council Own'!C113</f>
        <v>&lt;List Requirement Here&gt;</v>
      </c>
      <c r="S149" s="276" t="str">
        <f>IF('Council Own'!K113="A","A"," ")</f>
        <v xml:space="preserve"> </v>
      </c>
    </row>
    <row r="150" spans="1:19" x14ac:dyDescent="0.2">
      <c r="E150" s="515" t="str">
        <f>'Fun Patches'!C17</f>
        <v>&lt;LIST PATCH HERE&gt;</v>
      </c>
      <c r="F150" s="516"/>
      <c r="G150" s="269" t="str">
        <f>IF('Fun Patches'!K17="A","A"," ")</f>
        <v xml:space="preserve"> </v>
      </c>
      <c r="I150" s="266"/>
      <c r="J150" s="411" t="str">
        <f>'Council Own'!C18</f>
        <v>&lt;List Requirement Here&gt;</v>
      </c>
      <c r="K150" s="276" t="str">
        <f>IF('Council Own'!K18="A","A"," ")</f>
        <v xml:space="preserve"> </v>
      </c>
      <c r="M150" s="266"/>
      <c r="N150" s="411" t="str">
        <f>'Council Own'!C66</f>
        <v>&lt;List Requirement Here&gt;</v>
      </c>
      <c r="O150" s="276" t="str">
        <f>IF('Council Own'!K66="A","A"," ")</f>
        <v xml:space="preserve"> </v>
      </c>
      <c r="Q150" s="266"/>
      <c r="R150" s="411" t="str">
        <f>'Council Own'!C114</f>
        <v>&lt;List Requirement Here&gt;</v>
      </c>
      <c r="S150" s="276" t="str">
        <f>IF('Council Own'!K114="A","A"," ")</f>
        <v xml:space="preserve"> </v>
      </c>
    </row>
    <row r="151" spans="1:19" x14ac:dyDescent="0.2">
      <c r="E151" s="510" t="str">
        <f>'Fun Patches'!C18</f>
        <v>&lt;LIST PATCH HERE&gt;</v>
      </c>
      <c r="F151" s="511"/>
      <c r="G151" s="276" t="str">
        <f>IF('Fun Patches'!K18="A","A"," ")</f>
        <v xml:space="preserve"> </v>
      </c>
      <c r="I151" s="266">
        <v>4</v>
      </c>
      <c r="J151" s="403" t="str">
        <f>'Council Own'!C19</f>
        <v>&lt;List Requirement Here&gt;</v>
      </c>
      <c r="K151" s="268" t="str">
        <f>IF('Council Own'!K19="A","A"," ")</f>
        <v xml:space="preserve"> </v>
      </c>
      <c r="M151" s="266">
        <v>4</v>
      </c>
      <c r="N151" s="403" t="str">
        <f>'Council Own'!C67</f>
        <v>&lt;List Requirement Here&gt;</v>
      </c>
      <c r="O151" s="268" t="str">
        <f>IF('Council Own'!K67="A","A"," ")</f>
        <v xml:space="preserve"> </v>
      </c>
      <c r="Q151" s="266">
        <v>4</v>
      </c>
      <c r="R151" s="403" t="str">
        <f>'Council Own'!C115</f>
        <v>&lt;List Requirement Here&gt;</v>
      </c>
      <c r="S151" s="268" t="str">
        <f>IF('Council Own'!K115="A","A"," ")</f>
        <v xml:space="preserve"> </v>
      </c>
    </row>
    <row r="152" spans="1:19" x14ac:dyDescent="0.2">
      <c r="E152" s="510" t="str">
        <f>'Fun Patches'!C19</f>
        <v>&lt;LIST PATCH HERE&gt;</v>
      </c>
      <c r="F152" s="511"/>
      <c r="G152" s="276" t="str">
        <f>IF('Fun Patches'!K19="A","A"," ")</f>
        <v xml:space="preserve"> </v>
      </c>
      <c r="I152" s="266"/>
      <c r="J152" s="411" t="str">
        <f>'Council Own'!C20</f>
        <v>&lt;List Requirement Here&gt;</v>
      </c>
      <c r="K152" s="276" t="str">
        <f>IF('Council Own'!K20="A","A"," ")</f>
        <v xml:space="preserve"> </v>
      </c>
      <c r="M152" s="266"/>
      <c r="N152" s="411" t="str">
        <f>'Council Own'!C68</f>
        <v>&lt;List Requirement Here&gt;</v>
      </c>
      <c r="O152" s="276" t="str">
        <f>IF('Council Own'!K68="A","A"," ")</f>
        <v xml:space="preserve"> </v>
      </c>
      <c r="Q152" s="266"/>
      <c r="R152" s="411" t="str">
        <f>'Council Own'!C116</f>
        <v>&lt;List Requirement Here&gt;</v>
      </c>
      <c r="S152" s="276" t="str">
        <f>IF('Council Own'!K116="A","A"," ")</f>
        <v xml:space="preserve"> </v>
      </c>
    </row>
    <row r="153" spans="1:19" x14ac:dyDescent="0.2">
      <c r="E153" s="510" t="str">
        <f>'Fun Patches'!C20</f>
        <v>&lt;LIST PATCH HERE&gt;</v>
      </c>
      <c r="F153" s="511"/>
      <c r="G153" s="276" t="str">
        <f>IF('Fun Patches'!K20="A","A"," ")</f>
        <v xml:space="preserve"> </v>
      </c>
      <c r="I153" s="266"/>
      <c r="J153" s="411" t="str">
        <f>'Council Own'!C21</f>
        <v>&lt;List Requirement Here&gt;</v>
      </c>
      <c r="K153" s="276" t="str">
        <f>IF('Council Own'!K21="A","A"," ")</f>
        <v xml:space="preserve"> </v>
      </c>
      <c r="M153" s="266"/>
      <c r="N153" s="411" t="str">
        <f>'Council Own'!C69</f>
        <v>&lt;List Requirement Here&gt;</v>
      </c>
      <c r="O153" s="276" t="str">
        <f>IF('Council Own'!K69="A","A"," ")</f>
        <v xml:space="preserve"> </v>
      </c>
      <c r="Q153" s="266"/>
      <c r="R153" s="411" t="str">
        <f>'Council Own'!C117</f>
        <v>&lt;List Requirement Here&gt;</v>
      </c>
      <c r="S153" s="276" t="str">
        <f>IF('Council Own'!K117="A","A"," ")</f>
        <v xml:space="preserve"> </v>
      </c>
    </row>
    <row r="154" spans="1:19" x14ac:dyDescent="0.2">
      <c r="E154" s="510" t="str">
        <f>'Fun Patches'!C21</f>
        <v>&lt;LIST PATCH HERE&gt;</v>
      </c>
      <c r="F154" s="511"/>
      <c r="G154" s="276" t="str">
        <f>IF('Fun Patches'!K21="A","A"," ")</f>
        <v xml:space="preserve"> </v>
      </c>
      <c r="I154" s="266"/>
      <c r="J154" s="411" t="str">
        <f>'Council Own'!C22</f>
        <v>&lt;List Requirement Here&gt;</v>
      </c>
      <c r="K154" s="276" t="str">
        <f>IF('Council Own'!K22="A","A"," ")</f>
        <v xml:space="preserve"> </v>
      </c>
      <c r="M154" s="266"/>
      <c r="N154" s="411" t="str">
        <f>'Council Own'!C70</f>
        <v>&lt;List Requirement Here&gt;</v>
      </c>
      <c r="O154" s="276" t="str">
        <f>IF('Council Own'!K70="A","A"," ")</f>
        <v xml:space="preserve"> </v>
      </c>
      <c r="Q154" s="266"/>
      <c r="R154" s="411" t="str">
        <f>'Council Own'!C118</f>
        <v>&lt;List Requirement Here&gt;</v>
      </c>
      <c r="S154" s="276" t="str">
        <f>IF('Council Own'!K118="A","A"," ")</f>
        <v xml:space="preserve"> </v>
      </c>
    </row>
    <row r="155" spans="1:19" x14ac:dyDescent="0.2">
      <c r="E155" s="510" t="str">
        <f>'Fun Patches'!C22</f>
        <v>&lt;LIST PATCH HERE&gt;</v>
      </c>
      <c r="F155" s="511"/>
      <c r="G155" s="276" t="str">
        <f>IF('Fun Patches'!K22="A","A"," ")</f>
        <v xml:space="preserve"> </v>
      </c>
      <c r="I155" s="266">
        <v>5</v>
      </c>
      <c r="J155" s="403" t="str">
        <f>'Council Own'!C23</f>
        <v>&lt;List Requirement Here&gt;</v>
      </c>
      <c r="K155" s="268" t="str">
        <f>IF('Council Own'!K23="A","A"," ")</f>
        <v xml:space="preserve"> </v>
      </c>
      <c r="M155" s="266">
        <v>5</v>
      </c>
      <c r="N155" s="403" t="str">
        <f>'Council Own'!C71</f>
        <v>&lt;List Requirement Here&gt;</v>
      </c>
      <c r="O155" s="268" t="str">
        <f>IF('Council Own'!K71="A","A"," ")</f>
        <v xml:space="preserve"> </v>
      </c>
      <c r="Q155" s="266">
        <v>5</v>
      </c>
      <c r="R155" s="403" t="str">
        <f>'Council Own'!C119</f>
        <v>&lt;List Requirement Here&gt;</v>
      </c>
      <c r="S155" s="268" t="str">
        <f>IF('Council Own'!K119="A","A"," ")</f>
        <v xml:space="preserve"> </v>
      </c>
    </row>
    <row r="156" spans="1:19" x14ac:dyDescent="0.2">
      <c r="E156" s="510" t="str">
        <f>'Fun Patches'!C23</f>
        <v>&lt;LIST PATCH HERE&gt;</v>
      </c>
      <c r="F156" s="511"/>
      <c r="G156" s="276" t="str">
        <f>IF('Fun Patches'!K23="A","A"," ")</f>
        <v xml:space="preserve"> </v>
      </c>
      <c r="I156" s="266"/>
      <c r="J156" s="411" t="str">
        <f>'Council Own'!C24</f>
        <v>&lt;List Requirement Here&gt;</v>
      </c>
      <c r="K156" s="276" t="str">
        <f>IF('Council Own'!K24="A","A"," ")</f>
        <v xml:space="preserve"> </v>
      </c>
      <c r="M156" s="266"/>
      <c r="N156" s="411" t="str">
        <f>'Council Own'!C72</f>
        <v>&lt;List Requirement Here&gt;</v>
      </c>
      <c r="O156" s="276" t="str">
        <f>IF('Council Own'!K72="A","A"," ")</f>
        <v xml:space="preserve"> </v>
      </c>
      <c r="Q156" s="266"/>
      <c r="R156" s="411" t="str">
        <f>'Council Own'!C120</f>
        <v>&lt;List Requirement Here&gt;</v>
      </c>
      <c r="S156" s="276" t="str">
        <f>IF('Council Own'!K120="A","A"," ")</f>
        <v xml:space="preserve"> </v>
      </c>
    </row>
    <row r="157" spans="1:19" x14ac:dyDescent="0.2">
      <c r="E157" s="510" t="str">
        <f>'Fun Patches'!C24</f>
        <v>&lt;LIST PATCH HERE&gt;</v>
      </c>
      <c r="F157" s="511"/>
      <c r="G157" s="276" t="str">
        <f>IF('Fun Patches'!K24="A","A"," ")</f>
        <v xml:space="preserve"> </v>
      </c>
      <c r="I157" s="266"/>
      <c r="J157" s="411" t="str">
        <f>'Council Own'!C25</f>
        <v>&lt;List Requirement Here&gt;</v>
      </c>
      <c r="K157" s="276" t="str">
        <f>IF('Council Own'!K25="A","A"," ")</f>
        <v xml:space="preserve"> </v>
      </c>
      <c r="M157" s="266"/>
      <c r="N157" s="411" t="str">
        <f>'Council Own'!C73</f>
        <v>&lt;List Requirement Here&gt;</v>
      </c>
      <c r="O157" s="276" t="str">
        <f>IF('Council Own'!K73="A","A"," ")</f>
        <v xml:space="preserve"> </v>
      </c>
      <c r="Q157" s="266"/>
      <c r="R157" s="411" t="str">
        <f>'Council Own'!C121</f>
        <v>&lt;List Requirement Here&gt;</v>
      </c>
      <c r="S157" s="276" t="str">
        <f>IF('Council Own'!K121="A","A"," ")</f>
        <v xml:space="preserve"> </v>
      </c>
    </row>
    <row r="158" spans="1:19" x14ac:dyDescent="0.2">
      <c r="E158" s="510" t="str">
        <f>'Fun Patches'!C25</f>
        <v>&lt;LIST PATCH HERE&gt;</v>
      </c>
      <c r="F158" s="511"/>
      <c r="G158" s="276" t="str">
        <f>IF('Fun Patches'!K25="A","A"," ")</f>
        <v xml:space="preserve"> </v>
      </c>
      <c r="I158" s="266"/>
      <c r="J158" s="411" t="str">
        <f>'Council Own'!C26</f>
        <v>&lt;List Requirement Here&gt;</v>
      </c>
      <c r="K158" s="276" t="str">
        <f>IF('Council Own'!K26="A","A"," ")</f>
        <v xml:space="preserve"> </v>
      </c>
      <c r="M158" s="266"/>
      <c r="N158" s="411" t="str">
        <f>'Council Own'!C74</f>
        <v>&lt;List Requirement Here&gt;</v>
      </c>
      <c r="O158" s="276" t="str">
        <f>IF('Council Own'!K68="A","A"," ")</f>
        <v xml:space="preserve"> </v>
      </c>
      <c r="Q158" s="266"/>
      <c r="R158" s="411" t="str">
        <f>'Council Own'!C122</f>
        <v>&lt;List Requirement Here&gt;</v>
      </c>
      <c r="S158" s="276" t="str">
        <f>IF('Council Own'!K122="A","A"," ")</f>
        <v xml:space="preserve"> </v>
      </c>
    </row>
    <row r="159" spans="1:19" x14ac:dyDescent="0.2">
      <c r="E159" s="510" t="str">
        <f>'Fun Patches'!C26</f>
        <v>&lt;LIST PATCH HERE&gt;</v>
      </c>
      <c r="F159" s="511"/>
      <c r="G159" s="276" t="str">
        <f>IF('Fun Patches'!K26="A","A","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Patches'!K27="A","A"," ")</f>
        <v xml:space="preserve"> </v>
      </c>
      <c r="I160" s="266">
        <v>1</v>
      </c>
      <c r="J160" s="403" t="str">
        <f>'Council Own'!C31</f>
        <v>&lt;List Requirement Here&gt;</v>
      </c>
      <c r="K160" s="268" t="str">
        <f>IF('Council Own'!K31="A","A"," ")</f>
        <v xml:space="preserve"> </v>
      </c>
      <c r="M160" s="266">
        <v>1</v>
      </c>
      <c r="N160" s="403" t="str">
        <f>'Council Own'!C79</f>
        <v>&lt;List Requirement Here&gt;</v>
      </c>
      <c r="O160" s="268" t="str">
        <f>IF('Council Own'!K79="A","A"," ")</f>
        <v xml:space="preserve"> </v>
      </c>
      <c r="Q160" s="266">
        <v>1</v>
      </c>
      <c r="R160" s="403" t="str">
        <f>'Council Own'!C127</f>
        <v>&lt;List Requirement Here&gt;</v>
      </c>
      <c r="S160" s="268" t="str">
        <f>IF('Council Own'!K127="A","A"," ")</f>
        <v xml:space="preserve"> </v>
      </c>
    </row>
    <row r="161" spans="5:19" x14ac:dyDescent="0.2">
      <c r="E161" s="510" t="str">
        <f>'Fun Patches'!C28</f>
        <v>&lt;LIST PATCH HERE&gt;</v>
      </c>
      <c r="F161" s="511"/>
      <c r="G161" s="276" t="str">
        <f>IF('Fun Patches'!K28="A","A"," ")</f>
        <v xml:space="preserve"> </v>
      </c>
      <c r="I161" s="266"/>
      <c r="J161" s="411" t="str">
        <f>'Council Own'!C32</f>
        <v>&lt;List Requirement Here&gt;</v>
      </c>
      <c r="K161" s="276" t="str">
        <f>IF('Council Own'!K32="A","A"," ")</f>
        <v xml:space="preserve"> </v>
      </c>
      <c r="M161" s="266"/>
      <c r="N161" s="411" t="str">
        <f>'Council Own'!C80</f>
        <v>&lt;List Requirement Here&gt;</v>
      </c>
      <c r="O161" s="276" t="str">
        <f>IF('Council Own'!K80="A","A"," ")</f>
        <v xml:space="preserve"> </v>
      </c>
      <c r="Q161" s="266"/>
      <c r="R161" s="411" t="str">
        <f>'Council Own'!C128</f>
        <v>&lt;List Requirement Here&gt;</v>
      </c>
      <c r="S161" s="276" t="str">
        <f>IF('Council Own'!K128="A","A"," ")</f>
        <v xml:space="preserve"> </v>
      </c>
    </row>
    <row r="162" spans="5:19" x14ac:dyDescent="0.2">
      <c r="E162" s="510" t="str">
        <f>'Fun Patches'!C29</f>
        <v>&lt;LIST PATCH HERE&gt;</v>
      </c>
      <c r="F162" s="511"/>
      <c r="G162" s="276" t="str">
        <f>IF('Fun Patches'!K29="A","A"," ")</f>
        <v xml:space="preserve"> </v>
      </c>
      <c r="I162" s="266"/>
      <c r="J162" s="411" t="str">
        <f>'Council Own'!C33</f>
        <v>&lt;List Requirement Here&gt;</v>
      </c>
      <c r="K162" s="276" t="str">
        <f>IF('Council Own'!K33="A","A"," ")</f>
        <v xml:space="preserve"> </v>
      </c>
      <c r="M162" s="266"/>
      <c r="N162" s="411" t="str">
        <f>'Council Own'!C81</f>
        <v>&lt;List Requirement Here&gt;</v>
      </c>
      <c r="O162" s="276" t="str">
        <f>IF('Council Own'!K81="A","A"," ")</f>
        <v xml:space="preserve"> </v>
      </c>
      <c r="Q162" s="266"/>
      <c r="R162" s="411" t="str">
        <f>'Council Own'!C129</f>
        <v>&lt;List Requirement Here&gt;</v>
      </c>
      <c r="S162" s="276" t="str">
        <f>IF('Council Own'!K129="A","A"," ")</f>
        <v xml:space="preserve"> </v>
      </c>
    </row>
    <row r="163" spans="5:19" x14ac:dyDescent="0.2">
      <c r="E163" s="510" t="str">
        <f>'Fun Patches'!C30</f>
        <v>&lt;LIST PATCH HERE&gt;</v>
      </c>
      <c r="F163" s="511"/>
      <c r="G163" s="276" t="str">
        <f>IF('Fun Patches'!K30="A","A"," ")</f>
        <v xml:space="preserve"> </v>
      </c>
      <c r="I163" s="266"/>
      <c r="J163" s="411" t="str">
        <f>'Council Own'!C34</f>
        <v>&lt;List Requirement Here&gt;</v>
      </c>
      <c r="K163" s="276" t="str">
        <f>IF('Council Own'!K34="A","A"," ")</f>
        <v xml:space="preserve"> </v>
      </c>
      <c r="M163" s="266"/>
      <c r="N163" s="411" t="str">
        <f>'Council Own'!C82</f>
        <v>&lt;List Requirement Here&gt;</v>
      </c>
      <c r="O163" s="276" t="str">
        <f>IF('Council Own'!K82="A","A"," ")</f>
        <v xml:space="preserve"> </v>
      </c>
      <c r="Q163" s="266"/>
      <c r="R163" s="411" t="str">
        <f>'Council Own'!C130</f>
        <v>&lt;List Requirement Here&gt;</v>
      </c>
      <c r="S163" s="276" t="str">
        <f>IF('Council Own'!K130="A","A"," ")</f>
        <v xml:space="preserve"> </v>
      </c>
    </row>
    <row r="164" spans="5:19" x14ac:dyDescent="0.2">
      <c r="E164" s="510" t="str">
        <f>'Fun Patches'!C31</f>
        <v>&lt;LIST PATCH HERE&gt;</v>
      </c>
      <c r="F164" s="511"/>
      <c r="G164" s="276" t="str">
        <f>IF('Fun Patches'!K31="A","A"," ")</f>
        <v xml:space="preserve"> </v>
      </c>
      <c r="I164" s="266">
        <v>2</v>
      </c>
      <c r="J164" s="403" t="str">
        <f>'Council Own'!C35</f>
        <v>&lt;List Requirement Here&gt;</v>
      </c>
      <c r="K164" s="268" t="str">
        <f>IF('Council Own'!K35="A","A"," ")</f>
        <v xml:space="preserve"> </v>
      </c>
      <c r="M164" s="266">
        <v>2</v>
      </c>
      <c r="N164" s="403" t="str">
        <f>'Council Own'!C83</f>
        <v>&lt;List Requirement Here&gt;</v>
      </c>
      <c r="O164" s="268" t="str">
        <f>IF('Council Own'!K83="A","A"," ")</f>
        <v xml:space="preserve"> </v>
      </c>
      <c r="Q164" s="266">
        <v>2</v>
      </c>
      <c r="R164" s="403" t="str">
        <f>'Council Own'!C131</f>
        <v>&lt;List Requirement Here&gt;</v>
      </c>
      <c r="S164" s="268" t="str">
        <f>IF('Council Own'!K131="A","A"," ")</f>
        <v xml:space="preserve"> </v>
      </c>
    </row>
    <row r="165" spans="5:19" x14ac:dyDescent="0.2">
      <c r="E165" s="510" t="str">
        <f>'Fun Patches'!C32</f>
        <v>&lt;LIST PATCH HERE&gt;</v>
      </c>
      <c r="F165" s="511"/>
      <c r="G165" s="276" t="str">
        <f>IF('Fun Patches'!K32="A","A"," ")</f>
        <v xml:space="preserve"> </v>
      </c>
      <c r="I165" s="266"/>
      <c r="J165" s="411" t="str">
        <f>'Council Own'!C36</f>
        <v>&lt;List Requirement Here&gt;</v>
      </c>
      <c r="K165" s="276" t="str">
        <f>IF('Council Own'!K36="A","A"," ")</f>
        <v xml:space="preserve"> </v>
      </c>
      <c r="M165" s="266"/>
      <c r="N165" s="411" t="str">
        <f>'Council Own'!C84</f>
        <v>&lt;List Requirement Here&gt;</v>
      </c>
      <c r="O165" s="276" t="str">
        <f>IF('Council Own'!K84="A","A"," ")</f>
        <v xml:space="preserve"> </v>
      </c>
      <c r="Q165" s="266"/>
      <c r="R165" s="411" t="str">
        <f>'Council Own'!C132</f>
        <v>&lt;List Requirement Here&gt;</v>
      </c>
      <c r="S165" s="276" t="str">
        <f>IF('Council Own'!K132="A","A"," ")</f>
        <v xml:space="preserve"> </v>
      </c>
    </row>
    <row r="166" spans="5:19" x14ac:dyDescent="0.2">
      <c r="E166" s="510" t="str">
        <f>'Fun Patches'!C33</f>
        <v>&lt;LIST PATCH HERE&gt;</v>
      </c>
      <c r="F166" s="511"/>
      <c r="G166" s="276" t="str">
        <f>IF('Fun Patches'!K33="A","A"," ")</f>
        <v xml:space="preserve"> </v>
      </c>
      <c r="I166" s="266"/>
      <c r="J166" s="411" t="str">
        <f>'Council Own'!C37</f>
        <v>&lt;List Requirement Here&gt;</v>
      </c>
      <c r="K166" s="276" t="str">
        <f>IF('Council Own'!K37="A","A"," ")</f>
        <v xml:space="preserve"> </v>
      </c>
      <c r="M166" s="266"/>
      <c r="N166" s="411" t="str">
        <f>'Council Own'!C85</f>
        <v>&lt;List Requirement Here&gt;</v>
      </c>
      <c r="O166" s="276" t="str">
        <f>IF('Council Own'!K85="A","A"," ")</f>
        <v xml:space="preserve"> </v>
      </c>
      <c r="Q166" s="266"/>
      <c r="R166" s="411" t="str">
        <f>'Council Own'!C133</f>
        <v>&lt;List Requirement Here&gt;</v>
      </c>
      <c r="S166" s="276" t="str">
        <f>IF('Council Own'!K133="A","A"," ")</f>
        <v xml:space="preserve"> </v>
      </c>
    </row>
    <row r="167" spans="5:19" x14ac:dyDescent="0.2">
      <c r="E167" s="510" t="str">
        <f>'Fun Patches'!C34</f>
        <v>&lt;LIST PATCH HERE&gt;</v>
      </c>
      <c r="F167" s="511"/>
      <c r="G167" s="276" t="str">
        <f>IF('Fun Patches'!K34="A","A"," ")</f>
        <v xml:space="preserve"> </v>
      </c>
      <c r="I167" s="266"/>
      <c r="J167" s="411" t="str">
        <f>'Council Own'!C38</f>
        <v>&lt;List Requirement Here&gt;</v>
      </c>
      <c r="K167" s="276" t="str">
        <f>IF('Council Own'!K38="A","A"," ")</f>
        <v xml:space="preserve"> </v>
      </c>
      <c r="M167" s="266"/>
      <c r="N167" s="411" t="str">
        <f>'Council Own'!C86</f>
        <v>&lt;List Requirement Here&gt;</v>
      </c>
      <c r="O167" s="276" t="str">
        <f>IF('Council Own'!K86="A","A"," ")</f>
        <v xml:space="preserve"> </v>
      </c>
      <c r="Q167" s="266"/>
      <c r="R167" s="411" t="str">
        <f>'Council Own'!C134</f>
        <v>&lt;List Requirement Here&gt;</v>
      </c>
      <c r="S167" s="276" t="str">
        <f>IF('Council Own'!K134="A","A"," ")</f>
        <v xml:space="preserve"> </v>
      </c>
    </row>
    <row r="168" spans="5:19" x14ac:dyDescent="0.2">
      <c r="E168" s="510" t="str">
        <f>'Fun Patches'!C35</f>
        <v>&lt;LIST PATCH HERE&gt;</v>
      </c>
      <c r="F168" s="511"/>
      <c r="G168" s="276" t="str">
        <f>IF('Fun Patches'!K35="A","A"," ")</f>
        <v xml:space="preserve"> </v>
      </c>
      <c r="I168" s="266">
        <v>3</v>
      </c>
      <c r="J168" s="403" t="str">
        <f>'Council Own'!C39</f>
        <v>&lt;List Requirement Here&gt;</v>
      </c>
      <c r="K168" s="268" t="str">
        <f>IF('Council Own'!K39="A","A"," ")</f>
        <v xml:space="preserve"> </v>
      </c>
      <c r="M168" s="266">
        <v>3</v>
      </c>
      <c r="N168" s="403" t="str">
        <f>'Council Own'!C87</f>
        <v>&lt;List Requirement Here&gt;</v>
      </c>
      <c r="O168" s="268" t="str">
        <f>IF('Council Own'!K87="A","A"," ")</f>
        <v xml:space="preserve"> </v>
      </c>
      <c r="Q168" s="266">
        <v>3</v>
      </c>
      <c r="R168" s="403" t="str">
        <f>'Council Own'!C135</f>
        <v>&lt;List Requirement Here&gt;</v>
      </c>
      <c r="S168" s="268" t="str">
        <f>IF('Council Own'!K135="A","A"," ")</f>
        <v xml:space="preserve"> </v>
      </c>
    </row>
    <row r="169" spans="5:19" x14ac:dyDescent="0.2">
      <c r="E169" s="510" t="str">
        <f>'Fun Patches'!C36</f>
        <v>&lt;LIST PATCH HERE&gt;</v>
      </c>
      <c r="F169" s="511"/>
      <c r="G169" s="276" t="str">
        <f>IF('Fun Patches'!K36="A","A"," ")</f>
        <v xml:space="preserve"> </v>
      </c>
      <c r="I169" s="266"/>
      <c r="J169" s="411" t="str">
        <f>'Council Own'!C40</f>
        <v>&lt;List Requirement Here&gt;</v>
      </c>
      <c r="K169" s="276" t="str">
        <f>IF('Council Own'!K40="A","A"," ")</f>
        <v xml:space="preserve"> </v>
      </c>
      <c r="M169" s="266"/>
      <c r="N169" s="411" t="str">
        <f>'Council Own'!C88</f>
        <v>&lt;List Requirement Here&gt;</v>
      </c>
      <c r="O169" s="276" t="str">
        <f>IF('Council Own'!K88="A","A"," ")</f>
        <v xml:space="preserve"> </v>
      </c>
      <c r="Q169" s="266"/>
      <c r="R169" s="411" t="str">
        <f>'Council Own'!C136</f>
        <v>&lt;List Requirement Here&gt;</v>
      </c>
      <c r="S169" s="276" t="str">
        <f>IF('Council Own'!K136="A","A"," ")</f>
        <v xml:space="preserve"> </v>
      </c>
    </row>
    <row r="170" spans="5:19" x14ac:dyDescent="0.2">
      <c r="E170" s="510" t="str">
        <f>'Fun Patches'!C37</f>
        <v>&lt;LIST PATCH HERE&gt;</v>
      </c>
      <c r="F170" s="511"/>
      <c r="G170" s="276" t="str">
        <f>IF('Fun Patches'!K37="A","A"," ")</f>
        <v xml:space="preserve"> </v>
      </c>
      <c r="I170" s="266"/>
      <c r="J170" s="411" t="str">
        <f>'Council Own'!C41</f>
        <v>&lt;List Requirement Here&gt;</v>
      </c>
      <c r="K170" s="276" t="str">
        <f>IF('Council Own'!K41="A","A"," ")</f>
        <v xml:space="preserve"> </v>
      </c>
      <c r="M170" s="266"/>
      <c r="N170" s="411" t="str">
        <f>'Council Own'!C89</f>
        <v>&lt;List Requirement Here&gt;</v>
      </c>
      <c r="O170" s="276" t="str">
        <f>IF('Council Own'!K89="A","A"," ")</f>
        <v xml:space="preserve"> </v>
      </c>
      <c r="Q170" s="266"/>
      <c r="R170" s="411" t="str">
        <f>'Council Own'!C137</f>
        <v>&lt;List Requirement Here&gt;</v>
      </c>
      <c r="S170" s="276" t="str">
        <f>IF('Council Own'!K137="A","A"," ")</f>
        <v xml:space="preserve"> </v>
      </c>
    </row>
    <row r="171" spans="5:19" x14ac:dyDescent="0.2">
      <c r="E171" s="510" t="str">
        <f>'Fun Patches'!C38</f>
        <v>&lt;LIST PATCH HERE&gt;</v>
      </c>
      <c r="F171" s="511"/>
      <c r="G171" s="276" t="str">
        <f>IF('Fun Patches'!K38="A","A"," ")</f>
        <v xml:space="preserve"> </v>
      </c>
      <c r="I171" s="266"/>
      <c r="J171" s="411" t="str">
        <f>'Council Own'!C42</f>
        <v>&lt;List Requirement Here&gt;</v>
      </c>
      <c r="K171" s="276" t="str">
        <f>IF('Council Own'!K42="A","A"," ")</f>
        <v xml:space="preserve"> </v>
      </c>
      <c r="M171" s="266"/>
      <c r="N171" s="411" t="str">
        <f>'Council Own'!C90</f>
        <v>&lt;List Requirement Here&gt;</v>
      </c>
      <c r="O171" s="276" t="str">
        <f>IF('Council Own'!K90="A","A"," ")</f>
        <v xml:space="preserve"> </v>
      </c>
      <c r="Q171" s="266"/>
      <c r="R171" s="411" t="str">
        <f>'Council Own'!C138</f>
        <v>&lt;List Requirement Here&gt;</v>
      </c>
      <c r="S171" s="276" t="str">
        <f>IF('Council Own'!K138="A","A"," ")</f>
        <v xml:space="preserve"> </v>
      </c>
    </row>
    <row r="172" spans="5:19" ht="12.75" customHeight="1" x14ac:dyDescent="0.2">
      <c r="E172" s="510" t="str">
        <f>'Fun Patches'!C39</f>
        <v>&lt;LIST PATCH HERE&gt;</v>
      </c>
      <c r="F172" s="511"/>
      <c r="G172" s="276" t="str">
        <f>IF('Fun Patches'!K39="A","A"," ")</f>
        <v xml:space="preserve"> </v>
      </c>
      <c r="I172" s="266">
        <v>4</v>
      </c>
      <c r="J172" s="403" t="str">
        <f>'Council Own'!C43</f>
        <v>&lt;List Requirement Here&gt;</v>
      </c>
      <c r="K172" s="268" t="str">
        <f>IF('Council Own'!K43="A","A"," ")</f>
        <v xml:space="preserve"> </v>
      </c>
      <c r="M172" s="266">
        <v>4</v>
      </c>
      <c r="N172" s="403" t="str">
        <f>'Council Own'!C91</f>
        <v>&lt;List Requirement Here&gt;</v>
      </c>
      <c r="O172" s="268" t="str">
        <f>IF('Council Own'!K91="A","A"," ")</f>
        <v xml:space="preserve"> </v>
      </c>
      <c r="Q172" s="266">
        <v>4</v>
      </c>
      <c r="R172" s="403" t="str">
        <f>'Council Own'!C139</f>
        <v>&lt;List Requirement Here&gt;</v>
      </c>
      <c r="S172" s="268" t="str">
        <f>IF('Council Own'!K139="A","A"," ")</f>
        <v xml:space="preserve"> </v>
      </c>
    </row>
    <row r="173" spans="5:19" ht="12.75" customHeight="1" x14ac:dyDescent="0.2">
      <c r="E173" s="510" t="str">
        <f>'Fun Patches'!C40</f>
        <v>&lt;LIST PATCH HERE&gt;</v>
      </c>
      <c r="F173" s="511"/>
      <c r="G173" s="276" t="str">
        <f>IF('Fun Patches'!K40="A","A"," ")</f>
        <v xml:space="preserve"> </v>
      </c>
      <c r="I173" s="266"/>
      <c r="J173" s="411" t="str">
        <f>'Council Own'!C44</f>
        <v>&lt;List Requirement Here&gt;</v>
      </c>
      <c r="K173" s="276" t="str">
        <f>IF('Council Own'!K44="A","A"," ")</f>
        <v xml:space="preserve"> </v>
      </c>
      <c r="M173" s="266"/>
      <c r="N173" s="411" t="str">
        <f>'Council Own'!C92</f>
        <v>&lt;List Requirement Here&gt;</v>
      </c>
      <c r="O173" s="276" t="str">
        <f>IF('Council Own'!K92="A","A"," ")</f>
        <v xml:space="preserve"> </v>
      </c>
      <c r="Q173" s="266"/>
      <c r="R173" s="411" t="str">
        <f>'Council Own'!C140</f>
        <v>&lt;List Requirement Here&gt;</v>
      </c>
      <c r="S173" s="276" t="str">
        <f>IF('Council Own'!K140="A","A"," ")</f>
        <v xml:space="preserve"> </v>
      </c>
    </row>
    <row r="174" spans="5:19" x14ac:dyDescent="0.2">
      <c r="E174" s="510" t="str">
        <f>'Fun Patches'!C41</f>
        <v>&lt;LIST PATCH HERE&gt;</v>
      </c>
      <c r="F174" s="511"/>
      <c r="G174" s="276" t="str">
        <f>IF('Fun Patches'!K41="A","A"," ")</f>
        <v xml:space="preserve"> </v>
      </c>
      <c r="I174" s="266"/>
      <c r="J174" s="411" t="str">
        <f>'Council Own'!C45</f>
        <v>&lt;List Requirement Here&gt;</v>
      </c>
      <c r="K174" s="276" t="str">
        <f>IF('Council Own'!K45="A","A"," ")</f>
        <v xml:space="preserve"> </v>
      </c>
      <c r="M174" s="266"/>
      <c r="N174" s="411" t="str">
        <f>'Council Own'!C93</f>
        <v>&lt;List Requirement Here&gt;</v>
      </c>
      <c r="O174" s="276" t="str">
        <f>IF('Council Own'!K93="A","A"," ")</f>
        <v xml:space="preserve"> </v>
      </c>
      <c r="Q174" s="266"/>
      <c r="R174" s="411" t="str">
        <f>'Council Own'!C141</f>
        <v>&lt;List Requirement Here&gt;</v>
      </c>
      <c r="S174" s="276" t="str">
        <f>IF('Council Own'!K141="A","A"," ")</f>
        <v xml:space="preserve"> </v>
      </c>
    </row>
    <row r="175" spans="5:19" x14ac:dyDescent="0.2">
      <c r="E175" s="510" t="str">
        <f>'Fun Patches'!C42</f>
        <v>&lt;LIST PATCH HERE&gt;</v>
      </c>
      <c r="F175" s="511"/>
      <c r="G175" s="276" t="str">
        <f>IF('Fun Patches'!K42="A","A"," ")</f>
        <v xml:space="preserve"> </v>
      </c>
      <c r="I175" s="266"/>
      <c r="J175" s="411" t="str">
        <f>'Council Own'!C46</f>
        <v>&lt;List Requirement Here&gt;</v>
      </c>
      <c r="K175" s="276" t="str">
        <f>IF('Council Own'!K46="A","A"," ")</f>
        <v xml:space="preserve"> </v>
      </c>
      <c r="M175" s="266"/>
      <c r="N175" s="411" t="str">
        <f>'Council Own'!C94</f>
        <v>&lt;List Requirement Here&gt;</v>
      </c>
      <c r="O175" s="276" t="str">
        <f>IF('Council Own'!K94="A","A"," ")</f>
        <v xml:space="preserve"> </v>
      </c>
      <c r="Q175" s="266"/>
      <c r="R175" s="411" t="str">
        <f>'Council Own'!C142</f>
        <v>&lt;List Requirement Here&gt;</v>
      </c>
      <c r="S175" s="276" t="str">
        <f>IF('Council Own'!K142="A","A"," ")</f>
        <v xml:space="preserve"> </v>
      </c>
    </row>
    <row r="176" spans="5:19" x14ac:dyDescent="0.2">
      <c r="E176" s="510" t="str">
        <f>'Fun Patches'!C43</f>
        <v>&lt;LIST PATCH HERE&gt;</v>
      </c>
      <c r="F176" s="511"/>
      <c r="G176" s="276" t="str">
        <f>IF('Fun Patches'!K43="A","A"," ")</f>
        <v xml:space="preserve"> </v>
      </c>
      <c r="I176" s="266">
        <v>5</v>
      </c>
      <c r="J176" s="403" t="str">
        <f>'Council Own'!C47</f>
        <v>&lt;List Requirement Here&gt;</v>
      </c>
      <c r="K176" s="268" t="str">
        <f>IF('Council Own'!K47="A","A"," ")</f>
        <v xml:space="preserve"> </v>
      </c>
      <c r="M176" s="266">
        <v>5</v>
      </c>
      <c r="N176" s="403" t="str">
        <f>'Council Own'!C95</f>
        <v>&lt;List Requirement Here&gt;</v>
      </c>
      <c r="O176" s="268" t="str">
        <f>IF('Council Own'!K95="A","A"," ")</f>
        <v xml:space="preserve"> </v>
      </c>
      <c r="Q176" s="266">
        <v>5</v>
      </c>
      <c r="R176" s="403" t="str">
        <f>'Council Own'!C143</f>
        <v>&lt;List Requirement Here&gt;</v>
      </c>
      <c r="S176" s="268" t="str">
        <f>IF('Council Own'!K143="A","A"," ")</f>
        <v xml:space="preserve"> </v>
      </c>
    </row>
    <row r="177" spans="1:19" x14ac:dyDescent="0.2">
      <c r="E177" s="510" t="str">
        <f>'Fun Patches'!C44</f>
        <v>&lt;LIST PATCH HERE&gt;</v>
      </c>
      <c r="F177" s="511"/>
      <c r="G177" s="276" t="str">
        <f>IF('Fun Patches'!K44="A","A"," ")</f>
        <v xml:space="preserve"> </v>
      </c>
      <c r="I177" s="266"/>
      <c r="J177" s="411" t="str">
        <f>'Council Own'!C48</f>
        <v>&lt;List Requirement Here&gt;</v>
      </c>
      <c r="K177" s="276" t="str">
        <f>IF('Council Own'!K48="A","A"," ")</f>
        <v xml:space="preserve"> </v>
      </c>
      <c r="M177" s="266"/>
      <c r="N177" s="411" t="str">
        <f>'Council Own'!C96</f>
        <v>&lt;List Requirement Here&gt;</v>
      </c>
      <c r="O177" s="276" t="str">
        <f>IF('Council Own'!K96="A","A"," ")</f>
        <v xml:space="preserve"> </v>
      </c>
      <c r="Q177" s="266"/>
      <c r="R177" s="411" t="str">
        <f>'Council Own'!C144</f>
        <v>&lt;List Requirement Here&gt;</v>
      </c>
      <c r="S177" s="276" t="str">
        <f>IF('Council Own'!K144="A","A"," ")</f>
        <v xml:space="preserve"> </v>
      </c>
    </row>
    <row r="178" spans="1:19" x14ac:dyDescent="0.2">
      <c r="E178" s="510" t="str">
        <f>'Fun Patches'!C45</f>
        <v>&lt;LIST PATCH HERE&gt;</v>
      </c>
      <c r="F178" s="511"/>
      <c r="G178" s="276" t="str">
        <f>IF('Fun Patches'!K45="A","A"," ")</f>
        <v xml:space="preserve"> </v>
      </c>
      <c r="I178" s="266"/>
      <c r="J178" s="411" t="str">
        <f>'Council Own'!C49</f>
        <v>&lt;List Requirement Here&gt;</v>
      </c>
      <c r="K178" s="276" t="str">
        <f>IF('Council Own'!K49="A","A"," ")</f>
        <v xml:space="preserve"> </v>
      </c>
      <c r="M178" s="266"/>
      <c r="N178" s="411" t="str">
        <f>'Council Own'!C97</f>
        <v>&lt;List Requirement Here&gt;</v>
      </c>
      <c r="O178" s="276" t="str">
        <f>IF('Council Own'!K97="A","A"," ")</f>
        <v xml:space="preserve"> </v>
      </c>
      <c r="Q178" s="266"/>
      <c r="R178" s="411" t="str">
        <f>'Council Own'!C145</f>
        <v>&lt;List Requirement Here&gt;</v>
      </c>
      <c r="S178" s="276" t="str">
        <f>IF('Council Own'!K145="A","A"," ")</f>
        <v xml:space="preserve"> </v>
      </c>
    </row>
    <row r="179" spans="1:19" x14ac:dyDescent="0.2">
      <c r="E179" s="510" t="str">
        <f>'Fun Patches'!C46</f>
        <v>&lt;LIST PATCH HERE&gt;</v>
      </c>
      <c r="F179" s="511"/>
      <c r="G179" s="276" t="str">
        <f>IF('Fun Patches'!K46="A","A"," ")</f>
        <v xml:space="preserve"> </v>
      </c>
      <c r="I179" s="266"/>
      <c r="J179" s="411" t="str">
        <f>'Council Own'!C50</f>
        <v>&lt;List Requirement Here&gt;</v>
      </c>
      <c r="K179" s="276" t="str">
        <f>IF('Council Own'!K50="A","A"," ")</f>
        <v xml:space="preserve"> </v>
      </c>
      <c r="M179" s="266"/>
      <c r="N179" s="411" t="str">
        <f>'Council Own'!C98</f>
        <v>&lt;List Requirement Here&gt;</v>
      </c>
      <c r="O179" s="276" t="str">
        <f>IF('Council Own'!K98="A","A"," ")</f>
        <v xml:space="preserve"> </v>
      </c>
      <c r="Q179" s="266"/>
      <c r="R179" s="411" t="str">
        <f>'Council Own'!C146</f>
        <v>&lt;List Requirement Here&gt;</v>
      </c>
      <c r="S179" s="276" t="str">
        <f>IF('Council Own'!K146="A","A"," ")</f>
        <v xml:space="preserve"> </v>
      </c>
    </row>
    <row r="180" spans="1:19" x14ac:dyDescent="0.2">
      <c r="E180" s="515" t="str">
        <f>'Fun Patches'!C47</f>
        <v>&lt;LIST PATCH HERE&gt;</v>
      </c>
      <c r="F180" s="516"/>
      <c r="G180" s="269" t="str">
        <f>IF('Fun Patches'!K47="A","A"," ")</f>
        <v xml:space="preserve"> </v>
      </c>
      <c r="I180" s="280"/>
      <c r="J180" s="292"/>
      <c r="K180" s="404"/>
    </row>
    <row r="181" spans="1:19" x14ac:dyDescent="0.2">
      <c r="E181" s="510" t="str">
        <f>'Fun Patches'!C48</f>
        <v>&lt;LIST PATCH HERE&gt;</v>
      </c>
      <c r="F181" s="511"/>
      <c r="G181" s="276" t="str">
        <f>IF('Fun Patches'!K48="A","A"," ")</f>
        <v xml:space="preserve"> </v>
      </c>
      <c r="I181" s="280"/>
      <c r="J181" s="292"/>
      <c r="K181" s="404"/>
    </row>
    <row r="182" spans="1:19" x14ac:dyDescent="0.2">
      <c r="E182" s="510" t="str">
        <f>'Fun Patches'!C49</f>
        <v>&lt;LIST PATCH HERE&gt;</v>
      </c>
      <c r="F182" s="511"/>
      <c r="G182" s="276" t="str">
        <f>IF('Fun Patches'!K49="A","A"," ")</f>
        <v xml:space="preserve"> </v>
      </c>
      <c r="I182" s="280"/>
      <c r="J182" s="292"/>
      <c r="K182" s="404"/>
    </row>
    <row r="183" spans="1:19" x14ac:dyDescent="0.2">
      <c r="A183" s="517" t="s">
        <v>60</v>
      </c>
      <c r="B183" s="518"/>
      <c r="C183" s="518"/>
      <c r="E183" s="510" t="str">
        <f>'Fun Patches'!C50</f>
        <v>&lt;LIST PATCH HERE&gt;</v>
      </c>
      <c r="F183" s="511"/>
      <c r="G183" s="276" t="str">
        <f>IF('Fun Patches'!K50="A","A"," ")</f>
        <v xml:space="preserve"> </v>
      </c>
      <c r="I183" s="280"/>
      <c r="J183" s="292"/>
      <c r="K183" s="404"/>
    </row>
    <row r="184" spans="1:19" x14ac:dyDescent="0.2">
      <c r="A184" s="507" t="s">
        <v>61</v>
      </c>
      <c r="B184" s="508"/>
      <c r="C184" s="509"/>
      <c r="E184" s="510" t="str">
        <f>'Fun Patches'!C51</f>
        <v>&lt;LIST PATCH HERE&gt;</v>
      </c>
      <c r="F184" s="511"/>
      <c r="G184" s="276" t="str">
        <f>IF('Fun Patches'!K51="A","A"," ")</f>
        <v xml:space="preserve"> </v>
      </c>
      <c r="I184" s="280"/>
      <c r="J184" s="292"/>
      <c r="K184" s="404"/>
    </row>
    <row r="185" spans="1:19" x14ac:dyDescent="0.2">
      <c r="A185" s="507" t="s">
        <v>62</v>
      </c>
      <c r="B185" s="508"/>
      <c r="C185" s="509"/>
      <c r="E185" s="510" t="str">
        <f>'Fun Patches'!C52</f>
        <v>&lt;LIST PATCH HERE&gt;</v>
      </c>
      <c r="F185" s="511"/>
      <c r="G185" s="276" t="str">
        <f>IF('Fun Patches'!K52="A","A"," ")</f>
        <v xml:space="preserve"> </v>
      </c>
      <c r="I185" s="280"/>
      <c r="J185" s="292"/>
      <c r="K185" s="404"/>
    </row>
    <row r="186" spans="1:19" x14ac:dyDescent="0.2">
      <c r="A186" s="512" t="s">
        <v>63</v>
      </c>
      <c r="B186" s="513"/>
      <c r="C186" s="514"/>
      <c r="E186" s="510" t="str">
        <f>'Fun Patches'!C53</f>
        <v>&lt;LIST PATCH HERE&gt;</v>
      </c>
      <c r="F186" s="511"/>
      <c r="G186" s="276" t="str">
        <f>IF('Fun Patches'!K53="A","A"," ")</f>
        <v xml:space="preserve"> </v>
      </c>
      <c r="J186" s="273"/>
      <c r="K186" s="273"/>
    </row>
    <row r="187" spans="1:19" x14ac:dyDescent="0.2">
      <c r="E187" s="510" t="str">
        <f>'Fun Patches'!C54</f>
        <v>&lt;LIST PATCH HERE&gt;</v>
      </c>
      <c r="F187" s="511"/>
      <c r="G187" s="276" t="str">
        <f>IF('Fun Patches'!K54="A","A","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Senior9</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IF(Badges!L58="A","A"," ")</f>
        <v xml:space="preserve"> </v>
      </c>
      <c r="I4" s="266"/>
      <c r="J4" s="267" t="str">
        <f>Badges!C132</f>
        <v>Find a mentor</v>
      </c>
      <c r="K4" s="269" t="str">
        <f>IF(Badges!L132="A","A"," ")</f>
        <v xml:space="preserve"> </v>
      </c>
      <c r="M4" s="266"/>
      <c r="N4" s="267" t="str">
        <f>Badges!C205</f>
        <v>Help  the natural environment</v>
      </c>
      <c r="O4" s="269" t="str">
        <f>IF(Badges!L205="A","A"," ")</f>
        <v xml:space="preserve"> </v>
      </c>
      <c r="Q4" s="266"/>
      <c r="R4" s="267" t="str">
        <f>Badges!C279</f>
        <v>Get a sense of different animals'</v>
      </c>
      <c r="S4" s="269" t="str">
        <f>IF(Badges!L279="A","A"," ")</f>
        <v xml:space="preserve"> </v>
      </c>
      <c r="T4" s="258"/>
      <c r="U4" s="258"/>
    </row>
    <row r="5" spans="1:21" ht="12.75" customHeight="1" x14ac:dyDescent="0.2">
      <c r="A5" s="542" t="str">
        <f>Summary!A4</f>
        <v>Website Designer</v>
      </c>
      <c r="B5" s="543"/>
      <c r="C5" s="270" t="str">
        <f>IF(Badges!L28="C","C",IF(Badges!L28="P","P",""))</f>
        <v/>
      </c>
      <c r="E5" s="266"/>
      <c r="F5" s="267" t="str">
        <f>Badges!C59</f>
        <v>Give old material a new twist!</v>
      </c>
      <c r="G5" s="269" t="str">
        <f>IF(Badges!L59="A","A"," ")</f>
        <v xml:space="preserve"> </v>
      </c>
      <c r="I5" s="266"/>
      <c r="J5" s="267" t="str">
        <f>Badges!C133</f>
        <v>Find a class</v>
      </c>
      <c r="K5" s="269" t="str">
        <f>IF(Badges!L133="A","A"," ")</f>
        <v xml:space="preserve"> </v>
      </c>
      <c r="M5" s="266"/>
      <c r="N5" s="267" t="str">
        <f>Badges!C206</f>
        <v>Be a guide for younger Girl Scouts</v>
      </c>
      <c r="O5" s="269" t="str">
        <f>IF(Badges!L206="A","A"," ")</f>
        <v xml:space="preserve"> </v>
      </c>
      <c r="Q5" s="266"/>
      <c r="R5" s="267" t="str">
        <f>Badges!C280</f>
        <v>Talk to an animal expert at a zoo</v>
      </c>
      <c r="S5" s="269" t="str">
        <f>IF(Badges!L280="A","A"," ")</f>
        <v xml:space="preserve"> </v>
      </c>
      <c r="T5" s="258"/>
      <c r="U5" s="258"/>
    </row>
    <row r="6" spans="1:21" ht="12.75" customHeight="1" x14ac:dyDescent="0.2">
      <c r="A6" s="538" t="str">
        <f>Summary!A5</f>
        <v>Women's Health</v>
      </c>
      <c r="B6" s="539"/>
      <c r="C6" s="271" t="str">
        <f>IF(Badges!L51="C","C",IF(Badges!L51="P","P",""))</f>
        <v/>
      </c>
      <c r="E6" s="266"/>
      <c r="F6" s="267" t="str">
        <f>Badges!C60</f>
        <v>Create your own</v>
      </c>
      <c r="G6" s="269" t="str">
        <f>IF(Badges!L60="A","A"," ")</f>
        <v xml:space="preserve"> </v>
      </c>
      <c r="I6" s="266"/>
      <c r="J6" s="267" t="str">
        <f>Badges!C134</f>
        <v>Learn the basics on your own</v>
      </c>
      <c r="K6" s="269" t="str">
        <f>IF(Badges!L134="A","A"," ")</f>
        <v xml:space="preserve"> </v>
      </c>
      <c r="M6" s="266"/>
      <c r="N6" s="267" t="str">
        <f>Badges!C207</f>
        <v>Teach Leave No Trace principles</v>
      </c>
      <c r="O6" s="269" t="str">
        <f>IF(Badges!L207="A","A"," ")</f>
        <v xml:space="preserve"> </v>
      </c>
      <c r="Q6" s="266"/>
      <c r="R6" s="267" t="str">
        <f>Badges!C281</f>
        <v>Practice being a scientist</v>
      </c>
      <c r="S6" s="269" t="str">
        <f>IF(Badges!L281="A","A"," ")</f>
        <v xml:space="preserve"> </v>
      </c>
      <c r="T6" s="258"/>
      <c r="U6" s="258"/>
    </row>
    <row r="7" spans="1:21" x14ac:dyDescent="0.2">
      <c r="A7" s="538" t="str">
        <f>Summary!A6</f>
        <v>Troupe Performer</v>
      </c>
      <c r="B7" s="539"/>
      <c r="C7" s="271" t="str">
        <f>IF(Badges!L74="C","C",IF(Badges!L74="P","P",""))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IF(Badges!L97="C","C",IF(Badges!L97="P","P",""))</f>
        <v/>
      </c>
      <c r="E8" s="266"/>
      <c r="F8" s="267" t="str">
        <f>Badges!C62</f>
        <v>Dig into the nitty-gritty of moving</v>
      </c>
      <c r="G8" s="269" t="str">
        <f>IF(Badges!L62="A","A"," ")</f>
        <v xml:space="preserve"> </v>
      </c>
      <c r="I8" s="266"/>
      <c r="J8" s="267" t="str">
        <f>Badges!C136</f>
        <v>Make something to wear</v>
      </c>
      <c r="K8" s="269" t="str">
        <f>IF(Badges!L136="A","A"," ")</f>
        <v xml:space="preserve"> </v>
      </c>
      <c r="M8" s="266"/>
      <c r="N8" s="267" t="str">
        <f>Badges!C209</f>
        <v>Shoot a digital photo series</v>
      </c>
      <c r="O8" s="269" t="str">
        <f>IF(Badges!L209="A","A"," ")</f>
        <v xml:space="preserve"> </v>
      </c>
      <c r="Q8" s="266">
        <v>1</v>
      </c>
      <c r="R8" s="267" t="str">
        <f>Badges!C285</f>
        <v>Team up and dress up</v>
      </c>
      <c r="S8" s="268"/>
    </row>
    <row r="9" spans="1:21" x14ac:dyDescent="0.2">
      <c r="A9" s="540" t="str">
        <f>Summary!A8</f>
        <v>Novelist</v>
      </c>
      <c r="B9" s="541"/>
      <c r="C9" s="272" t="str">
        <f>IF(Badges!L120="C","C",IF(Badges!L120="P","P",""))</f>
        <v/>
      </c>
      <c r="E9" s="266"/>
      <c r="F9" s="267" t="str">
        <f>Badges!C63</f>
        <v>Get behind the scenes</v>
      </c>
      <c r="G9" s="269" t="str">
        <f>IF(Badges!L63="A","A"," ")</f>
        <v xml:space="preserve"> </v>
      </c>
      <c r="I9" s="266"/>
      <c r="J9" s="267" t="str">
        <f>Badges!C137</f>
        <v>Create something useful for your</v>
      </c>
      <c r="K9" s="269" t="str">
        <f>IF(Badges!L137="A","A"," ")</f>
        <v xml:space="preserve"> </v>
      </c>
      <c r="M9" s="266"/>
      <c r="N9" s="267" t="str">
        <f>Badges!C210</f>
        <v>Write it down</v>
      </c>
      <c r="O9" s="269" t="str">
        <f>IF(Badges!L210="A","A"," ")</f>
        <v xml:space="preserve"> </v>
      </c>
      <c r="Q9" s="266"/>
      <c r="R9" s="267" t="str">
        <f>Badges!C286</f>
        <v>Go, Blue! Go, Red!</v>
      </c>
      <c r="S9" s="269" t="str">
        <f>IF(Badges!L286="A","A"," ")</f>
        <v xml:space="preserve"> </v>
      </c>
    </row>
    <row r="10" spans="1:21" x14ac:dyDescent="0.2">
      <c r="A10" s="526" t="str">
        <f>Summary!A9</f>
        <v>It's Your Planet -- Love It!</v>
      </c>
      <c r="B10" s="526"/>
      <c r="C10" s="526"/>
      <c r="E10" s="266"/>
      <c r="F10" s="267" t="str">
        <f>Badges!C64</f>
        <v>Get tips on team motivation</v>
      </c>
      <c r="G10" s="269" t="str">
        <f>IF(Badges!L64="A","A"," ")</f>
        <v xml:space="preserve"> </v>
      </c>
      <c r="I10" s="266"/>
      <c r="J10" s="267" t="str">
        <f>Badges!C138</f>
        <v>Make an accessory</v>
      </c>
      <c r="K10" s="269" t="str">
        <f>IF(Badges!L138="A","A"," ")</f>
        <v xml:space="preserve"> </v>
      </c>
      <c r="M10" s="266"/>
      <c r="N10" s="267" t="str">
        <f>Badges!C211</f>
        <v>Make a video</v>
      </c>
      <c r="O10" s="269" t="str">
        <f>IF(Badges!L211="A","A"," ")</f>
        <v xml:space="preserve"> </v>
      </c>
      <c r="Q10" s="266"/>
      <c r="R10" s="267" t="str">
        <f>Badges!C287</f>
        <v>Unique uniforms</v>
      </c>
      <c r="S10" s="269" t="str">
        <f>IF(Badges!L287="A","A"," ")</f>
        <v xml:space="preserve"> </v>
      </c>
    </row>
    <row r="11" spans="1:21" x14ac:dyDescent="0.2">
      <c r="A11" s="542" t="str">
        <f>Summary!A10</f>
        <v>Textile Artist</v>
      </c>
      <c r="B11" s="543"/>
      <c r="C11" s="270" t="str">
        <f>IF(Badges!L144="C","C",IF(Badges!L144="P","P",""))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IF(Badges!L288="A","A"," ")</f>
        <v xml:space="preserve"> </v>
      </c>
    </row>
    <row r="12" spans="1:21" x14ac:dyDescent="0.2">
      <c r="A12" s="538" t="str">
        <f>Summary!A11</f>
        <v>Room Makeover</v>
      </c>
      <c r="B12" s="539"/>
      <c r="C12" s="271" t="str">
        <f>IF(Badges!L167="C","C",IF(Badges!L167="P","P",""))</f>
        <v/>
      </c>
      <c r="E12" s="266"/>
      <c r="F12" s="267" t="str">
        <f>Badges!C66</f>
        <v>Create a poster to promote your</v>
      </c>
      <c r="G12" s="269" t="str">
        <f>IF(Badges!L66="A","A"," ")</f>
        <v xml:space="preserve"> </v>
      </c>
      <c r="I12" s="266"/>
      <c r="J12" s="267" t="str">
        <f>Badges!C140</f>
        <v>Make a gift for an anniversary, baby</v>
      </c>
      <c r="K12" s="269" t="str">
        <f>IF(Badges!L140="A","A","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IF(Badges!L190="C","C",IF(Badges!L190="P","P",""))</f>
        <v/>
      </c>
      <c r="E13" s="266"/>
      <c r="F13" s="267" t="str">
        <f>Badges!C67</f>
        <v>Create a press kit</v>
      </c>
      <c r="G13" s="269" t="str">
        <f>IF(Badges!L67="A","A"," ")</f>
        <v xml:space="preserve"> </v>
      </c>
      <c r="I13" s="266"/>
      <c r="J13" s="267" t="str">
        <f>Badges!C141</f>
        <v>Create something to mark a special</v>
      </c>
      <c r="K13" s="269" t="str">
        <f>IF(Badges!L141="A","A"," ")</f>
        <v xml:space="preserve"> </v>
      </c>
      <c r="M13" s="266"/>
      <c r="N13" s="267" t="str">
        <f>Badges!C216</f>
        <v xml:space="preserve"> Talk to a pro</v>
      </c>
      <c r="O13" s="269" t="str">
        <f>IF(Badges!L216="A","A"," ")</f>
        <v xml:space="preserve"> </v>
      </c>
      <c r="Q13" s="266"/>
      <c r="R13" s="267" t="str">
        <f>Badges!C290</f>
        <v>An amazing race</v>
      </c>
      <c r="S13" s="269" t="str">
        <f>IF(Badges!L290="A","A"," ")</f>
        <v xml:space="preserve"> </v>
      </c>
    </row>
    <row r="14" spans="1:21" x14ac:dyDescent="0.2">
      <c r="A14" s="538" t="str">
        <f>Summary!A13</f>
        <v>Adventurer</v>
      </c>
      <c r="B14" s="539"/>
      <c r="C14" s="271" t="str">
        <f>IF(Badges!L213="C","C",IF(Badges!L213="P","P",""))</f>
        <v/>
      </c>
      <c r="E14" s="266"/>
      <c r="F14" s="267" t="str">
        <f>Badges!C68</f>
        <v>Make a video trailer or radio</v>
      </c>
      <c r="G14" s="269" t="str">
        <f>IF(Badges!L68="A","A"," ")</f>
        <v xml:space="preserve"> </v>
      </c>
      <c r="I14" s="266"/>
      <c r="J14" s="267" t="str">
        <f>Badges!C142</f>
        <v>Make something to give to a charity</v>
      </c>
      <c r="K14" s="269" t="str">
        <f>IF(Badges!L142="A","A"," ")</f>
        <v xml:space="preserve"> </v>
      </c>
      <c r="M14" s="266"/>
      <c r="N14" s="267" t="str">
        <f>Badges!C217</f>
        <v>Spend two hours at a local car repair</v>
      </c>
      <c r="O14" s="269" t="str">
        <f>IF(Badges!L217="A","A"," ")</f>
        <v xml:space="preserve"> </v>
      </c>
      <c r="Q14" s="266"/>
      <c r="R14" s="267" t="str">
        <f>Badges!C291</f>
        <v>Target practice</v>
      </c>
      <c r="S14" s="269" t="str">
        <f>IF(Badges!L291="A","A"," ")</f>
        <v xml:space="preserve"> </v>
      </c>
    </row>
    <row r="15" spans="1:21" x14ac:dyDescent="0.2">
      <c r="A15" s="540" t="str">
        <f>Summary!A14</f>
        <v>Car Care</v>
      </c>
      <c r="B15" s="541"/>
      <c r="C15" s="272" t="str">
        <f>IF(Badges!L236="C","C",IF(Badges!L236="P","P",""))</f>
        <v/>
      </c>
      <c r="E15" s="266">
        <v>5</v>
      </c>
      <c r="F15" s="267" t="str">
        <f>Badges!C69</f>
        <v>Put on your show</v>
      </c>
      <c r="G15" s="268"/>
      <c r="I15" s="533" t="str">
        <f>Badges!B145</f>
        <v>Room Makeover</v>
      </c>
      <c r="J15" s="534"/>
      <c r="K15" s="534"/>
      <c r="M15" s="266"/>
      <c r="N15" s="267" t="str">
        <f>Badges!C218</f>
        <v>Watch instructional car care videos</v>
      </c>
      <c r="O15" s="269" t="str">
        <f>IF(Badges!L218="A","A"," ")</f>
        <v xml:space="preserve"> </v>
      </c>
      <c r="Q15" s="266"/>
      <c r="R15" s="267" t="str">
        <f>Badges!C292</f>
        <v>Tests of strength</v>
      </c>
      <c r="S15" s="269" t="str">
        <f>IF(Badges!L292="A","A"," ")</f>
        <v xml:space="preserve"> </v>
      </c>
    </row>
    <row r="16" spans="1:21" x14ac:dyDescent="0.2">
      <c r="A16" s="526" t="str">
        <f>Summary!A15</f>
        <v>It's Your Story -- Tell It!</v>
      </c>
      <c r="B16" s="526"/>
      <c r="C16" s="526"/>
      <c r="E16" s="266"/>
      <c r="F16" s="267" t="str">
        <f>Badges!C70</f>
        <v>Host a cast party or an after-party</v>
      </c>
      <c r="G16" s="269" t="str">
        <f>IF(Badges!L70="A","A","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IF(Badges!L260="C","C",IF(Badges!L260="P","P",""))</f>
        <v/>
      </c>
      <c r="E17" s="266"/>
      <c r="F17" s="267" t="str">
        <f>Badges!C71</f>
        <v>Videotape your show and screen it</v>
      </c>
      <c r="G17" s="269" t="str">
        <f>IF(Badges!L71="A","A"," ")</f>
        <v xml:space="preserve"> </v>
      </c>
      <c r="I17" s="266"/>
      <c r="J17" s="267" t="str">
        <f>Badges!C147</f>
        <v>Craft an inspiration board</v>
      </c>
      <c r="K17" s="269" t="str">
        <f>IF(Badges!L146="A","A"," ")</f>
        <v xml:space="preserve"> </v>
      </c>
      <c r="M17" s="266"/>
      <c r="N17" s="267" t="str">
        <f>Badges!C220</f>
        <v>Determine which cars are the safest</v>
      </c>
      <c r="O17" s="269" t="str">
        <f>IF(Badges!L220="A","A"," ")</f>
        <v xml:space="preserve"> </v>
      </c>
      <c r="Q17" s="266"/>
      <c r="R17" s="267" t="str">
        <f>Badges!C294</f>
        <v>Construction challenge</v>
      </c>
      <c r="S17" s="269" t="str">
        <f>IF(Badges!L294="A","A"," ")</f>
        <v xml:space="preserve"> </v>
      </c>
    </row>
    <row r="18" spans="1:19" x14ac:dyDescent="0.2">
      <c r="A18" s="538" t="str">
        <f>Summary!A17</f>
        <v>Voice for Animals</v>
      </c>
      <c r="B18" s="539"/>
      <c r="C18" s="271" t="str">
        <f>IF(Badges!L283="C","C",IF(Badges!L283="P","P",""))</f>
        <v/>
      </c>
      <c r="E18" s="266"/>
      <c r="F18" s="267" t="str">
        <f>Badges!C72</f>
        <v>Take photos and create a record</v>
      </c>
      <c r="G18" s="269" t="str">
        <f>IF(Badges!L72="A","A"," ")</f>
        <v xml:space="preserve"> </v>
      </c>
      <c r="I18" s="266"/>
      <c r="J18" s="267" t="str">
        <f>Badges!C148</f>
        <v>Shadow an interior designer or</v>
      </c>
      <c r="K18" s="269" t="str">
        <f>IF(Badges!L147="A","A"," ")</f>
        <v xml:space="preserve"> </v>
      </c>
      <c r="M18" s="266"/>
      <c r="N18" s="267" t="str">
        <f>Badges!C221</f>
        <v>Learn which factors affect insurance</v>
      </c>
      <c r="O18" s="269" t="str">
        <f>IF(Badges!L221="A","A"," ")</f>
        <v xml:space="preserve"> </v>
      </c>
      <c r="Q18" s="266"/>
      <c r="R18" s="267" t="str">
        <f>Badges!C295</f>
        <v>Soar winners</v>
      </c>
      <c r="S18" s="269" t="str">
        <f>IF(Badges!L295="A","A"," ")</f>
        <v xml:space="preserve"> </v>
      </c>
    </row>
    <row r="19" spans="1:19" x14ac:dyDescent="0.2">
      <c r="A19" s="538" t="str">
        <f>Summary!A18</f>
        <v>Game Visionary</v>
      </c>
      <c r="B19" s="539"/>
      <c r="C19" s="271" t="str">
        <f>IF(Badges!L306="C","C",IF(Badges!L306="P","P",""))</f>
        <v/>
      </c>
      <c r="E19" s="533" t="str">
        <f>Badges!B75</f>
        <v>Science of Style</v>
      </c>
      <c r="F19" s="534"/>
      <c r="G19" s="534"/>
      <c r="I19" s="266"/>
      <c r="J19" s="267" t="str">
        <f>Badges!C149</f>
        <v>Look at design around the world</v>
      </c>
      <c r="K19" s="269" t="str">
        <f>IF(Badges!L148="A","A"," ")</f>
        <v xml:space="preserve"> </v>
      </c>
      <c r="M19" s="266"/>
      <c r="N19" s="267" t="str">
        <f>Badges!C222</f>
        <v>Let crash test dummies teach you</v>
      </c>
      <c r="O19" s="269" t="str">
        <f>IF(Badges!L222="A","A"," ")</f>
        <v xml:space="preserve"> </v>
      </c>
      <c r="Q19" s="266"/>
      <c r="R19" s="267" t="str">
        <f>Badges!C296</f>
        <v>Make it "flink."</v>
      </c>
      <c r="S19" s="269" t="str">
        <f>IF(Badges!L296="A","A"," ")</f>
        <v xml:space="preserve"> </v>
      </c>
    </row>
    <row r="20" spans="1:19" x14ac:dyDescent="0.2">
      <c r="A20" s="538" t="str">
        <f>Summary!A19</f>
        <v>Social Innovator</v>
      </c>
      <c r="B20" s="539"/>
      <c r="C20" s="271" t="str">
        <f>IF(Badges!L329="C","C",IF(Badges!L329="P","P",""))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IF(Badges!L352="C","C",IF(Badges!L352="P","P",""))</f>
        <v/>
      </c>
      <c r="E21" s="266"/>
      <c r="F21" s="267" t="str">
        <f>Badges!C77</f>
        <v>Interview a dermatologist or cosmetic</v>
      </c>
      <c r="G21" s="269" t="str">
        <f>IF(Badges!L77="A","A"," ")</f>
        <v xml:space="preserve"> </v>
      </c>
      <c r="I21" s="266"/>
      <c r="J21" s="267" t="str">
        <f>Badges!C151</f>
        <v xml:space="preserve">Paint a wall </v>
      </c>
      <c r="K21" s="269" t="str">
        <f>IF(Badges!L150="A","A"," ")</f>
        <v xml:space="preserve"> </v>
      </c>
      <c r="M21" s="266"/>
      <c r="N21" s="267" t="str">
        <f>Badges!C224</f>
        <v>Create a top ten list of safe driving</v>
      </c>
      <c r="O21" s="269" t="str">
        <f>IF(Badges!L224="A","A"," ")</f>
        <v xml:space="preserve"> </v>
      </c>
      <c r="Q21" s="266"/>
      <c r="R21" s="267" t="str">
        <f>Badges!C298</f>
        <v>From read to reality</v>
      </c>
      <c r="S21" s="269" t="str">
        <f>IF(Badges!L298="A","A"," ")</f>
        <v xml:space="preserve"> </v>
      </c>
    </row>
    <row r="22" spans="1:19" x14ac:dyDescent="0.2">
      <c r="A22" s="273"/>
      <c r="B22" s="274"/>
      <c r="C22" s="401"/>
      <c r="E22" s="266"/>
      <c r="F22" s="267" t="str">
        <f>Badges!C78</f>
        <v>Evaluate and compare two similar</v>
      </c>
      <c r="G22" s="269" t="str">
        <f>IF(Badges!L78="A","A"," ")</f>
        <v xml:space="preserve"> </v>
      </c>
      <c r="I22" s="266"/>
      <c r="J22" s="267" t="str">
        <f>Badges!C152</f>
        <v>Paint furniture</v>
      </c>
      <c r="K22" s="269" t="str">
        <f>IF(Badges!L151="A","A"," ")</f>
        <v xml:space="preserve"> </v>
      </c>
      <c r="M22" s="266"/>
      <c r="N22" s="267" t="str">
        <f>Badges!C225</f>
        <v>Interview a highway patrol officer to</v>
      </c>
      <c r="O22" s="269" t="str">
        <f>IF(Badges!L225="A","A"," ")</f>
        <v xml:space="preserve"> </v>
      </c>
      <c r="Q22" s="266"/>
      <c r="R22" s="267" t="str">
        <f>Badges!C299</f>
        <v>From virtual to reality</v>
      </c>
      <c r="S22" s="269" t="str">
        <f>IF(Badges!L299="A","A"," ")</f>
        <v xml:space="preserve"> </v>
      </c>
    </row>
    <row r="23" spans="1:19" x14ac:dyDescent="0.2">
      <c r="A23" s="533" t="str">
        <f>Badges!B6</f>
        <v>Website Designer</v>
      </c>
      <c r="B23" s="534"/>
      <c r="C23" s="534"/>
      <c r="E23" s="266"/>
      <c r="F23" s="267" t="str">
        <f>Badges!C79</f>
        <v>Make and test a homemade product</v>
      </c>
      <c r="G23" s="269" t="str">
        <f>IF(Badges!L79="A","A"," ")</f>
        <v xml:space="preserve"> </v>
      </c>
      <c r="I23" s="266"/>
      <c r="J23" s="267" t="str">
        <f>Badges!C153</f>
        <v>Paint accents</v>
      </c>
      <c r="K23" s="269" t="str">
        <f>IF(Badges!L152="A","A"," ")</f>
        <v xml:space="preserve"> </v>
      </c>
      <c r="M23" s="266"/>
      <c r="N23" s="267" t="str">
        <f>Badges!C226</f>
        <v>Observe a traffic intersection</v>
      </c>
      <c r="O23" s="269" t="str">
        <f>IF(Badges!L226="A","A"," ")</f>
        <v xml:space="preserve"> </v>
      </c>
      <c r="Q23" s="266"/>
      <c r="R23" s="267" t="str">
        <f>Badges!C300</f>
        <v>From board to reality</v>
      </c>
      <c r="S23" s="269" t="str">
        <f>IF(Badges!L300="A","A","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IF(Badges!L8="A","A"," ")</f>
        <v xml:space="preserve"> </v>
      </c>
      <c r="E25" s="266"/>
      <c r="F25" s="267" t="str">
        <f>Badges!C81</f>
        <v>Test sunglasses</v>
      </c>
      <c r="G25" s="269" t="str">
        <f>IF(Badges!L81="A","A"," ")</f>
        <v xml:space="preserve"> </v>
      </c>
      <c r="I25" s="266"/>
      <c r="J25" s="267" t="str">
        <f>Badges!C155</f>
        <v>Curtains for windows or to delineate</v>
      </c>
      <c r="K25" s="269" t="str">
        <f>IF(Badges!L154="A","A"," ")</f>
        <v xml:space="preserve"> </v>
      </c>
      <c r="M25" s="266"/>
      <c r="N25" s="267" t="str">
        <f>Badges!C228</f>
        <v>Compile an emergency kit</v>
      </c>
      <c r="O25" s="269" t="str">
        <f>IF(Badges!L228="A","A"," ")</f>
        <v xml:space="preserve"> </v>
      </c>
      <c r="Q25" s="266"/>
      <c r="R25" s="267" t="str">
        <f>Badges!C302</f>
        <v>A puzzle pentathlon</v>
      </c>
      <c r="S25" s="269" t="str">
        <f>IF(Badges!L302="A","A"," ")</f>
        <v xml:space="preserve"> </v>
      </c>
    </row>
    <row r="26" spans="1:19" x14ac:dyDescent="0.2">
      <c r="A26" s="266"/>
      <c r="B26" s="267" t="str">
        <f>Badges!C9</f>
        <v>A place you volunteer at</v>
      </c>
      <c r="C26" s="269" t="str">
        <f>IF(Badges!L9="A","A"," ")</f>
        <v xml:space="preserve"> </v>
      </c>
      <c r="E26" s="266"/>
      <c r="F26" s="267" t="str">
        <f>Badges!C82</f>
        <v>Grade a gem</v>
      </c>
      <c r="G26" s="269" t="str">
        <f>IF(Badges!L82="A","A"," ")</f>
        <v xml:space="preserve"> </v>
      </c>
      <c r="I26" s="266"/>
      <c r="J26" s="267" t="str">
        <f>Badges!C156</f>
        <v>A table runner, decorative wall</v>
      </c>
      <c r="K26" s="269" t="str">
        <f>IF(Badges!L155="A","A"," ")</f>
        <v xml:space="preserve"> </v>
      </c>
      <c r="M26" s="266"/>
      <c r="N26" s="267" t="str">
        <f>Badges!C229</f>
        <v>Interview a roadside service person</v>
      </c>
      <c r="O26" s="269" t="str">
        <f>IF(Badges!L229="A","A"," ")</f>
        <v xml:space="preserve"> </v>
      </c>
      <c r="Q26" s="266"/>
      <c r="R26" s="267" t="str">
        <f>Badges!C303</f>
        <v>A relay pentathlon</v>
      </c>
      <c r="S26" s="269" t="str">
        <f>IF(Badges!L303="A","A"," ")</f>
        <v xml:space="preserve"> </v>
      </c>
    </row>
    <row r="27" spans="1:19" x14ac:dyDescent="0.2">
      <c r="A27" s="266"/>
      <c r="B27" s="267" t="str">
        <f>Badges!C10</f>
        <v>An extracurricular group or hobby</v>
      </c>
      <c r="C27" s="269" t="str">
        <f>IF(Badges!L10="A","A"," ")</f>
        <v xml:space="preserve"> </v>
      </c>
      <c r="E27" s="266"/>
      <c r="F27" s="267" t="str">
        <f>Badges!C79</f>
        <v>Make and test a homemade product</v>
      </c>
      <c r="G27" s="269" t="str">
        <f>IF(Badges!L83="A","A"," ")</f>
        <v xml:space="preserve"> </v>
      </c>
      <c r="I27" s="266"/>
      <c r="J27" s="267" t="str">
        <f>Badges!C157</f>
        <v>A pillow cover or duvet cover</v>
      </c>
      <c r="K27" s="269" t="str">
        <f>IF(Badges!L156="A","A"," ")</f>
        <v xml:space="preserve"> </v>
      </c>
      <c r="M27" s="266"/>
      <c r="N27" s="267" t="str">
        <f>Badges!C230</f>
        <v>Research how to handle five</v>
      </c>
      <c r="O27" s="269" t="str">
        <f>IF(Badges!L230="A","A"," ")</f>
        <v xml:space="preserve"> </v>
      </c>
      <c r="Q27" s="266"/>
      <c r="R27" s="267" t="str">
        <f>Badges!C304</f>
        <v>A wheel pentathlon</v>
      </c>
      <c r="S27" s="269" t="str">
        <f>IF(Badges!L304="A","A","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IF(Badges!L12="A","A"," ")</f>
        <v xml:space="preserve"> </v>
      </c>
      <c r="E29" s="266"/>
      <c r="F29" s="267" t="str">
        <f>Badges!C85</f>
        <v>Compare ingredients in three</v>
      </c>
      <c r="G29" s="269" t="str">
        <f>IF(Badges!L85="A","A"," ")</f>
        <v xml:space="preserve"> </v>
      </c>
      <c r="I29" s="266"/>
      <c r="J29" s="267" t="str">
        <f>Badges!C159</f>
        <v>Refurbish one item</v>
      </c>
      <c r="K29" s="269" t="str">
        <f>IF(Badges!L158="A","A"," ")</f>
        <v xml:space="preserve"> </v>
      </c>
      <c r="M29" s="266"/>
      <c r="N29" s="267" t="str">
        <f>Badges!C232</f>
        <v>Compare car efficiencies</v>
      </c>
      <c r="O29" s="269" t="str">
        <f>IF(Badges!L232="A","A"," ")</f>
        <v xml:space="preserve"> </v>
      </c>
      <c r="Q29" s="266">
        <v>1</v>
      </c>
      <c r="R29" s="267" t="str">
        <f>Badges!C308</f>
        <v>Brainstorm business ideas</v>
      </c>
      <c r="S29" s="268"/>
    </row>
    <row r="30" spans="1:19" x14ac:dyDescent="0.2">
      <c r="A30" s="266"/>
      <c r="B30" s="267" t="str">
        <f>Badges!C13</f>
        <v>Get opinions from bloggers/sites</v>
      </c>
      <c r="C30" s="269" t="str">
        <f>IF(Badges!L13="A","A"," ")</f>
        <v xml:space="preserve"> </v>
      </c>
      <c r="E30" s="266"/>
      <c r="F30" s="267" t="str">
        <f>Badges!C86</f>
        <v>Test hair dye</v>
      </c>
      <c r="G30" s="269" t="str">
        <f>IF(Badges!L86="A","A"," ")</f>
        <v xml:space="preserve"> </v>
      </c>
      <c r="I30" s="266"/>
      <c r="J30" s="267" t="str">
        <f>Badges!C160</f>
        <v>Repurpose one item</v>
      </c>
      <c r="K30" s="269" t="str">
        <f>IF(Badges!L159="A","A"," ")</f>
        <v xml:space="preserve"> </v>
      </c>
      <c r="M30" s="266"/>
      <c r="N30" s="267" t="str">
        <f>Badges!C233</f>
        <v>Practice energy efficient driving or</v>
      </c>
      <c r="O30" s="269" t="str">
        <f>IF(Badges!L233="A","A"," ")</f>
        <v xml:space="preserve"> </v>
      </c>
      <c r="Q30" s="266"/>
      <c r="R30" s="267" t="str">
        <f>Badges!C309</f>
        <v>Interview your client</v>
      </c>
      <c r="S30" s="269" t="str">
        <f>IF(Badges!L309="A","A"," ")</f>
        <v xml:space="preserve"> </v>
      </c>
    </row>
    <row r="31" spans="1:19" x14ac:dyDescent="0.2">
      <c r="A31" s="266"/>
      <c r="B31" s="267" t="str">
        <f>Badges!C14</f>
        <v>Teach yourself to build a site from</v>
      </c>
      <c r="C31" s="269" t="str">
        <f>IF(Badges!L14="A","A"," ")</f>
        <v xml:space="preserve"> </v>
      </c>
      <c r="E31" s="266"/>
      <c r="F31" s="267" t="str">
        <f>Badges!C83</f>
        <v>Get into outdoor-fashion fabrics</v>
      </c>
      <c r="G31" s="269" t="str">
        <f>IF(Badges!L87="A","A"," ")</f>
        <v xml:space="preserve"> </v>
      </c>
      <c r="I31" s="266"/>
      <c r="J31" s="267" t="str">
        <f>Badges!C161</f>
        <v>Repair one item</v>
      </c>
      <c r="K31" s="269" t="str">
        <f>IF(Badges!L160="A","A"," ")</f>
        <v xml:space="preserve"> </v>
      </c>
      <c r="M31" s="266"/>
      <c r="N31" s="267" t="str">
        <f>Badges!C234</f>
        <v xml:space="preserve">Drive less </v>
      </c>
      <c r="O31" s="269" t="str">
        <f>IF(Badges!L234="A","A"," ")</f>
        <v xml:space="preserve"> </v>
      </c>
      <c r="Q31" s="266"/>
      <c r="R31" s="267" t="str">
        <f>Badges!C310</f>
        <v>Become a keen observer</v>
      </c>
      <c r="S31" s="269" t="str">
        <f>IF(Badges!L310="A","A","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IF(Badges!L311="A","A"," ")</f>
        <v xml:space="preserve"> </v>
      </c>
    </row>
    <row r="33" spans="1:19" x14ac:dyDescent="0.2">
      <c r="A33" s="266"/>
      <c r="B33" s="267" t="str">
        <f>Badges!C16</f>
        <v>Find a mentor</v>
      </c>
      <c r="C33" s="269" t="str">
        <f>IF(Badges!L16="A","A"," ")</f>
        <v xml:space="preserve"> </v>
      </c>
      <c r="E33" s="266"/>
      <c r="F33" s="267" t="str">
        <f>Badges!C89</f>
        <v>Make a timeline of fashion trends</v>
      </c>
      <c r="G33" s="269" t="str">
        <f>IF(Badges!L89="A","A"," ")</f>
        <v xml:space="preserve"> </v>
      </c>
      <c r="I33" s="266"/>
      <c r="J33" s="267" t="str">
        <f>Badges!C163</f>
        <v>Build something out of wood or</v>
      </c>
      <c r="K33" s="269" t="str">
        <f>IF(Badges!L162="A","A","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IF(Badges!L17="A","A"," ")</f>
        <v xml:space="preserve"> </v>
      </c>
      <c r="E34" s="266"/>
      <c r="F34" s="267" t="str">
        <f>Badges!C90</f>
        <v>Conduct a social style experiment</v>
      </c>
      <c r="G34" s="269" t="str">
        <f>IF(Badges!L90="A","A"," ")</f>
        <v xml:space="preserve"> </v>
      </c>
      <c r="I34" s="266"/>
      <c r="J34" s="267" t="str">
        <f>Badges!C164</f>
        <v>Build something from found items</v>
      </c>
      <c r="K34" s="269" t="str">
        <f>IF(Badges!L163="A","A"," ")</f>
        <v xml:space="preserve"> </v>
      </c>
      <c r="M34" s="266"/>
      <c r="N34" s="267" t="str">
        <f>Badges!C240</f>
        <v>Share night art</v>
      </c>
      <c r="O34" s="269" t="str">
        <f>IF(Badges!L240="A","A"," ")</f>
        <v xml:space="preserve"> </v>
      </c>
      <c r="Q34" s="266"/>
      <c r="R34" s="267" t="str">
        <f>Badges!C313</f>
        <v>Divide your idea into different parts</v>
      </c>
      <c r="S34" s="269" t="str">
        <f>IF(Badges!L313="A","A"," ")</f>
        <v xml:space="preserve"> </v>
      </c>
    </row>
    <row r="35" spans="1:19" x14ac:dyDescent="0.2">
      <c r="A35" s="266"/>
      <c r="B35" s="267" t="str">
        <f>Badges!C18</f>
        <v>Meet up</v>
      </c>
      <c r="C35" s="269" t="str">
        <f>IF(Badges!L18="A","A"," ")</f>
        <v xml:space="preserve"> </v>
      </c>
      <c r="E35" s="266"/>
      <c r="F35" s="267" t="str">
        <f>Badges!C87</f>
        <v>Create a scent</v>
      </c>
      <c r="G35" s="269" t="str">
        <f>IF(Badges!L91="A","A"," ")</f>
        <v xml:space="preserve"> </v>
      </c>
      <c r="I35" s="266"/>
      <c r="J35" s="267" t="str">
        <f>Badges!C165</f>
        <v>Build an art piece</v>
      </c>
      <c r="K35" s="269" t="str">
        <f>IF(Badges!L164="A","A"," ")</f>
        <v xml:space="preserve"> </v>
      </c>
      <c r="M35" s="266"/>
      <c r="N35" s="267" t="str">
        <f>Badges!C241</f>
        <v>Get into nightlife</v>
      </c>
      <c r="O35" s="269" t="str">
        <f>IF(Badges!L241="A","A"," ")</f>
        <v xml:space="preserve"> </v>
      </c>
      <c r="Q35" s="266"/>
      <c r="R35" s="267" t="str">
        <f>Badges!C314</f>
        <v>Beat your competitors</v>
      </c>
      <c r="S35" s="269" t="str">
        <f>IF(Badges!L314="A","A","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IF(Badges!L242="A","A"," ")</f>
        <v xml:space="preserve"> </v>
      </c>
      <c r="Q36" s="266"/>
      <c r="R36" s="267" t="str">
        <f>Badges!C315</f>
        <v>Use a "guideline."</v>
      </c>
      <c r="S36" s="269" t="str">
        <f>IF(Badges!L315="A","A"," ")</f>
        <v xml:space="preserve"> </v>
      </c>
    </row>
    <row r="37" spans="1:19" ht="12.75" customHeight="1" x14ac:dyDescent="0.2">
      <c r="A37" s="266"/>
      <c r="B37" s="267" t="str">
        <f>Badges!C20</f>
        <v>Blog posts</v>
      </c>
      <c r="C37" s="269" t="str">
        <f>IF(Badges!L20="A","A"," ")</f>
        <v xml:space="preserve"> </v>
      </c>
      <c r="E37" s="266"/>
      <c r="F37" s="267" t="str">
        <f>Badges!C93</f>
        <v>Make something eco friendly</v>
      </c>
      <c r="G37" s="269" t="str">
        <f>IF(Badges!L93="A","A","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IF(Badges!L21="A","A"," ")</f>
        <v xml:space="preserve"> </v>
      </c>
      <c r="E38" s="266"/>
      <c r="F38" s="267" t="str">
        <f>Badges!C94</f>
        <v>Create your own science-of-style</v>
      </c>
      <c r="G38" s="269" t="str">
        <f>IF(Badges!L94="A","A"," ")</f>
        <v xml:space="preserve"> </v>
      </c>
      <c r="I38" s="266"/>
      <c r="J38" s="267" t="str">
        <f>Badges!C170</f>
        <v>Monitor the news</v>
      </c>
      <c r="K38" s="269" t="str">
        <f>IF(Badges!L170="A","A"," ")</f>
        <v xml:space="preserve"> </v>
      </c>
      <c r="M38" s="266"/>
      <c r="N38" s="267" t="str">
        <f>Badges!C244</f>
        <v>Tour your neighborhood at night</v>
      </c>
      <c r="O38" s="269" t="str">
        <f>IF(Badges!L244="A","A"," ")</f>
        <v xml:space="preserve"> </v>
      </c>
      <c r="Q38" s="266"/>
      <c r="R38" s="267" t="str">
        <f>Badges!C317</f>
        <v>Seed money</v>
      </c>
      <c r="S38" s="269" t="str">
        <f>IF(Badges!L317="A","A"," ")</f>
        <v xml:space="preserve"> </v>
      </c>
    </row>
    <row r="39" spans="1:19" x14ac:dyDescent="0.2">
      <c r="A39" s="266"/>
      <c r="B39" s="267" t="str">
        <f>Badges!C22</f>
        <v>Start with a compelling photo gallery</v>
      </c>
      <c r="C39" s="269" t="str">
        <f>IF(Badges!L22="A","A"," ")</f>
        <v xml:space="preserve"> </v>
      </c>
      <c r="E39" s="266"/>
      <c r="F39" s="267" t="str">
        <f>Badges!C91</f>
        <v>Host a wear-a-thon</v>
      </c>
      <c r="G39" s="269" t="str">
        <f>IF(Badges!L95="A","A"," ")</f>
        <v xml:space="preserve"> </v>
      </c>
      <c r="I39" s="266"/>
      <c r="J39" s="267" t="str">
        <f>Badges!C171</f>
        <v>Evaluate the same story on three</v>
      </c>
      <c r="K39" s="269" t="str">
        <f>IF(Badges!L171="A","A"," ")</f>
        <v xml:space="preserve"> </v>
      </c>
      <c r="M39" s="266"/>
      <c r="N39" s="267" t="str">
        <f>Badges!C245</f>
        <v>Visit a park, trail, lake, stream, or</v>
      </c>
      <c r="O39" s="269" t="str">
        <f>IF(Badges!L245="A","A"," ")</f>
        <v xml:space="preserve"> </v>
      </c>
      <c r="Q39" s="266"/>
      <c r="R39" s="267" t="str">
        <f>Badges!C318</f>
        <v>Business models</v>
      </c>
      <c r="S39" s="269" t="str">
        <f>IF(Badges!L318="A","A","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IF(Badges!L172="A","A"," ")</f>
        <v xml:space="preserve"> </v>
      </c>
      <c r="M40" s="266"/>
      <c r="N40" s="267" t="str">
        <f>Badges!C246</f>
        <v>Visit a place that's open 24 hours</v>
      </c>
      <c r="O40" s="269" t="str">
        <f>IF(Badges!L246="A","A"," ")</f>
        <v xml:space="preserve"> </v>
      </c>
      <c r="Q40" s="266"/>
      <c r="R40" s="267" t="str">
        <f>Badges!C319</f>
        <v>Merchandising</v>
      </c>
      <c r="S40" s="269" t="str">
        <f>IF(Badges!L319="A","A"," ")</f>
        <v xml:space="preserve"> </v>
      </c>
    </row>
    <row r="41" spans="1:19" x14ac:dyDescent="0.2">
      <c r="A41" s="266"/>
      <c r="B41" s="267" t="str">
        <f>Badges!C24</f>
        <v>Go social</v>
      </c>
      <c r="C41" s="269" t="str">
        <f>IF(Badges!L24="A","A","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IF(Badges!L25="A","A"," ")</f>
        <v xml:space="preserve"> </v>
      </c>
      <c r="E42" s="266"/>
      <c r="F42" s="267" t="str">
        <f>Badges!C100</f>
        <v>Review the novel</v>
      </c>
      <c r="G42" s="269" t="str">
        <f>IF(Badges!L100="A","A"," ")</f>
        <v xml:space="preserve"> </v>
      </c>
      <c r="I42" s="266"/>
      <c r="J42" s="267" t="str">
        <f>Badges!C174</f>
        <v>Choose an article from a political</v>
      </c>
      <c r="K42" s="269" t="str">
        <f>IF(Badges!L174="A","A"," ")</f>
        <v xml:space="preserve"> </v>
      </c>
      <c r="M42" s="266"/>
      <c r="N42" s="267" t="str">
        <f>Badges!C248</f>
        <v>Be an investigative reporter</v>
      </c>
      <c r="O42" s="269" t="str">
        <f>IF(Badges!L248="A","A"," ")</f>
        <v xml:space="preserve"> </v>
      </c>
      <c r="Q42" s="266"/>
      <c r="R42" s="267" t="str">
        <f>Badges!C321</f>
        <v>Write up a five-point business plan</v>
      </c>
      <c r="S42" s="269" t="str">
        <f>IF(Badges!L321="A","A"," ")</f>
        <v xml:space="preserve"> </v>
      </c>
    </row>
    <row r="43" spans="1:19" ht="12.75" customHeight="1" x14ac:dyDescent="0.2">
      <c r="A43" s="266"/>
      <c r="B43" s="267" t="str">
        <f>Badges!C26</f>
        <v>Link up</v>
      </c>
      <c r="C43" s="269" t="str">
        <f>IF(Badges!L26="A","A"," ")</f>
        <v xml:space="preserve"> </v>
      </c>
      <c r="E43" s="266"/>
      <c r="F43" s="267" t="str">
        <f>Badges!C101</f>
        <v>Chart the plot</v>
      </c>
      <c r="G43" s="269" t="str">
        <f>IF(Badges!L101="A","A"," ")</f>
        <v xml:space="preserve"> </v>
      </c>
      <c r="I43" s="266"/>
      <c r="J43" s="267" t="str">
        <f>Badges!C175</f>
        <v>Monitor a news-based or political</v>
      </c>
      <c r="K43" s="269" t="str">
        <f>IF(Badges!L175="A","A"," ")</f>
        <v xml:space="preserve"> </v>
      </c>
      <c r="M43" s="266"/>
      <c r="N43" s="267" t="str">
        <f>Badges!C249</f>
        <v>Take part in the night shift</v>
      </c>
      <c r="O43" s="269" t="str">
        <f>IF(Badges!L249="A","A"," ")</f>
        <v xml:space="preserve"> </v>
      </c>
      <c r="Q43" s="266"/>
      <c r="R43" s="267" t="str">
        <f>Badges!C322</f>
        <v>Develop your "pitch."</v>
      </c>
      <c r="S43" s="269" t="str">
        <f>IF(Badges!L322="A","A"," ")</f>
        <v xml:space="preserve"> </v>
      </c>
    </row>
    <row r="44" spans="1:19" x14ac:dyDescent="0.2">
      <c r="A44" s="533" t="str">
        <f>Badges!B29</f>
        <v>Women's Health</v>
      </c>
      <c r="B44" s="534"/>
      <c r="C44" s="534"/>
      <c r="E44" s="266"/>
      <c r="F44" s="267" t="str">
        <f>Badges!C102</f>
        <v>Read like an editor</v>
      </c>
      <c r="G44" s="269" t="str">
        <f>IF(Badges!L102="A","A"," ")</f>
        <v xml:space="preserve"> </v>
      </c>
      <c r="I44" s="266"/>
      <c r="J44" s="267" t="str">
        <f>Badges!C176</f>
        <v>Analyze a speech given by a public</v>
      </c>
      <c r="K44" s="269" t="str">
        <f>IF(Badges!L176="A","A"," ")</f>
        <v xml:space="preserve"> </v>
      </c>
      <c r="M44" s="266"/>
      <c r="N44" s="267" t="str">
        <f>Badges!C250</f>
        <v>Create a photo essay</v>
      </c>
      <c r="O44" s="269" t="str">
        <f>IF(Badges!L250="A","A"," ")</f>
        <v xml:space="preserve"> </v>
      </c>
      <c r="Q44" s="266"/>
      <c r="R44" s="267" t="str">
        <f>Badges!C323</f>
        <v>Make a mock up of an</v>
      </c>
      <c r="S44" s="269" t="str">
        <f>IF(Badges!L323="A","A","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IF(Badges!L31="A","A"," ")</f>
        <v xml:space="preserve"> </v>
      </c>
      <c r="E46" s="266"/>
      <c r="F46" s="267" t="str">
        <f>Badges!C104</f>
        <v>Let real people inspire your</v>
      </c>
      <c r="G46" s="269" t="str">
        <f>IF(Badges!L104="A","A"," ")</f>
        <v xml:space="preserve"> </v>
      </c>
      <c r="I46" s="266"/>
      <c r="J46" s="267" t="str">
        <f>Badges!C178</f>
        <v>Know before you buy</v>
      </c>
      <c r="K46" s="269" t="str">
        <f>IF(Badges!L178="A","A"," ")</f>
        <v xml:space="preserve"> </v>
      </c>
      <c r="M46" s="266"/>
      <c r="N46" s="267" t="str">
        <f>Badges!C252</f>
        <v>Examine the night sky</v>
      </c>
      <c r="O46" s="269" t="str">
        <f>IF(Badges!L252="A","A"," ")</f>
        <v xml:space="preserve"> </v>
      </c>
      <c r="Q46" s="266"/>
      <c r="R46" s="267" t="str">
        <f>Badges!C325</f>
        <v>Present your idea to someone who</v>
      </c>
      <c r="S46" s="269" t="str">
        <f>IF(Badges!L325="A","A"," ")</f>
        <v xml:space="preserve"> </v>
      </c>
    </row>
    <row r="47" spans="1:19" x14ac:dyDescent="0.2">
      <c r="A47" s="266"/>
      <c r="B47" s="267" t="str">
        <f>Badges!C32</f>
        <v>Speak with a health professional</v>
      </c>
      <c r="C47" s="269" t="str">
        <f>IF(Badges!L32="A","A"," ")</f>
        <v xml:space="preserve"> </v>
      </c>
      <c r="E47" s="266"/>
      <c r="F47" s="267" t="str">
        <f>Badges!C105</f>
        <v>Use your favorite novels for</v>
      </c>
      <c r="G47" s="269" t="str">
        <f>IF(Badges!L105="A","A"," ")</f>
        <v xml:space="preserve"> </v>
      </c>
      <c r="I47" s="266"/>
      <c r="J47" s="267" t="str">
        <f>Badges!C179</f>
        <v>Find a vintage ad in a magazine or</v>
      </c>
      <c r="K47" s="269" t="str">
        <f>IF(Badges!L179="A","A"," ")</f>
        <v xml:space="preserve"> </v>
      </c>
      <c r="M47" s="266"/>
      <c r="N47" s="267" t="str">
        <f>Badges!C253</f>
        <v>Create a nocturnal animal</v>
      </c>
      <c r="O47" s="269" t="str">
        <f>IF(Badges!L253="A","A"," ")</f>
        <v xml:space="preserve"> </v>
      </c>
      <c r="Q47" s="266"/>
      <c r="R47" s="267" t="str">
        <f>Badges!C326</f>
        <v>Present to an expert</v>
      </c>
      <c r="S47" s="269" t="str">
        <f>IF(Badges!L326="A","A"," ")</f>
        <v xml:space="preserve"> </v>
      </c>
    </row>
    <row r="48" spans="1:19" x14ac:dyDescent="0.2">
      <c r="A48" s="266"/>
      <c r="B48" s="267" t="str">
        <f>Badges!C33</f>
        <v>Create a women's health poster or</v>
      </c>
      <c r="C48" s="269" t="str">
        <f>IF(Badges!L33="A","A"," ")</f>
        <v xml:space="preserve"> </v>
      </c>
      <c r="E48" s="266"/>
      <c r="F48" s="267" t="str">
        <f>Badges!C106</f>
        <v>Use character profiles to create a</v>
      </c>
      <c r="G48" s="269" t="str">
        <f>IF(Badges!L106="A","A"," ")</f>
        <v xml:space="preserve"> </v>
      </c>
      <c r="I48" s="266"/>
      <c r="J48" s="267" t="str">
        <f>Badges!C180</f>
        <v>Evaluate a disclaimer from an ad</v>
      </c>
      <c r="K48" s="269" t="str">
        <f>IF(Badges!L180="A","A"," ")</f>
        <v xml:space="preserve"> </v>
      </c>
      <c r="M48" s="266"/>
      <c r="N48" s="267" t="str">
        <f>Badges!C254</f>
        <v>Sketch a landscape plan for your</v>
      </c>
      <c r="O48" s="269" t="str">
        <f>IF(Badges!L254="A","A"," ")</f>
        <v xml:space="preserve"> </v>
      </c>
      <c r="Q48" s="266"/>
      <c r="R48" s="267" t="str">
        <f>Badges!C327</f>
        <v>Gather a group of clients</v>
      </c>
      <c r="S48" s="269" t="str">
        <f>IF(Badges!L327="A","A","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IF(Badges!L35="A","A"," ")</f>
        <v xml:space="preserve"> </v>
      </c>
      <c r="E50" s="266"/>
      <c r="F50" s="267" t="str">
        <f>Badges!C108</f>
        <v>Explore character-driven and action-</v>
      </c>
      <c r="G50" s="269" t="str">
        <f>IF(Badges!L108="A","A"," ")</f>
        <v xml:space="preserve"> </v>
      </c>
      <c r="I50" s="266"/>
      <c r="J50" s="267" t="str">
        <f>Badges!C182</f>
        <v>Become an investigative reporter</v>
      </c>
      <c r="K50" s="269" t="str">
        <f>IF(Badges!L182="A","A"," ")</f>
        <v xml:space="preserve"> </v>
      </c>
      <c r="M50" s="266"/>
      <c r="N50" s="267" t="str">
        <f>Badges!C256</f>
        <v>A "night" activity for younger Girl</v>
      </c>
      <c r="O50" s="269" t="str">
        <f>IF(Badges!L256="A","A"," ")</f>
        <v xml:space="preserve"> </v>
      </c>
      <c r="Q50" s="266">
        <v>1</v>
      </c>
      <c r="R50" s="267" t="str">
        <f>Badges!C331</f>
        <v>Explore "oops!" and "wow!"</v>
      </c>
      <c r="S50" s="268"/>
    </row>
    <row r="51" spans="1:19" x14ac:dyDescent="0.2">
      <c r="A51" s="266"/>
      <c r="B51" s="267" t="str">
        <f>Badges!C36</f>
        <v>Follow a fad through time</v>
      </c>
      <c r="C51" s="269" t="str">
        <f>IF(Badges!L36="A","A"," ")</f>
        <v xml:space="preserve"> </v>
      </c>
      <c r="E51" s="266"/>
      <c r="F51" s="267" t="str">
        <f>Badges!C109</f>
        <v>Interview a novelist or writing teacher</v>
      </c>
      <c r="G51" s="269" t="str">
        <f>IF(Badges!L109="A","A"," ")</f>
        <v xml:space="preserve"> </v>
      </c>
      <c r="I51" s="266"/>
      <c r="J51" s="267" t="str">
        <f>Badges!C183</f>
        <v>Be a Super Searcher</v>
      </c>
      <c r="K51" s="269" t="str">
        <f>IF(Badges!L183="A","A"," ")</f>
        <v xml:space="preserve"> </v>
      </c>
      <c r="M51" s="266"/>
      <c r="N51" s="267" t="str">
        <f>Badges!C257</f>
        <v>A "Power Down!" night</v>
      </c>
      <c r="O51" s="269" t="str">
        <f>IF(Badges!L257="A","A"," ")</f>
        <v xml:space="preserve"> </v>
      </c>
      <c r="Q51" s="266"/>
      <c r="R51" s="267" t="str">
        <f>Badges!C332</f>
        <v>Brainstorm some "oops" and "wow"</v>
      </c>
      <c r="S51" s="269" t="str">
        <f>IF(Badges!L332="A","A"," ")</f>
        <v xml:space="preserve"> </v>
      </c>
    </row>
    <row r="52" spans="1:19" x14ac:dyDescent="0.2">
      <c r="A52" s="266"/>
      <c r="B52" s="267" t="str">
        <f>Badges!C37</f>
        <v>Explore fads and beauty in other</v>
      </c>
      <c r="C52" s="269" t="str">
        <f>IF(Badges!L37="A","A"," ")</f>
        <v xml:space="preserve"> </v>
      </c>
      <c r="E52" s="266"/>
      <c r="F52" s="267" t="str">
        <f>Badges!C110</f>
        <v>Read five interviews with novelists</v>
      </c>
      <c r="G52" s="269" t="str">
        <f>IF(Badges!L110="A","A"," ")</f>
        <v xml:space="preserve"> </v>
      </c>
      <c r="I52" s="266"/>
      <c r="J52" s="267" t="str">
        <f>Badges!C184</f>
        <v>Review the review</v>
      </c>
      <c r="K52" s="269" t="str">
        <f>IF(Badges!L184="A","A"," ")</f>
        <v xml:space="preserve"> </v>
      </c>
      <c r="M52" s="266"/>
      <c r="N52" s="267" t="str">
        <f>Badges!C258</f>
        <v>A nighttime legend</v>
      </c>
      <c r="O52" s="269" t="str">
        <f>IF(Badges!L258="A","A"," ")</f>
        <v xml:space="preserve"> </v>
      </c>
      <c r="Q52" s="266"/>
      <c r="R52" s="267" t="str">
        <f>Badges!C333</f>
        <v>Interview someone with a job that</v>
      </c>
      <c r="S52" s="269" t="str">
        <f>IF(Badges!L333="A","A","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IF(Badges!L334="A","A"," ")</f>
        <v xml:space="preserve"> </v>
      </c>
    </row>
    <row r="54" spans="1:19" x14ac:dyDescent="0.2">
      <c r="A54" s="266"/>
      <c r="B54" s="267" t="str">
        <f>Badges!C39</f>
        <v>Get to know your moods</v>
      </c>
      <c r="C54" s="269" t="str">
        <f>IF(Badges!L39="A","A"," ")</f>
        <v xml:space="preserve"> </v>
      </c>
      <c r="E54" s="266"/>
      <c r="F54" s="267" t="str">
        <f>Badges!C112</f>
        <v>Write the first 20 pages</v>
      </c>
      <c r="G54" s="269" t="str">
        <f>IF(Badges!L112="A","A"," ")</f>
        <v xml:space="preserve"> </v>
      </c>
      <c r="I54" s="266"/>
      <c r="J54" s="267" t="str">
        <f>Badges!C186</f>
        <v>Send a letter to the editor</v>
      </c>
      <c r="K54" s="269" t="str">
        <f>IF(Badges!L186="A","A","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IF(Badges!L40="A","A"," ")</f>
        <v xml:space="preserve"> </v>
      </c>
      <c r="E55" s="266"/>
      <c r="F55" s="267" t="str">
        <f>Badges!C113</f>
        <v>Write important scenes</v>
      </c>
      <c r="G55" s="269" t="str">
        <f>IF(Badges!L113="A","A"," ")</f>
        <v xml:space="preserve"> </v>
      </c>
      <c r="I55" s="266"/>
      <c r="J55" s="267" t="str">
        <f>Badges!C187</f>
        <v>Research and write an article</v>
      </c>
      <c r="K55" s="269" t="str">
        <f>IF(Badges!L187="A","A"," ")</f>
        <v xml:space="preserve"> </v>
      </c>
      <c r="M55" s="266"/>
      <c r="N55" s="267" t="str">
        <f>Badges!C263</f>
        <v>Find out how views of animals have</v>
      </c>
      <c r="O55" s="269" t="str">
        <f>IF(Badges!L263="A","A"," ")</f>
        <v xml:space="preserve"> </v>
      </c>
      <c r="Q55" s="266"/>
      <c r="R55" s="267" t="str">
        <f>Badges!C336</f>
        <v>Go through your last 50 texts</v>
      </c>
      <c r="S55" s="269" t="str">
        <f>IF(Badges!L336="A","A"," ")</f>
        <v xml:space="preserve"> </v>
      </c>
    </row>
    <row r="56" spans="1:19" x14ac:dyDescent="0.2">
      <c r="A56" s="266"/>
      <c r="B56" s="267" t="str">
        <f>Badges!C41</f>
        <v>Explore a psychological topic</v>
      </c>
      <c r="C56" s="269" t="str">
        <f>IF(Badges!L41="A","A"," ")</f>
        <v xml:space="preserve"> </v>
      </c>
      <c r="E56" s="266"/>
      <c r="F56" s="267" t="str">
        <f>Badges!C114</f>
        <v>Write the last 20 pages</v>
      </c>
      <c r="G56" s="269" t="str">
        <f>IF(Badges!L114="A","A"," ")</f>
        <v xml:space="preserve"> </v>
      </c>
      <c r="I56" s="266"/>
      <c r="J56" s="267" t="str">
        <f>Badges!C188</f>
        <v>Make a video or photo slide show</v>
      </c>
      <c r="K56" s="269" t="str">
        <f>IF(Badges!L188="A","A"," ")</f>
        <v xml:space="preserve"> </v>
      </c>
      <c r="M56" s="266"/>
      <c r="N56" s="267" t="str">
        <f>Badges!C264</f>
        <v>Watch a documentary series on the</v>
      </c>
      <c r="O56" s="269" t="str">
        <f>IF(Badges!L264="A","A"," ")</f>
        <v xml:space="preserve"> </v>
      </c>
      <c r="Q56" s="266"/>
      <c r="R56" s="267" t="str">
        <f>Badges!C337</f>
        <v>Interview a psychologist, guidance</v>
      </c>
      <c r="S56" s="269" t="str">
        <f>IF(Badges!L337="A","A","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IF(Badges!L265="A","A"," ")</f>
        <v xml:space="preserve"> </v>
      </c>
      <c r="Q57" s="266"/>
      <c r="R57" s="267" t="str">
        <f>Badges!C338</f>
        <v>Start a kindness practice</v>
      </c>
      <c r="S57" s="269" t="str">
        <f>IF(Badges!L338="A","A"," ")</f>
        <v xml:space="preserve"> </v>
      </c>
    </row>
    <row r="58" spans="1:19" x14ac:dyDescent="0.2">
      <c r="A58" s="266"/>
      <c r="B58" s="267" t="str">
        <f>Badges!C43</f>
        <v>Take a global look at the issue</v>
      </c>
      <c r="C58" s="269" t="str">
        <f>IF(Badges!L43="A","A"," ")</f>
        <v xml:space="preserve"> </v>
      </c>
      <c r="E58" s="266"/>
      <c r="F58" s="267" t="str">
        <f>Badges!C116</f>
        <v>Share your pages with two people</v>
      </c>
      <c r="G58" s="269" t="str">
        <f>IF(Badges!L116="A","A","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IF(Badges!L44="A","A"," ")</f>
        <v xml:space="preserve"> </v>
      </c>
      <c r="E59" s="266"/>
      <c r="F59" s="267" t="str">
        <f>Badges!C117</f>
        <v>Use a critique group</v>
      </c>
      <c r="G59" s="269" t="str">
        <f>IF(Badges!L117="A","A"," ")</f>
        <v xml:space="preserve"> </v>
      </c>
      <c r="I59" s="266"/>
      <c r="J59" s="267" t="str">
        <f>Badges!C193</f>
        <v>Find out the background of your</v>
      </c>
      <c r="K59" s="269" t="str">
        <f>IF(Badges!L193="A","A"," ")</f>
        <v xml:space="preserve"> </v>
      </c>
      <c r="M59" s="266"/>
      <c r="N59" s="267" t="str">
        <f>Badges!C267</f>
        <v>Check out a safety team that uses</v>
      </c>
      <c r="O59" s="269" t="str">
        <f>IF(Badges!L267="A","A"," ")</f>
        <v xml:space="preserve"> </v>
      </c>
      <c r="Q59" s="266"/>
      <c r="R59" s="267" t="str">
        <f>Badges!C340</f>
        <v>Get into e-mail etiquette</v>
      </c>
      <c r="S59" s="269" t="str">
        <f>IF(Badges!L340="A","A"," ")</f>
        <v xml:space="preserve"> </v>
      </c>
    </row>
    <row r="60" spans="1:19" x14ac:dyDescent="0.2">
      <c r="A60" s="266"/>
      <c r="B60" s="267" t="str">
        <f>Badges!C45</f>
        <v>Take a close-up look at the issue</v>
      </c>
      <c r="C60" s="269" t="str">
        <f>IF(Badges!L45="A","A"," ")</f>
        <v xml:space="preserve"> </v>
      </c>
      <c r="E60" s="266"/>
      <c r="F60" s="267" t="str">
        <f>Badges!C118</f>
        <v>Ask a mentor to write you an</v>
      </c>
      <c r="G60" s="269" t="str">
        <f>IF(Badges!L118="A","A"," ")</f>
        <v xml:space="preserve"> </v>
      </c>
      <c r="I60" s="266"/>
      <c r="J60" s="267" t="str">
        <f>Badges!C194</f>
        <v>Get to know the ecology of your</v>
      </c>
      <c r="K60" s="269" t="str">
        <f>IF(Badges!L194="A","A"," ")</f>
        <v xml:space="preserve"> </v>
      </c>
      <c r="M60" s="266"/>
      <c r="N60" s="267" t="str">
        <f>Badges!C268</f>
        <v>Talk to a trainer</v>
      </c>
      <c r="O60" s="269" t="str">
        <f>IF(Badges!L268="A","A"," ")</f>
        <v xml:space="preserve"> </v>
      </c>
      <c r="Q60" s="266"/>
      <c r="R60" s="267" t="str">
        <f>Badges!C341</f>
        <v>Find your best commenting voice</v>
      </c>
      <c r="S60" s="269" t="str">
        <f>IF(Badges!L341="A","A","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IF(Badges!L195="A","A"," ")</f>
        <v xml:space="preserve"> </v>
      </c>
      <c r="M61" s="266"/>
      <c r="N61" s="267" t="str">
        <f>Badges!C269</f>
        <v>Read stories about animal heroes</v>
      </c>
      <c r="O61" s="269" t="str">
        <f>IF(Badges!L269="A","A"," ")</f>
        <v xml:space="preserve"> </v>
      </c>
      <c r="Q61" s="266"/>
      <c r="R61" s="267" t="str">
        <f>Badges!C342</f>
        <v>Good net sportsmanship</v>
      </c>
      <c r="S61" s="269" t="str">
        <f>IF(Badges!L342="A","A"," ")</f>
        <v xml:space="preserve"> </v>
      </c>
    </row>
    <row r="62" spans="1:19" ht="12.75" customHeight="1" x14ac:dyDescent="0.2">
      <c r="A62" s="266"/>
      <c r="B62" s="267" t="str">
        <f>Badges!C47</f>
        <v>Design a public service</v>
      </c>
      <c r="C62" s="269" t="str">
        <f>IF(Badges!L47="A","A","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IF(Badges!L48="A","A"," ")</f>
        <v xml:space="preserve"> </v>
      </c>
      <c r="E63" s="266"/>
      <c r="F63" s="267" t="str">
        <f>Badges!C124</f>
        <v>Look into two different textile arts</v>
      </c>
      <c r="G63" s="269" t="str">
        <f>IF(Badges!L124="A","A"," ")</f>
        <v xml:space="preserve"> </v>
      </c>
      <c r="I63" s="266"/>
      <c r="J63" s="267" t="str">
        <f>Badges!C197</f>
        <v>If your adventure involves a new skill</v>
      </c>
      <c r="K63" s="269" t="str">
        <f>IF(Badges!L197="A","A"," ")</f>
        <v xml:space="preserve"> </v>
      </c>
      <c r="M63" s="266"/>
      <c r="N63" s="267" t="str">
        <f>Badges!C271</f>
        <v>Talk to a vet or psychologist</v>
      </c>
      <c r="O63" s="269" t="str">
        <f>IF(Badges!L271="A","A"," ")</f>
        <v xml:space="preserve"> </v>
      </c>
      <c r="Q63" s="266"/>
      <c r="R63" s="267" t="str">
        <f>Badges!C344</f>
        <v>Discuss some character profiles</v>
      </c>
      <c r="S63" s="269" t="str">
        <f>IF(Badges!L344="A","A"," ")</f>
        <v xml:space="preserve"> </v>
      </c>
    </row>
    <row r="64" spans="1:19" x14ac:dyDescent="0.2">
      <c r="A64" s="266"/>
      <c r="B64" s="267" t="str">
        <f>Badges!C49</f>
        <v>Design a prevention program</v>
      </c>
      <c r="C64" s="269" t="str">
        <f>IF(Badges!L49="A","A"," ")</f>
        <v xml:space="preserve"> </v>
      </c>
      <c r="E64" s="266"/>
      <c r="F64" s="267" t="str">
        <f>Badges!C125</f>
        <v>Interview an artist who works with</v>
      </c>
      <c r="G64" s="269" t="str">
        <f>IF(Badges!L125="A","A"," ")</f>
        <v xml:space="preserve"> </v>
      </c>
      <c r="I64" s="266"/>
      <c r="J64" s="267" t="str">
        <f>Badges!C198</f>
        <v>Attend a one day high adventure</v>
      </c>
      <c r="K64" s="269" t="str">
        <f>IF(Badges!L198="A","A"," ")</f>
        <v xml:space="preserve"> </v>
      </c>
      <c r="M64" s="266"/>
      <c r="N64" s="267" t="str">
        <f>Badges!C272</f>
        <v>Visit an organization that uses</v>
      </c>
      <c r="O64" s="269" t="str">
        <f>IF(Badges!L272="A","A"," ")</f>
        <v xml:space="preserve"> </v>
      </c>
      <c r="Q64" s="266"/>
      <c r="R64" s="267" t="str">
        <f>Badges!C345</f>
        <v>Get feedback on a profile of your</v>
      </c>
      <c r="S64" s="269" t="str">
        <f>IF(Badges!L345="A","A"," ")</f>
        <v xml:space="preserve"> </v>
      </c>
    </row>
    <row r="65" spans="1:19" x14ac:dyDescent="0.2">
      <c r="A65" s="533" t="str">
        <f>Badges!B52</f>
        <v>Troupe Performer</v>
      </c>
      <c r="B65" s="534"/>
      <c r="C65" s="534"/>
      <c r="E65" s="266"/>
      <c r="F65" s="267" t="str">
        <f>Badges!C126</f>
        <v>Visit an art gallery or museum with a</v>
      </c>
      <c r="G65" s="269" t="str">
        <f>IF(Badges!L126="A","A"," ")</f>
        <v xml:space="preserve"> </v>
      </c>
      <c r="I65" s="266"/>
      <c r="J65" s="267" t="str">
        <f>Badges!C199</f>
        <v>Spend a day practicing cooperative</v>
      </c>
      <c r="K65" s="269" t="str">
        <f>IF(Badges!L199="A","A"," ")</f>
        <v xml:space="preserve"> </v>
      </c>
      <c r="M65" s="266"/>
      <c r="N65" s="267" t="str">
        <f>Badges!C273</f>
        <v>Interview at least five pet owners</v>
      </c>
      <c r="O65" s="269" t="str">
        <f>IF(Badges!L273="A","A"," ")</f>
        <v xml:space="preserve"> </v>
      </c>
      <c r="Q65" s="266"/>
      <c r="R65" s="267" t="str">
        <f>Badges!C346</f>
        <v>Read three stories that discuss</v>
      </c>
      <c r="S65" s="269" t="str">
        <f>IF(Badges!L346="A","A","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IF(Badges!L54="A","A"," ")</f>
        <v xml:space="preserve"> </v>
      </c>
      <c r="E67" s="266"/>
      <c r="F67" s="267" t="str">
        <f>Badges!C128</f>
        <v>Thread based craft</v>
      </c>
      <c r="G67" s="269" t="str">
        <f>IF(Badges!L128="A","A"," ")</f>
        <v xml:space="preserve"> </v>
      </c>
      <c r="I67" s="266"/>
      <c r="J67" s="267" t="str">
        <f>Badges!C201</f>
        <v>Talk to an expert in your adventure</v>
      </c>
      <c r="K67" s="269" t="str">
        <f>IF(Badges!L201="A","A"," ")</f>
        <v xml:space="preserve"> </v>
      </c>
      <c r="M67" s="266"/>
      <c r="N67" s="267" t="str">
        <f>Badges!C275</f>
        <v>Talk to someone who trains</v>
      </c>
      <c r="O67" s="269" t="str">
        <f>IF(Badges!L275="A","A"," ")</f>
        <v xml:space="preserve"> </v>
      </c>
      <c r="Q67" s="266"/>
      <c r="R67" s="267" t="str">
        <f>Badges!C348</f>
        <v>Make it a pledge</v>
      </c>
      <c r="S67" s="269" t="str">
        <f>IF(Badges!L348="A","A"," ")</f>
        <v xml:space="preserve"> </v>
      </c>
    </row>
    <row r="68" spans="1:19" x14ac:dyDescent="0.2">
      <c r="A68" s="266"/>
      <c r="B68" s="267" t="str">
        <f>Badges!C55</f>
        <v>Interview a producer, director</v>
      </c>
      <c r="C68" s="269" t="str">
        <f>IF(Badges!L55="A","A"," ")</f>
        <v xml:space="preserve"> </v>
      </c>
      <c r="E68" s="266"/>
      <c r="F68" s="267" t="str">
        <f>Badges!C129</f>
        <v>Yarn based craft</v>
      </c>
      <c r="G68" s="269" t="str">
        <f>IF(Badges!L129="A","A"," ")</f>
        <v xml:space="preserve"> </v>
      </c>
      <c r="I68" s="266"/>
      <c r="J68" s="267" t="str">
        <f>Badges!C202</f>
        <v>Go to a sporting goods store</v>
      </c>
      <c r="K68" s="269" t="str">
        <f>IF(Badges!L202="A","A"," ")</f>
        <v xml:space="preserve"> </v>
      </c>
      <c r="M68" s="266"/>
      <c r="N68" s="267" t="str">
        <f>Badges!C276</f>
        <v>Speak to someone who has an</v>
      </c>
      <c r="O68" s="269" t="str">
        <f>IF(Badges!L276="A","A"," ")</f>
        <v xml:space="preserve"> </v>
      </c>
      <c r="Q68" s="266"/>
      <c r="R68" s="267" t="str">
        <f>Badges!C349</f>
        <v>Edit into a top 10</v>
      </c>
      <c r="S68" s="269" t="str">
        <f>IF(Badges!L349="A","A"," ")</f>
        <v xml:space="preserve"> </v>
      </c>
    </row>
    <row r="69" spans="1:19" x14ac:dyDescent="0.2">
      <c r="A69" s="266"/>
      <c r="B69" s="267" t="str">
        <f>Badges!C56</f>
        <v>Watch three shows and be the critic</v>
      </c>
      <c r="C69" s="269" t="str">
        <f>IF(Badges!L56="A","A"," ")</f>
        <v xml:space="preserve"> </v>
      </c>
      <c r="E69" s="266"/>
      <c r="F69" s="267" t="str">
        <f>Badges!C130</f>
        <v>Quilting Project</v>
      </c>
      <c r="G69" s="269" t="str">
        <f>IF(Badges!L130="A","A"," ")</f>
        <v xml:space="preserve"> </v>
      </c>
      <c r="I69" s="266"/>
      <c r="J69" s="267" t="str">
        <f>Badges!C203</f>
        <v>Talk to a Girl Scout</v>
      </c>
      <c r="K69" s="269" t="str">
        <f>IF(Badges!L203="A","A"," ")</f>
        <v xml:space="preserve"> </v>
      </c>
      <c r="M69" s="266"/>
      <c r="N69" s="267" t="str">
        <f>Badges!C277</f>
        <v xml:space="preserve">Research the pros and cons of </v>
      </c>
      <c r="O69" s="269" t="str">
        <f>IF(Badges!L277="A","A"," ")</f>
        <v xml:space="preserve"> </v>
      </c>
      <c r="Q69" s="266"/>
      <c r="R69" s="267" t="str">
        <f>Badges!C350</f>
        <v>Present it</v>
      </c>
      <c r="S69" s="269" t="str">
        <f>IF(Badges!L350="A","A"," ")</f>
        <v xml:space="preserve"> </v>
      </c>
    </row>
    <row r="70" spans="1:19" ht="23.25" x14ac:dyDescent="0.35">
      <c r="A70" s="524" t="str">
        <f ca="1">MID(CELL("filename",A8),FIND(IF(ISERROR(FIND("]",CELL("filename",A8))),"$","]"),CELL("filename",A8))+1,256)</f>
        <v>Senior9</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IF('Age-Level'!L8="C","C",IF('Age-Level'!L8="P","P",""))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IF('Age-Level'!L10="C","C",IF('Age-Level'!L10="P","P",""))</f>
        <v/>
      </c>
    </row>
    <row r="73" spans="1:19" x14ac:dyDescent="0.2">
      <c r="A73" s="542" t="str">
        <f>Summary!A22</f>
        <v>Collage</v>
      </c>
      <c r="B73" s="543"/>
      <c r="C73" s="270" t="str">
        <f>IF(Badges!L376="C","C",IF(Badges!L376="P","P",""))</f>
        <v/>
      </c>
      <c r="E73" s="266"/>
      <c r="F73" s="267" t="str">
        <f>Badges!C383</f>
        <v>Ask an expert.</v>
      </c>
      <c r="G73" s="269" t="str">
        <f>IF(Badges!L383="A","A"," ")</f>
        <v xml:space="preserve"> </v>
      </c>
      <c r="I73" s="266"/>
      <c r="J73" s="267" t="str">
        <f>Badges!C452</f>
        <v>Talk to a medical professional</v>
      </c>
      <c r="K73" s="269" t="str">
        <f>IF(Badges!L452="A","A"," ")</f>
        <v xml:space="preserve"> </v>
      </c>
      <c r="M73" s="266"/>
      <c r="N73" s="267" t="str">
        <f>Badges!C522</f>
        <v>Do this with a friend</v>
      </c>
      <c r="O73" s="269" t="str">
        <f>IF(Badges!L522="A","A"," ")</f>
        <v xml:space="preserve"> </v>
      </c>
      <c r="Q73" s="544" t="str">
        <f>'Age-Level'!B11</f>
        <v>Senior Service to Girl Scouting bar</v>
      </c>
      <c r="R73" s="544"/>
      <c r="S73" s="270" t="str">
        <f>IF('Age-Level'!L12="C","C",IF('Age-Level'!L12="P","P",""))</f>
        <v/>
      </c>
    </row>
    <row r="74" spans="1:19" x14ac:dyDescent="0.2">
      <c r="A74" s="538" t="str">
        <f>Summary!A23</f>
        <v>Cross-Training</v>
      </c>
      <c r="B74" s="539"/>
      <c r="C74" s="271" t="str">
        <f>IF(Badges!L399="C","C",IF(Badges!L399="P","P",""))</f>
        <v/>
      </c>
      <c r="E74" s="266"/>
      <c r="F74" s="267" t="str">
        <f>Badges!C384</f>
        <v>Take a yoga or Pilates class.</v>
      </c>
      <c r="G74" s="269" t="str">
        <f>IF(Badges!L384="A","A"," ")</f>
        <v xml:space="preserve"> </v>
      </c>
      <c r="I74" s="266"/>
      <c r="J74" s="267" t="str">
        <f>Badges!C453</f>
        <v>Take a course</v>
      </c>
      <c r="K74" s="269" t="str">
        <f>IF(Badges!L453="A","A"," ")</f>
        <v xml:space="preserve"> </v>
      </c>
      <c r="M74" s="266"/>
      <c r="N74" s="267" t="str">
        <f>Badges!C523</f>
        <v>Fill in your checklist with a family</v>
      </c>
      <c r="O74" s="269" t="str">
        <f>IF(Badges!L523="A","A"," ")</f>
        <v xml:space="preserve"> </v>
      </c>
      <c r="Q74" s="544" t="str">
        <f>'Age-Level'!B13</f>
        <v>Counselor-in-Training (CIT) I</v>
      </c>
      <c r="R74" s="544"/>
      <c r="S74" s="270" t="str">
        <f>IF('Age-Level'!L16="C","C",IF('Age-Level'!L16="P","P",""))</f>
        <v/>
      </c>
    </row>
    <row r="75" spans="1:19" x14ac:dyDescent="0.2">
      <c r="A75" s="538" t="str">
        <f>Summary!A24</f>
        <v>Behind the Ballot</v>
      </c>
      <c r="B75" s="539"/>
      <c r="C75" s="271" t="str">
        <f>IF(Badges!L422="C","C",IF(Badges!L422="P","P",""))</f>
        <v/>
      </c>
      <c r="E75" s="266"/>
      <c r="F75" s="267" t="str">
        <f>Badges!C385</f>
        <v>Research and develop your own</v>
      </c>
      <c r="G75" s="269" t="str">
        <f>IF(Badges!L385="A","A"," ")</f>
        <v xml:space="preserve"> </v>
      </c>
      <c r="I75" s="266"/>
      <c r="J75" s="267" t="str">
        <f>Badges!C454</f>
        <v>Talk to an emergency responder</v>
      </c>
      <c r="K75" s="269" t="str">
        <f>IF(Badges!L454="A","A"," ")</f>
        <v xml:space="preserve"> </v>
      </c>
      <c r="M75" s="266"/>
      <c r="N75" s="267" t="str">
        <f>Badges!C524</f>
        <v>Set up a meeting with a guidance</v>
      </c>
      <c r="O75" s="269" t="str">
        <f>IF(Badges!L524="A","A"," ")</f>
        <v xml:space="preserve"> </v>
      </c>
      <c r="Q75" s="544" t="str">
        <f>'Age-Level'!B17</f>
        <v>Volunteer-in-Training (VIT)</v>
      </c>
      <c r="R75" s="544"/>
      <c r="S75" s="270" t="str">
        <f>IF('Age-Level'!L21="C","C",IF('Age-Level'!L21="P","P",""))</f>
        <v/>
      </c>
    </row>
    <row r="76" spans="1:19" x14ac:dyDescent="0.2">
      <c r="A76" s="538" t="str">
        <f>Summary!A25</f>
        <v>Locavore</v>
      </c>
      <c r="B76" s="539"/>
      <c r="C76" s="271" t="str">
        <f>IF(Badges!L445="C","C",IF(Badges!L445="P","P",""))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IF('Age-Level'!L23="A","A"," ")</f>
        <v xml:space="preserve"> </v>
      </c>
    </row>
    <row r="77" spans="1:19" x14ac:dyDescent="0.2">
      <c r="A77" s="538" t="str">
        <f>Summary!A26</f>
        <v>Senior First Aid</v>
      </c>
      <c r="B77" s="539"/>
      <c r="C77" s="271" t="str">
        <f>IF(Badges!L468="C","C",IF(Badges!L468="P","P",""))</f>
        <v/>
      </c>
      <c r="E77" s="266"/>
      <c r="F77" s="267" t="str">
        <f>Badges!C387</f>
        <v>Head outdoors.</v>
      </c>
      <c r="G77" s="269" t="str">
        <f>IF(Badges!L387="A","A"," ")</f>
        <v xml:space="preserve"> </v>
      </c>
      <c r="I77" s="266"/>
      <c r="J77" s="267" t="str">
        <f>Badges!C456</f>
        <v>Talk to first aiders</v>
      </c>
      <c r="K77" s="269" t="str">
        <f>IF(Badges!L456="A","A"," ")</f>
        <v xml:space="preserve"> </v>
      </c>
      <c r="M77" s="266"/>
      <c r="N77" s="267" t="str">
        <f>Badges!C526</f>
        <v>A great debate</v>
      </c>
      <c r="O77" s="269" t="str">
        <f>IF(Badges!L526="A","A"," ")</f>
        <v xml:space="preserve"> </v>
      </c>
      <c r="Q77" s="537" t="str">
        <f>'Age-Level'!C24</f>
        <v>Cookie Patch (Year 1)</v>
      </c>
      <c r="R77" s="537"/>
      <c r="S77" s="276" t="str">
        <f>IF('Age-Level'!L24="A","A"," ")</f>
        <v xml:space="preserve"> </v>
      </c>
    </row>
    <row r="78" spans="1:19" x14ac:dyDescent="0.2">
      <c r="A78" s="538" t="str">
        <f>Summary!A27</f>
        <v>Senior Girl Scout Way</v>
      </c>
      <c r="B78" s="539"/>
      <c r="C78" s="271" t="str">
        <f>IF(Badges!L491="C","C",IF(Badges!L491="P","P",""))</f>
        <v/>
      </c>
      <c r="E78" s="266"/>
      <c r="F78" s="267" t="str">
        <f>Badges!C388</f>
        <v>Try the gym.</v>
      </c>
      <c r="G78" s="269" t="str">
        <f>IF(Badges!L388="A","A"," ")</f>
        <v xml:space="preserve"> </v>
      </c>
      <c r="I78" s="266"/>
      <c r="J78" s="267" t="str">
        <f>Badges!C457</f>
        <v>Ask a wilderness expert</v>
      </c>
      <c r="K78" s="269" t="str">
        <f>IF(Badges!L457="A","A"," ")</f>
        <v xml:space="preserve"> </v>
      </c>
      <c r="M78" s="266"/>
      <c r="N78" s="267" t="str">
        <f>Badges!C527</f>
        <v>Visualize your future</v>
      </c>
      <c r="O78" s="269" t="str">
        <f>IF(Badges!L527="A","A"," ")</f>
        <v xml:space="preserve"> </v>
      </c>
      <c r="Q78" s="537" t="str">
        <f>'Age-Level'!C25</f>
        <v>Cookie Pin (Year 1)</v>
      </c>
      <c r="R78" s="537"/>
      <c r="S78" s="276" t="str">
        <f>IF('Age-Level'!L25="A","A"," ")</f>
        <v xml:space="preserve"> </v>
      </c>
    </row>
    <row r="79" spans="1:19" x14ac:dyDescent="0.2">
      <c r="A79" s="540" t="str">
        <f>Summary!A28</f>
        <v>Sky</v>
      </c>
      <c r="B79" s="541"/>
      <c r="C79" s="272" t="str">
        <f>IF(Badges!L514="C","C",IF(Badges!L514="P","P",""))</f>
        <v/>
      </c>
      <c r="E79" s="266"/>
      <c r="F79" s="267" t="str">
        <f>Badges!C389</f>
        <v>Mix it up</v>
      </c>
      <c r="G79" s="269" t="str">
        <f>IF(Badges!L389="A","A"," ")</f>
        <v xml:space="preserve"> </v>
      </c>
      <c r="I79" s="266"/>
      <c r="J79" s="267" t="str">
        <f>Badges!C458</f>
        <v>Find out about common injuries</v>
      </c>
      <c r="K79" s="269" t="str">
        <f>IF(Badges!L458="A","A"," ")</f>
        <v xml:space="preserve"> </v>
      </c>
      <c r="M79" s="266"/>
      <c r="N79" s="267" t="str">
        <f>Badges!C528</f>
        <v>Circular logic</v>
      </c>
      <c r="O79" s="269" t="str">
        <f>IF(Badges!L528="A","A"," ")</f>
        <v xml:space="preserve"> </v>
      </c>
      <c r="Q79" s="537" t="str">
        <f>'Age-Level'!C26</f>
        <v>Cookie Rally (Year 2)</v>
      </c>
      <c r="R79" s="537"/>
      <c r="S79" s="276" t="str">
        <f>IF('Age-Level'!L26="A","A","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IF('Age-Level'!L27="A","A"," ")</f>
        <v xml:space="preserve"> </v>
      </c>
    </row>
    <row r="81" spans="1:22" x14ac:dyDescent="0.2">
      <c r="A81" s="542" t="str">
        <f>Summary!A30</f>
        <v>Financing My Future</v>
      </c>
      <c r="B81" s="543"/>
      <c r="C81" s="270" t="str">
        <f>IF(Badges!L538="C","C",IF(Badges!L538="P","P",""))</f>
        <v/>
      </c>
      <c r="E81" s="266"/>
      <c r="F81" s="267" t="str">
        <f>Badges!C391</f>
        <v>Get expert help.</v>
      </c>
      <c r="G81" s="269" t="str">
        <f>IF(Badges!L391="A","A"," ")</f>
        <v xml:space="preserve"> </v>
      </c>
      <c r="I81" s="266"/>
      <c r="J81" s="267" t="str">
        <f>Badges!C460</f>
        <v>Research the signs of shock and</v>
      </c>
      <c r="K81" s="269" t="str">
        <f>IF(Badges!L460="A","A"," ")</f>
        <v xml:space="preserve"> </v>
      </c>
      <c r="M81" s="266"/>
      <c r="N81" s="267" t="str">
        <f>Badges!C530</f>
        <v>Find different types of aid</v>
      </c>
      <c r="O81" s="269" t="str">
        <f>IF(Badges!L530="A","A"," ")</f>
        <v xml:space="preserve"> </v>
      </c>
      <c r="Q81" s="537" t="str">
        <f>'Age-Level'!C28</f>
        <v>Cookie Pin (Year 2)</v>
      </c>
      <c r="R81" s="537"/>
      <c r="S81" s="276" t="str">
        <f>IF('Age-Level'!L28="A","A"," ")</f>
        <v xml:space="preserve"> </v>
      </c>
    </row>
    <row r="82" spans="1:22" x14ac:dyDescent="0.2">
      <c r="A82" s="538" t="str">
        <f>Summary!A31</f>
        <v>Buying Power</v>
      </c>
      <c r="B82" s="539"/>
      <c r="C82" s="271" t="str">
        <f>IF(Badges!L561="C","C",IF(Badges!L561="P","P",""))</f>
        <v/>
      </c>
      <c r="E82" s="266"/>
      <c r="F82" s="267" t="str">
        <f>Badges!C392</f>
        <v>Circuit train.</v>
      </c>
      <c r="G82" s="269" t="str">
        <f>IF(Badges!L392="A","A"," ")</f>
        <v xml:space="preserve"> </v>
      </c>
      <c r="I82" s="266"/>
      <c r="J82" s="267" t="str">
        <f>Badges!C461</f>
        <v>Interview a doctor or nurse about the</v>
      </c>
      <c r="K82" s="269" t="str">
        <f>IF(Badges!L461="A","A"," ")</f>
        <v xml:space="preserve"> </v>
      </c>
      <c r="M82" s="266"/>
      <c r="N82" s="267" t="str">
        <f>Badges!C531</f>
        <v>Scholarship research</v>
      </c>
      <c r="O82" s="269" t="str">
        <f>IF(Badges!L531="A","A"," ")</f>
        <v xml:space="preserve"> </v>
      </c>
      <c r="Q82" s="537" t="str">
        <f>'Age-Level'!C30</f>
        <v>Fall Sales (Year 1)</v>
      </c>
      <c r="R82" s="537"/>
      <c r="S82" s="276" t="str">
        <f>IF('Age-Level'!L30="A","A"," ")</f>
        <v xml:space="preserve"> </v>
      </c>
    </row>
    <row r="83" spans="1:22" x14ac:dyDescent="0.2">
      <c r="A83" s="521" t="str">
        <f>Summary!A32</f>
        <v>Cookie Business</v>
      </c>
      <c r="B83" s="522"/>
      <c r="C83" s="523"/>
      <c r="D83" s="260"/>
      <c r="E83" s="266"/>
      <c r="F83" s="267" t="str">
        <f>Badges!C393</f>
        <v>Set up free-weight plan.</v>
      </c>
      <c r="G83" s="269" t="str">
        <f>IF(Badges!L393="A","A"," ")</f>
        <v xml:space="preserve"> </v>
      </c>
      <c r="I83" s="266"/>
      <c r="J83" s="267" t="str">
        <f>Badges!C462</f>
        <v>Ask an EMT or first responder to</v>
      </c>
      <c r="K83" s="269" t="str">
        <f>IF(Badges!L462="A","A"," ")</f>
        <v xml:space="preserve"> </v>
      </c>
      <c r="M83" s="266"/>
      <c r="N83" s="267" t="str">
        <f>Badges!C532</f>
        <v>Expert advice</v>
      </c>
      <c r="O83" s="269" t="str">
        <f>IF(Badges!L532="A","A"," ")</f>
        <v xml:space="preserve"> </v>
      </c>
      <c r="Q83" s="537" t="str">
        <f>'Age-Level'!C31</f>
        <v>Fall Sales (Year 2)</v>
      </c>
      <c r="R83" s="537"/>
      <c r="S83" s="276" t="str">
        <f>IF('Age-Level'!L31="A","A","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IF('Age-Level'!L33="A","A"," ")</f>
        <v xml:space="preserve"> </v>
      </c>
    </row>
    <row r="85" spans="1:22" x14ac:dyDescent="0.2">
      <c r="A85" s="538" t="str">
        <f>Summary!A34</f>
        <v>Customer Loyalty</v>
      </c>
      <c r="B85" s="539"/>
      <c r="C85" s="271" t="e">
        <f>IF(Badges!#REF!="C","C",IF(Badges!#REF!="P","P",""))</f>
        <v>#REF!</v>
      </c>
      <c r="E85" s="266"/>
      <c r="F85" s="267" t="str">
        <f>Badges!C395</f>
        <v>My Before and After.</v>
      </c>
      <c r="G85" s="269" t="str">
        <f>IF(Badges!L395="A","A"," ")</f>
        <v xml:space="preserve"> </v>
      </c>
      <c r="I85" s="266"/>
      <c r="J85" s="267" t="str">
        <f>Badges!C464</f>
        <v>Take a first aid course</v>
      </c>
      <c r="K85" s="269" t="str">
        <f>IF(Badges!L464="A","A"," ")</f>
        <v xml:space="preserve"> </v>
      </c>
      <c r="M85" s="266"/>
      <c r="N85" s="267" t="str">
        <f>Badges!C534</f>
        <v>Create a giant timeline</v>
      </c>
      <c r="O85" s="269" t="str">
        <f>IF(Badges!L534="A","A"," ")</f>
        <v xml:space="preserve"> </v>
      </c>
      <c r="Q85" s="537" t="str">
        <f>'Age-Level'!C34</f>
        <v>Thinking Day (Year 2)</v>
      </c>
      <c r="R85" s="537"/>
      <c r="S85" s="271" t="str">
        <f>IF('Age-Level'!L34="A","A","")</f>
        <v/>
      </c>
    </row>
    <row r="86" spans="1:22" x14ac:dyDescent="0.2">
      <c r="A86" s="412"/>
      <c r="B86" s="412"/>
      <c r="C86" s="278"/>
      <c r="E86" s="266"/>
      <c r="F86" s="267" t="str">
        <f>Badges!C396</f>
        <v>Find inspiration in numbers!</v>
      </c>
      <c r="G86" s="269" t="str">
        <f>IF(Badges!L396="A","A"," ")</f>
        <v xml:space="preserve"> </v>
      </c>
      <c r="I86" s="266"/>
      <c r="J86" s="267" t="str">
        <f>Badges!C465</f>
        <v>Ask a park ranger, lifeguard, or ski</v>
      </c>
      <c r="K86" s="269" t="str">
        <f>IF(Badges!L465="A","A"," ")</f>
        <v xml:space="preserve"> </v>
      </c>
      <c r="M86" s="266"/>
      <c r="N86" s="267" t="str">
        <f>Badges!C535</f>
        <v>Write an inspiring essay</v>
      </c>
      <c r="O86" s="269" t="str">
        <f>IF(Badges!L535="A","A"," ")</f>
        <v xml:space="preserve"> </v>
      </c>
      <c r="Q86" s="537" t="str">
        <f>'Age-Level'!C36</f>
        <v>Global Action Award</v>
      </c>
      <c r="R86" s="537"/>
      <c r="S86" s="271" t="str">
        <f>IF('Age-Level'!L36="A","A","")</f>
        <v/>
      </c>
    </row>
    <row r="87" spans="1:22" x14ac:dyDescent="0.2">
      <c r="A87" s="517" t="s">
        <v>124</v>
      </c>
      <c r="B87" s="518"/>
      <c r="C87" s="518"/>
      <c r="E87" s="266"/>
      <c r="F87" s="267" t="str">
        <f>Badges!C397</f>
        <v>Learn it to teach it.</v>
      </c>
      <c r="G87" s="269" t="str">
        <f>IF(Badges!L397="A","A"," ")</f>
        <v xml:space="preserve"> </v>
      </c>
      <c r="I87" s="266"/>
      <c r="J87" s="267" t="str">
        <f>Badges!C466</f>
        <v xml:space="preserve">Interview a doctor or nurse  </v>
      </c>
      <c r="K87" s="269" t="str">
        <f>IF(Badges!L466="A","A"," ")</f>
        <v xml:space="preserve"> </v>
      </c>
      <c r="M87" s="266"/>
      <c r="N87" s="267" t="str">
        <f>Badges!C536</f>
        <v>Go to your guidance counselor</v>
      </c>
      <c r="O87" s="269" t="str">
        <f>IF(Badges!L536="A","A"," ")</f>
        <v xml:space="preserve"> </v>
      </c>
      <c r="Q87" s="537" t="str">
        <f>'Age-Level'!C38</f>
        <v>International Friendship Recognition</v>
      </c>
      <c r="R87" s="537"/>
      <c r="S87" s="271" t="str">
        <f>IF('Age-Level'!L38="A","A","")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IF('Age-Level'!L40="A","A","")</f>
        <v/>
      </c>
    </row>
    <row r="89" spans="1:22" x14ac:dyDescent="0.2">
      <c r="B89" s="279" t="str">
        <f>Journey!B7</f>
        <v>The Senior Visionary Award</v>
      </c>
      <c r="C89" s="270" t="str">
        <f>IF(Journey!L11="C","C",IF(Journey!L11="P","P",""))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IF('Age-Level'!L41="A","A","")</f>
        <v/>
      </c>
    </row>
    <row r="90" spans="1:22" x14ac:dyDescent="0.2">
      <c r="B90" s="384" t="str">
        <f>Journey!C8</f>
        <v>Create It</v>
      </c>
      <c r="C90" s="269" t="str">
        <f>IF(Journey!L8="A","A"," ")</f>
        <v xml:space="preserve"> </v>
      </c>
      <c r="E90" s="266"/>
      <c r="F90" s="267" t="str">
        <f>Badges!C402</f>
        <v>Compare political platforms.</v>
      </c>
      <c r="G90" s="269" t="str">
        <f>IF(Badges!L402="A","A"," ")</f>
        <v xml:space="preserve"> </v>
      </c>
      <c r="I90" s="266"/>
      <c r="J90" s="267" t="str">
        <f>Badges!C471</f>
        <v>Organize a songfest</v>
      </c>
      <c r="K90" s="269" t="str">
        <f>IF(Badges!L471="A","A"," ")</f>
        <v xml:space="preserve"> </v>
      </c>
      <c r="M90" s="266"/>
      <c r="N90" s="267" t="str">
        <f>Badges!C541</f>
        <v>Track an item for a week</v>
      </c>
      <c r="O90" s="269" t="str">
        <f>IF(Badges!L541="A","A"," ")</f>
        <v xml:space="preserve"> </v>
      </c>
      <c r="Q90" s="537" t="str">
        <f>'Age-Level'!C42</f>
        <v>2nd year Rededication</v>
      </c>
      <c r="R90" s="537"/>
      <c r="S90" s="271" t="str">
        <f>IF('Age-Level'!L42="A","A","")</f>
        <v/>
      </c>
    </row>
    <row r="91" spans="1:22" x14ac:dyDescent="0.2">
      <c r="B91" s="384" t="str">
        <f>Journey!C9</f>
        <v>Guide It</v>
      </c>
      <c r="C91" s="269" t="str">
        <f>IF(Journey!L9="A","A"," ")</f>
        <v xml:space="preserve"> </v>
      </c>
      <c r="E91" s="266"/>
      <c r="F91" s="267" t="str">
        <f>Badges!C403</f>
        <v>Create an election flow chart.</v>
      </c>
      <c r="G91" s="269" t="str">
        <f>IF(Badges!L403="A","A"," ")</f>
        <v xml:space="preserve"> </v>
      </c>
      <c r="I91" s="266"/>
      <c r="J91" s="267" t="str">
        <f>Badges!C472</f>
        <v>Teach an international song</v>
      </c>
      <c r="K91" s="269" t="str">
        <f>IF(Badges!L472="A","A"," ")</f>
        <v xml:space="preserve"> </v>
      </c>
      <c r="M91" s="266"/>
      <c r="N91" s="267" t="str">
        <f>Badges!C542</f>
        <v>Make it a family affair</v>
      </c>
      <c r="O91" s="269" t="str">
        <f>IF(Badges!L542="A","A"," ")</f>
        <v xml:space="preserve"> </v>
      </c>
      <c r="Q91" s="537" t="str">
        <f>'Age-Level'!C43</f>
        <v>3rd year Rededication</v>
      </c>
      <c r="R91" s="537"/>
      <c r="S91" s="271" t="str">
        <f>IF('Age-Level'!L43="A","A","")</f>
        <v/>
      </c>
    </row>
    <row r="92" spans="1:22" x14ac:dyDescent="0.2">
      <c r="B92" s="384" t="str">
        <f>Journey!C10</f>
        <v>Change It</v>
      </c>
      <c r="C92" s="269" t="str">
        <f>IF(Journey!L10="A","A"," ")</f>
        <v xml:space="preserve"> </v>
      </c>
      <c r="E92" s="266"/>
      <c r="F92" s="267" t="str">
        <f>Badges!C404</f>
        <v>Compare local, state, and national</v>
      </c>
      <c r="G92" s="269" t="str">
        <f>IF(Badges!L404="A","A"," ")</f>
        <v xml:space="preserve"> </v>
      </c>
      <c r="I92" s="266"/>
      <c r="J92" s="267" t="str">
        <f>Badges!C473</f>
        <v>Help Brownies complete their Girl</v>
      </c>
      <c r="K92" s="269" t="str">
        <f>IF(Badges!L473="A","A"," ")</f>
        <v xml:space="preserve"> </v>
      </c>
      <c r="M92" s="266"/>
      <c r="N92" s="267" t="str">
        <f>Badges!C543</f>
        <v>Use group intelligence</v>
      </c>
      <c r="O92" s="269" t="str">
        <f>IF(Badges!L543="A","A"," ")</f>
        <v xml:space="preserve"> </v>
      </c>
      <c r="Q92" s="537" t="str">
        <f>'Age-Level'!C44</f>
        <v>4th year Rededication</v>
      </c>
      <c r="R92" s="537"/>
      <c r="S92" s="271" t="str">
        <f>IF('Age-Level'!L44="A","A","")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IF('Age-Level'!L45="A","A","")</f>
        <v/>
      </c>
    </row>
    <row r="94" spans="1:22" x14ac:dyDescent="0.2">
      <c r="A94" s="280"/>
      <c r="B94" s="381" t="str">
        <f>Journey!B15</f>
        <v>Harvest Award</v>
      </c>
      <c r="C94" s="270" t="str">
        <f>IF(Journey!L19="C","C",IF(Journey!L19="P","P",""))</f>
        <v/>
      </c>
      <c r="E94" s="266"/>
      <c r="F94" s="267" t="str">
        <f>Badges!C406</f>
        <v>Visit a voter-registration office.</v>
      </c>
      <c r="G94" s="269" t="str">
        <f>IF(Badges!L406="A","A"," ")</f>
        <v xml:space="preserve"> </v>
      </c>
      <c r="I94" s="266"/>
      <c r="J94" s="267" t="str">
        <f>Badges!C475</f>
        <v>Focus on "be courageous and</v>
      </c>
      <c r="K94" s="269" t="str">
        <f>IF(Badges!L475="A","A"," ")</f>
        <v xml:space="preserve"> </v>
      </c>
      <c r="M94" s="266"/>
      <c r="N94" s="267" t="str">
        <f>Badges!C545</f>
        <v>Review reviews on your own</v>
      </c>
      <c r="O94" s="269" t="str">
        <f>IF(Badges!L545="A","A"," ")</f>
        <v xml:space="preserve"> </v>
      </c>
      <c r="Q94" s="537" t="str">
        <f>'Age-Level'!C46</f>
        <v>6th year Rededication</v>
      </c>
      <c r="R94" s="537"/>
      <c r="S94" s="271" t="str">
        <f>IF('Age-Level'!L46="A","A","")</f>
        <v/>
      </c>
    </row>
    <row r="95" spans="1:22" x14ac:dyDescent="0.2">
      <c r="A95" s="280"/>
      <c r="B95" s="385" t="str">
        <f>Journey!C16</f>
        <v>Get your leader print going!</v>
      </c>
      <c r="C95" s="269" t="str">
        <f>IF(Journey!L16="A","A"," ")</f>
        <v xml:space="preserve"> </v>
      </c>
      <c r="E95" s="266"/>
      <c r="F95" s="267" t="str">
        <f>Badges!C407</f>
        <v>Visit a polling place.</v>
      </c>
      <c r="G95" s="269" t="str">
        <f>IF(Badges!L407="A","A"," ")</f>
        <v xml:space="preserve"> </v>
      </c>
      <c r="I95" s="266"/>
      <c r="J95" s="267" t="str">
        <f>Badges!C476</f>
        <v>Be confident and courageous</v>
      </c>
      <c r="K95" s="269" t="str">
        <f>IF(Badges!L476="A","A"," ")</f>
        <v xml:space="preserve"> </v>
      </c>
      <c r="M95" s="266"/>
      <c r="N95" s="267" t="str">
        <f>Badges!C546</f>
        <v>Hold a review debate</v>
      </c>
      <c r="O95" s="269" t="str">
        <f>IF(Badges!L546="A","A"," ")</f>
        <v xml:space="preserve"> </v>
      </c>
      <c r="Q95" s="537" t="str">
        <f>'Age-Level'!C47</f>
        <v>7th year Rededication</v>
      </c>
      <c r="R95" s="537"/>
      <c r="S95" s="271" t="str">
        <f>IF('Age-Level'!L47="A","A","")</f>
        <v/>
      </c>
      <c r="U95" s="264"/>
      <c r="V95" s="264"/>
    </row>
    <row r="96" spans="1:22" x14ac:dyDescent="0.2">
      <c r="A96" s="280"/>
      <c r="B96" s="385" t="str">
        <f>Journey!C17</f>
        <v>Capture your vision for change</v>
      </c>
      <c r="C96" s="269" t="str">
        <f>IF(Journey!L17="A","A"," ")</f>
        <v xml:space="preserve"> </v>
      </c>
      <c r="E96" s="266"/>
      <c r="F96" s="267" t="str">
        <f>Badges!C408</f>
        <v>Explore voter technology.</v>
      </c>
      <c r="G96" s="269" t="str">
        <f>IF(Badges!L408="A","A"," ")</f>
        <v xml:space="preserve"> </v>
      </c>
      <c r="I96" s="266"/>
      <c r="J96" s="267" t="str">
        <f>Badges!C477</f>
        <v>Create a project honoring the</v>
      </c>
      <c r="K96" s="269" t="str">
        <f>IF(Badges!L477="A","A"," ")</f>
        <v xml:space="preserve"> </v>
      </c>
      <c r="M96" s="266"/>
      <c r="N96" s="267" t="str">
        <f>Badges!C547</f>
        <v>Compare reviews to your own</v>
      </c>
      <c r="O96" s="269" t="str">
        <f>IF(Badges!L547="A","A"," ")</f>
        <v xml:space="preserve"> </v>
      </c>
      <c r="Q96" s="537" t="str">
        <f>'Age-Level'!C48</f>
        <v>8th year Rededication</v>
      </c>
      <c r="R96" s="537"/>
      <c r="S96" s="271" t="str">
        <f>IF('Age-Level'!L48="A","A","")</f>
        <v/>
      </c>
      <c r="U96" s="264"/>
      <c r="V96" s="264"/>
    </row>
    <row r="97" spans="1:23" x14ac:dyDescent="0.2">
      <c r="A97" s="273"/>
      <c r="B97" s="385" t="str">
        <f>Journey!C18</f>
        <v>Now, create change--</v>
      </c>
      <c r="C97" s="269" t="str">
        <f>IF(Journey!L18="A","A","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IF('Age-Level'!L49="A","A","")</f>
        <v/>
      </c>
      <c r="U97" s="264"/>
      <c r="V97" s="264"/>
    </row>
    <row r="98" spans="1:23" ht="14.25" customHeight="1" x14ac:dyDescent="0.2">
      <c r="B98" s="350" t="str">
        <f>Journey!A22</f>
        <v>MISSION: SISTERHOOD!</v>
      </c>
      <c r="C98" s="351"/>
      <c r="E98" s="266"/>
      <c r="F98" s="267" t="str">
        <f>Badges!C410</f>
        <v>Research and create a poster.</v>
      </c>
      <c r="G98" s="269" t="str">
        <f>IF(Badges!L410="A","A"," ")</f>
        <v xml:space="preserve"> </v>
      </c>
      <c r="I98" s="266"/>
      <c r="J98" s="267" t="str">
        <f>Badges!C479</f>
        <v>Throw a community sisterhood</v>
      </c>
      <c r="K98" s="269" t="str">
        <f>IF(Badges!L479="A","A"," ")</f>
        <v xml:space="preserve"> </v>
      </c>
      <c r="M98" s="266"/>
      <c r="N98" s="267" t="str">
        <f>Badges!C549</f>
        <v>Compare and contrast</v>
      </c>
      <c r="O98" s="269" t="str">
        <f>IF(Badges!L549="A","A"," ")</f>
        <v xml:space="preserve"> </v>
      </c>
      <c r="Q98" s="537" t="str">
        <f>'Age-Level'!C50</f>
        <v>10th year Rededication</v>
      </c>
      <c r="R98" s="537"/>
      <c r="S98" s="271" t="str">
        <f>IF('Age-Level'!L50="A","A","")</f>
        <v/>
      </c>
      <c r="U98" s="264"/>
      <c r="V98" s="264"/>
    </row>
    <row r="99" spans="1:23" x14ac:dyDescent="0.2">
      <c r="B99" s="279" t="str">
        <f>Journey!B23</f>
        <v>The Sisterhood Award</v>
      </c>
      <c r="C99" s="270" t="str">
        <f>IF(Journey!L29="C","C",IF(Journey!L29="P","P",""))</f>
        <v/>
      </c>
      <c r="E99" s="266"/>
      <c r="F99" s="267" t="str">
        <f>Badges!C411</f>
        <v>Make a voter reminder calendar</v>
      </c>
      <c r="G99" s="269" t="str">
        <f>IF(Badges!L411="A","A"," ")</f>
        <v xml:space="preserve"> </v>
      </c>
      <c r="I99" s="266"/>
      <c r="J99" s="267" t="str">
        <f>Badges!C480</f>
        <v>Spotlight a hidden heroine</v>
      </c>
      <c r="K99" s="269" t="str">
        <f>IF(Badges!L480="A","A"," ")</f>
        <v xml:space="preserve"> </v>
      </c>
      <c r="M99" s="266"/>
      <c r="N99" s="267" t="str">
        <f>Badges!C550</f>
        <v>Share your knowledge</v>
      </c>
      <c r="O99" s="269" t="str">
        <f>IF(Badges!L550="A","A","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IF(Journey!L24="A","A"," ")</f>
        <v xml:space="preserve"> </v>
      </c>
      <c r="E100" s="266"/>
      <c r="F100" s="267" t="str">
        <f>Badges!C412</f>
        <v>Educate!</v>
      </c>
      <c r="G100" s="269" t="str">
        <f>IF(Badges!L412="A","A"," ")</f>
        <v xml:space="preserve"> </v>
      </c>
      <c r="I100" s="266"/>
      <c r="J100" s="267" t="str">
        <f>Badges!C481</f>
        <v>Team up for sisterhood</v>
      </c>
      <c r="K100" s="269" t="str">
        <f>IF(Badges!L481="A","A"," ")</f>
        <v xml:space="preserve"> </v>
      </c>
      <c r="M100" s="266"/>
      <c r="N100" s="267" t="str">
        <f>Badges!C551</f>
        <v>Create a master chart</v>
      </c>
      <c r="O100" s="269" t="str">
        <f>IF(Badges!L551="A","A"," ")</f>
        <v xml:space="preserve"> </v>
      </c>
      <c r="Q100" s="406">
        <v>1</v>
      </c>
      <c r="R100" s="411" t="str">
        <f>'Age-Level'!C52</f>
        <v>Pick a line from the Girl Scout Law</v>
      </c>
      <c r="S100" s="282" t="str">
        <f>IF('Age-Level'!L52="A","A","")</f>
        <v/>
      </c>
      <c r="U100" s="264"/>
      <c r="V100" s="264"/>
    </row>
    <row r="101" spans="1:23" x14ac:dyDescent="0.2">
      <c r="B101" s="384" t="str">
        <f>Journey!C25</f>
        <v>Develop Your Mission!</v>
      </c>
      <c r="C101" s="269" t="str">
        <f>IF(Journey!L25="A","A","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IF('Age-Level'!L53="A","A","")</f>
        <v/>
      </c>
      <c r="U101" s="264"/>
      <c r="V101" s="264"/>
    </row>
    <row r="102" spans="1:23" x14ac:dyDescent="0.2">
      <c r="B102" s="384" t="str">
        <f>Journey!C26</f>
        <v>Make the Big Decisions!</v>
      </c>
      <c r="C102" s="269" t="str">
        <f>IF(Journey!L26="A","A"," ")</f>
        <v xml:space="preserve"> </v>
      </c>
      <c r="E102" s="266"/>
      <c r="F102" s="267" t="str">
        <f>Badges!C414</f>
        <v>Make a sample campaign budget.</v>
      </c>
      <c r="G102" s="269" t="str">
        <f>IF(Badges!L414="A","A"," ")</f>
        <v xml:space="preserve"> </v>
      </c>
      <c r="I102" s="266"/>
      <c r="J102" s="267" t="str">
        <f>Badges!C483</f>
        <v>Clean up a hiking trail-or clear a new</v>
      </c>
      <c r="K102" s="269" t="str">
        <f>IF(Badges!L483="A","A"," ")</f>
        <v xml:space="preserve"> </v>
      </c>
      <c r="M102" s="266"/>
      <c r="N102" s="267" t="str">
        <f>Badges!C553</f>
        <v>Do your own research</v>
      </c>
      <c r="O102" s="269" t="str">
        <f>IF(Badges!L553="A","A"," ")</f>
        <v xml:space="preserve"> </v>
      </c>
      <c r="Q102" s="405">
        <v>3</v>
      </c>
      <c r="R102" s="411" t="str">
        <f>'Age-Level'!C54</f>
        <v>Find three inspirational quotes by</v>
      </c>
      <c r="S102" s="282" t="str">
        <f>IF('Age-Level'!L54="A","A","")</f>
        <v/>
      </c>
      <c r="U102" s="264"/>
      <c r="V102" s="264"/>
    </row>
    <row r="103" spans="1:23" x14ac:dyDescent="0.2">
      <c r="B103" s="384" t="str">
        <f>Journey!C27</f>
        <v>Logistics Time!</v>
      </c>
      <c r="C103" s="269" t="str">
        <f>IF(Journey!L27="A","A"," ")</f>
        <v xml:space="preserve"> </v>
      </c>
      <c r="E103" s="266"/>
      <c r="F103" s="267" t="str">
        <f>Badges!C415</f>
        <v>Create a campaign ad.</v>
      </c>
      <c r="G103" s="269" t="str">
        <f>IF(Badges!L415="A","A"," ")</f>
        <v xml:space="preserve"> </v>
      </c>
      <c r="I103" s="266"/>
      <c r="J103" s="267" t="str">
        <f>Badges!C484</f>
        <v>Help clear an invasive species from</v>
      </c>
      <c r="K103" s="269" t="str">
        <f>IF(Badges!L484="A","A"," ")</f>
        <v xml:space="preserve"> </v>
      </c>
      <c r="M103" s="266"/>
      <c r="N103" s="267" t="str">
        <f>Badges!C554</f>
        <v>Learn from the stories of others</v>
      </c>
      <c r="O103" s="269" t="str">
        <f>IF(Badges!L554="A","A"," ")</f>
        <v xml:space="preserve"> </v>
      </c>
      <c r="Q103" s="405">
        <v>4</v>
      </c>
      <c r="R103" s="411" t="str">
        <f>'Age-Level'!C55</f>
        <v>Make something, like a drawing</v>
      </c>
      <c r="S103" s="282" t="str">
        <f>IF('Age-Level'!L55="A","A","")</f>
        <v/>
      </c>
      <c r="U103" s="264"/>
      <c r="V103" s="264"/>
    </row>
    <row r="104" spans="1:23" x14ac:dyDescent="0.2">
      <c r="B104" s="288"/>
      <c r="C104" s="288"/>
      <c r="E104" s="266"/>
      <c r="F104" s="267" t="str">
        <f>Badges!C416</f>
        <v>Find a platform and write a speech.</v>
      </c>
      <c r="G104" s="269" t="str">
        <f>IF(Badges!L416="A","A"," ")</f>
        <v xml:space="preserve"> </v>
      </c>
      <c r="I104" s="266"/>
      <c r="J104" s="267" t="str">
        <f>Badges!C485</f>
        <v>Help with three general-maintenance</v>
      </c>
      <c r="K104" s="269" t="str">
        <f>IF(Badges!L485="A","A"," ")</f>
        <v xml:space="preserve"> </v>
      </c>
      <c r="M104" s="266"/>
      <c r="N104" s="267" t="str">
        <f>Badges!C555</f>
        <v>Invite an expert guest speaker</v>
      </c>
      <c r="O104" s="269" t="str">
        <f>IF(Badges!L555="A","A"," ")</f>
        <v xml:space="preserve"> </v>
      </c>
      <c r="Q104" s="405">
        <v>5</v>
      </c>
      <c r="R104" s="411" t="str">
        <f>'Age-Level'!C56</f>
        <v xml:space="preserve">Make a commitment to live what </v>
      </c>
      <c r="S104" s="282" t="str">
        <f>IF('Age-Level'!L56="A","A","")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IF(Bridging!L7="C","C",IF(Bridging!L7="P","P",""))</f>
        <v/>
      </c>
      <c r="E106" s="266"/>
      <c r="F106" s="267" t="str">
        <f>Badges!C418</f>
        <v>Explore voting procedures abroad.</v>
      </c>
      <c r="G106" s="269" t="str">
        <f>IF(Badges!L418="A","A"," ")</f>
        <v xml:space="preserve"> </v>
      </c>
      <c r="I106" s="266"/>
      <c r="J106" s="267" t="str">
        <f>Badges!C487</f>
        <v>Make a tradition "to do" list</v>
      </c>
      <c r="K106" s="269" t="str">
        <f>IF(Badges!L487="A","A"," ")</f>
        <v xml:space="preserve"> </v>
      </c>
      <c r="M106" s="266"/>
      <c r="N106" s="267" t="str">
        <f>Badges!C557</f>
        <v>Fantasy shopping</v>
      </c>
      <c r="O106" s="269" t="str">
        <f>IF(Badges!L557="A","A"," ")</f>
        <v xml:space="preserve"> </v>
      </c>
      <c r="Q106" s="406">
        <v>1</v>
      </c>
      <c r="R106" s="411" t="str">
        <f>'Age-Level'!C59</f>
        <v>Pick a line from the Girl Scout Law</v>
      </c>
      <c r="S106" s="282" t="str">
        <f>IF('Age-Level'!L59="A","A","")</f>
        <v/>
      </c>
      <c r="U106" s="264"/>
      <c r="V106" s="264"/>
    </row>
    <row r="107" spans="1:23" x14ac:dyDescent="0.2">
      <c r="A107" s="289"/>
      <c r="B107" s="413" t="str">
        <f>Bridging!C8</f>
        <v>Look Ahead</v>
      </c>
      <c r="C107" s="270" t="str">
        <f>IF(Bridging!L8="C","C",IF(Bridging!L8="P","P",""))</f>
        <v/>
      </c>
      <c r="E107" s="266"/>
      <c r="F107" s="267" t="str">
        <f>Badges!C419</f>
        <v>Follow a foreign election.</v>
      </c>
      <c r="G107" s="269" t="str">
        <f>IF(Badges!L419="A","A"," ")</f>
        <v xml:space="preserve"> </v>
      </c>
      <c r="I107" s="266"/>
      <c r="J107" s="267" t="str">
        <f>Badges!C488</f>
        <v>Go global</v>
      </c>
      <c r="K107" s="269" t="str">
        <f>IF(Badges!L488="A","A"," ")</f>
        <v xml:space="preserve"> </v>
      </c>
      <c r="M107" s="266"/>
      <c r="N107" s="267" t="str">
        <f>Badges!C558</f>
        <v>Learn from others</v>
      </c>
      <c r="O107" s="269" t="str">
        <f>IF(Badges!L558="A","A"," ")</f>
        <v xml:space="preserve"> </v>
      </c>
      <c r="Q107" s="405">
        <v>2</v>
      </c>
      <c r="R107" s="411" t="str">
        <f>'Age-Level'!C60</f>
        <v>Interview a woman in your own or</v>
      </c>
      <c r="S107" s="282" t="str">
        <f>IF('Age-Level'!L60="A","A","")</f>
        <v/>
      </c>
      <c r="U107" s="264"/>
      <c r="V107" s="264"/>
    </row>
    <row r="108" spans="1:23" x14ac:dyDescent="0.2">
      <c r="A108" s="289"/>
      <c r="B108" s="413" t="str">
        <f>Bridging!C9</f>
        <v>Plan a ceremony</v>
      </c>
      <c r="C108" s="270" t="str">
        <f>IF(Bridging!L9="C","C",IF(Bridging!L9="P","P",""))</f>
        <v/>
      </c>
      <c r="E108" s="266"/>
      <c r="F108" s="267" t="str">
        <f>Badges!C420</f>
        <v>Explore women voting or female</v>
      </c>
      <c r="G108" s="269" t="str">
        <f>IF(Badges!L420="A","A"," ")</f>
        <v xml:space="preserve"> </v>
      </c>
      <c r="I108" s="266"/>
      <c r="J108" s="267" t="str">
        <f>Badges!C489</f>
        <v>Learn the history of your Girl Scout</v>
      </c>
      <c r="K108" s="269" t="str">
        <f>IF(Badges!L489="A","A"," ")</f>
        <v xml:space="preserve"> </v>
      </c>
      <c r="M108" s="266"/>
      <c r="N108" s="267" t="str">
        <f>Badges!C559</f>
        <v>Speak with an expert</v>
      </c>
      <c r="O108" s="269" t="str">
        <f>IF(Badges!L559="A","A"," ")</f>
        <v xml:space="preserve"> </v>
      </c>
      <c r="Q108" s="405">
        <v>3</v>
      </c>
      <c r="R108" s="411" t="str">
        <f>'Age-Level'!C61</f>
        <v>Find three inspirational quotes by</v>
      </c>
      <c r="S108" s="282" t="str">
        <f>IF('Age-Level'!L61="A","A","")</f>
        <v/>
      </c>
      <c r="U108" s="264"/>
      <c r="V108" s="264"/>
    </row>
    <row r="109" spans="1:23" x14ac:dyDescent="0.2">
      <c r="B109" s="291" t="s">
        <v>650</v>
      </c>
      <c r="C109" s="270" t="str">
        <f>IF(Bridging!L10="C","C",IF(Bridging!L10="P","P",""))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IF('Age-Level'!L62="A","A","")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IF('Age-Level'!L63="A","A","")</f>
        <v/>
      </c>
      <c r="U110" s="410"/>
      <c r="V110" s="410"/>
      <c r="W110" s="404"/>
    </row>
    <row r="111" spans="1:23" x14ac:dyDescent="0.2">
      <c r="A111" s="533" t="str">
        <f>Badges!B354</f>
        <v>Collage</v>
      </c>
      <c r="B111" s="534"/>
      <c r="C111" s="534"/>
      <c r="E111" s="266"/>
      <c r="F111" s="267" t="str">
        <f>Badges!C425</f>
        <v>Cook something from an area of the</v>
      </c>
      <c r="G111" s="269" t="str">
        <f>IF(Badges!L425="A","A"," ")</f>
        <v xml:space="preserve"> </v>
      </c>
      <c r="I111" s="266"/>
      <c r="J111" s="267" t="str">
        <f>Badges!C494</f>
        <v>Take a tree trip</v>
      </c>
      <c r="K111" s="269" t="str">
        <f>IF(Badges!L494="A","A"," ")</f>
        <v xml:space="preserve"> </v>
      </c>
      <c r="M111" s="266"/>
      <c r="N111" s="267" t="str">
        <f>Badges!C565</f>
        <v>Read at least five job descriptions</v>
      </c>
      <c r="O111" s="269" t="str">
        <f>IF(Badges!L565="A","A","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IF(Badges!L426="A","A"," ")</f>
        <v xml:space="preserve"> </v>
      </c>
      <c r="I112" s="266"/>
      <c r="J112" s="267" t="str">
        <f>Badges!C495</f>
        <v>Design a tree house</v>
      </c>
      <c r="K112" s="269" t="str">
        <f>IF(Badges!L495="A","A"," ")</f>
        <v xml:space="preserve"> </v>
      </c>
      <c r="M112" s="266">
        <v>2</v>
      </c>
      <c r="N112" s="267" t="str">
        <f>Badges!C566</f>
        <v>Put together a cookie portfolio</v>
      </c>
      <c r="O112" s="268"/>
      <c r="Q112" s="406">
        <v>1</v>
      </c>
      <c r="R112" s="411" t="str">
        <f>'Age-Level'!C66</f>
        <v xml:space="preserve">Take a self-defense class or ask a </v>
      </c>
      <c r="S112" s="282" t="str">
        <f>IF('Age-Level'!L66="A","A","")</f>
        <v/>
      </c>
      <c r="U112" s="264"/>
      <c r="V112" s="264"/>
    </row>
    <row r="113" spans="1:22" x14ac:dyDescent="0.2">
      <c r="A113" s="266"/>
      <c r="B113" s="267" t="str">
        <f>Badges!C356</f>
        <v>Read about three collage time</v>
      </c>
      <c r="C113" s="269" t="str">
        <f>IF(Badges!L356="A","A"," ")</f>
        <v xml:space="preserve"> </v>
      </c>
      <c r="E113" s="266"/>
      <c r="F113" s="267" t="str">
        <f>Badges!C427</f>
        <v>Let a particular ingredient be your</v>
      </c>
      <c r="G113" s="269" t="str">
        <f>IF(Badges!L427="A","A"," ")</f>
        <v xml:space="preserve"> </v>
      </c>
      <c r="I113" s="266"/>
      <c r="J113" s="267" t="str">
        <f>Badges!C496</f>
        <v>Cook a tree dish</v>
      </c>
      <c r="K113" s="269" t="str">
        <f>IF(Badges!L496="A","A"," ")</f>
        <v xml:space="preserve"> </v>
      </c>
      <c r="M113" s="266"/>
      <c r="N113" s="267" t="str">
        <f>Badges!C567</f>
        <v xml:space="preserve"> A portfolio shows examples of your</v>
      </c>
      <c r="O113" s="269" t="str">
        <f>IF(Badges!L567="A","A"," ")</f>
        <v xml:space="preserve"> </v>
      </c>
      <c r="Q113" s="405">
        <v>2</v>
      </c>
      <c r="R113" s="411" t="str">
        <f>'Age-Level'!C67</f>
        <v>Teach younger Girl Scouts about fire</v>
      </c>
      <c r="S113" s="282" t="str">
        <f>IF('Age-Level'!L67="A","A","")</f>
        <v/>
      </c>
      <c r="U113" s="264"/>
      <c r="V113" s="264"/>
    </row>
    <row r="114" spans="1:22" x14ac:dyDescent="0.2">
      <c r="A114" s="266"/>
      <c r="B114" s="267" t="str">
        <f>Badges!C357</f>
        <v>Visit a musem or exhibit featuring</v>
      </c>
      <c r="C114" s="269" t="str">
        <f>IF(Badges!L357="A","A","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IF('Age-Level'!L68="A","A","")</f>
        <v/>
      </c>
      <c r="U114" s="264"/>
      <c r="V114" s="264"/>
    </row>
    <row r="115" spans="1:22" x14ac:dyDescent="0.2">
      <c r="A115" s="266"/>
      <c r="B115" s="267" t="str">
        <f>Badges!C358</f>
        <v>Find out how far back you can trace</v>
      </c>
      <c r="C115" s="269" t="str">
        <f>IF(Badges!L358="A","A"," ")</f>
        <v xml:space="preserve"> </v>
      </c>
      <c r="E115" s="266"/>
      <c r="F115" s="267" t="str">
        <f>Badges!C429</f>
        <v>Put together a meal based on a food</v>
      </c>
      <c r="G115" s="269" t="str">
        <f>IF(Badges!L429="A","A"," ")</f>
        <v xml:space="preserve"> </v>
      </c>
      <c r="I115" s="266"/>
      <c r="J115" s="267" t="str">
        <f>Badges!C498</f>
        <v>Be a naturalist in your neighborhood</v>
      </c>
      <c r="K115" s="269" t="str">
        <f>IF(Badges!L498="A","A"," ")</f>
        <v xml:space="preserve"> </v>
      </c>
      <c r="M115" s="266"/>
      <c r="N115" s="267" t="str">
        <f>Badges!C569</f>
        <v>Share your cookie resume and</v>
      </c>
      <c r="O115" s="269" t="str">
        <f>IF(Badges!L569="A","A"," ")</f>
        <v xml:space="preserve"> </v>
      </c>
      <c r="Q115" s="405">
        <v>4</v>
      </c>
      <c r="R115" s="411" t="str">
        <f>'Age-Level'!C69</f>
        <v>Help two people to resolve a</v>
      </c>
      <c r="S115" s="282" t="str">
        <f>IF('Age-Level'!L69="A","A","")</f>
        <v/>
      </c>
      <c r="U115" s="264"/>
      <c r="V115" s="264"/>
    </row>
    <row r="116" spans="1:22" x14ac:dyDescent="0.2">
      <c r="A116" s="266">
        <v>2</v>
      </c>
      <c r="B116" s="267" t="str">
        <f>Badges!C359</f>
        <v>Focus on composition</v>
      </c>
      <c r="C116" s="268"/>
      <c r="E116" s="266"/>
      <c r="F116" s="267" t="str">
        <f>Badges!C430</f>
        <v>Research and cook a regional</v>
      </c>
      <c r="G116" s="269" t="str">
        <f>IF(Badges!L430="A","A"," ")</f>
        <v xml:space="preserve"> </v>
      </c>
      <c r="I116" s="266"/>
      <c r="J116" s="267" t="str">
        <f>Badges!C499</f>
        <v>Sketch and label the parts of a tree</v>
      </c>
      <c r="K116" s="269" t="str">
        <f>IF(Badges!L499="A","A"," ")</f>
        <v xml:space="preserve"> </v>
      </c>
      <c r="M116" s="266">
        <v>4</v>
      </c>
      <c r="N116" s="267" t="str">
        <f>Badges!C570</f>
        <v>Write an essay about what you</v>
      </c>
      <c r="O116" s="268"/>
      <c r="Q116" s="379">
        <v>5</v>
      </c>
      <c r="R116" s="411" t="str">
        <f>'Age-Level'!C70</f>
        <v>Discuss the dangers of alcohol and</v>
      </c>
      <c r="S116" s="282" t="str">
        <f>IF('Age-Level'!L70="A","A","")</f>
        <v/>
      </c>
    </row>
    <row r="117" spans="1:22" x14ac:dyDescent="0.2">
      <c r="A117" s="266"/>
      <c r="B117" s="267" t="str">
        <f>Badges!C360</f>
        <v>Compose a collage using cubomania</v>
      </c>
      <c r="C117" s="269" t="str">
        <f>IF(Badges!L360="A","A"," ")</f>
        <v xml:space="preserve"> </v>
      </c>
      <c r="E117" s="266"/>
      <c r="F117" s="267" t="str">
        <f>Badges!C431</f>
        <v>Find out how well you know your</v>
      </c>
      <c r="G117" s="269" t="str">
        <f>IF(Badges!L431="A","A"," ")</f>
        <v xml:space="preserve"> </v>
      </c>
      <c r="I117" s="266"/>
      <c r="J117" s="267" t="str">
        <f>Badges!C500</f>
        <v>Delve into the forest life cycle</v>
      </c>
      <c r="K117" s="269" t="str">
        <f>IF(Badges!L500="A","A"," ")</f>
        <v xml:space="preserve"> </v>
      </c>
      <c r="M117" s="266"/>
      <c r="N117" s="267" t="str">
        <f>Badges!C571</f>
        <v>You can use this for a college</v>
      </c>
      <c r="O117" s="269" t="str">
        <f>IF(Badges!L571="A","A"," ")</f>
        <v xml:space="preserve"> </v>
      </c>
      <c r="Q117" s="531"/>
      <c r="R117" s="532"/>
      <c r="S117" s="315"/>
    </row>
    <row r="118" spans="1:22" x14ac:dyDescent="0.2">
      <c r="A118" s="266"/>
      <c r="B118" s="267" t="str">
        <f>Badges!C361</f>
        <v>Create a collage diary</v>
      </c>
      <c r="C118" s="269" t="str">
        <f>IF(Badges!L361="A","A","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IF(Badges!L362="A","A"," ")</f>
        <v xml:space="preserve"> </v>
      </c>
      <c r="E119" s="266"/>
      <c r="F119" s="267" t="str">
        <f>Badges!C433</f>
        <v>Try a recipe inspired by a historical</v>
      </c>
      <c r="G119" s="269" t="str">
        <f>IF(Badges!L433="A","A"," ")</f>
        <v xml:space="preserve"> </v>
      </c>
      <c r="I119" s="266"/>
      <c r="J119" s="267" t="str">
        <f>Badges!C502</f>
        <v>Get tree crafty</v>
      </c>
      <c r="K119" s="269" t="str">
        <f>IF(Badges!L502="A","A"," ")</f>
        <v xml:space="preserve"> </v>
      </c>
      <c r="M119" s="266"/>
      <c r="N119" s="267" t="str">
        <f>Badges!C573</f>
        <v>Whether you're applying for college</v>
      </c>
      <c r="O119" s="269" t="str">
        <f>IF(Badges!L573="A","A","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IF(Badges!L434="A","A"," ")</f>
        <v xml:space="preserve"> </v>
      </c>
      <c r="I120" s="266"/>
      <c r="J120" s="267" t="str">
        <f>Badges!C503</f>
        <v>Capture a tree on your convas or the</v>
      </c>
      <c r="K120" s="269" t="str">
        <f>IF(Badges!L503="A","A","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IF(Badges!L364="A","A"," ")</f>
        <v xml:space="preserve"> </v>
      </c>
      <c r="E121" s="266"/>
      <c r="F121" s="267" t="str">
        <f>Badges!C435</f>
        <v>Pick a piece of the past that excites</v>
      </c>
      <c r="G121" s="269" t="str">
        <f>IF(Badges!L435="A","A"," ")</f>
        <v xml:space="preserve"> </v>
      </c>
      <c r="I121" s="266"/>
      <c r="J121" s="267" t="str">
        <f>Badges!C504</f>
        <v>Create your own tree legend</v>
      </c>
      <c r="K121" s="269" t="str">
        <f>IF(Badges!L504="A","A","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IF(Badges!L365="A","A","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IF(Badges!L577="A","A"," ")</f>
        <v xml:space="preserve"> </v>
      </c>
      <c r="Q122" s="405"/>
      <c r="R122" s="405"/>
      <c r="S122" s="392"/>
    </row>
    <row r="123" spans="1:22" x14ac:dyDescent="0.2">
      <c r="A123" s="266"/>
      <c r="B123" s="267" t="str">
        <f>Badges!C366</f>
        <v>Create a collage that's a study in</v>
      </c>
      <c r="C123" s="269" t="str">
        <f>IF(Badges!L366="A","A"," ")</f>
        <v xml:space="preserve"> </v>
      </c>
      <c r="E123" s="266"/>
      <c r="F123" s="267" t="str">
        <f>Badges!C437</f>
        <v>Take a processed food you love and</v>
      </c>
      <c r="G123" s="269" t="str">
        <f>IF(Badges!L437="A","A"," ")</f>
        <v xml:space="preserve"> </v>
      </c>
      <c r="I123" s="266"/>
      <c r="J123" s="267" t="str">
        <f>Badges!C506</f>
        <v>Debate logging, clear-cutting, and</v>
      </c>
      <c r="K123" s="269" t="str">
        <f>IF(Badges!L506="A","A","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IF(Badges!L438="A","A"," ")</f>
        <v xml:space="preserve"> </v>
      </c>
      <c r="I124" s="266"/>
      <c r="J124" s="267" t="str">
        <f>Badges!C507</f>
        <v>Chart how wood travels</v>
      </c>
      <c r="K124" s="269" t="str">
        <f>IF(Badges!L507="A","A"," ")</f>
        <v xml:space="preserve"> </v>
      </c>
      <c r="M124" s="266"/>
      <c r="N124" s="267" t="str">
        <f>Badges!C579</f>
        <v>Making a personal connection with</v>
      </c>
      <c r="O124" s="269" t="str">
        <f>IF(Badges!L579="A","A"," ")</f>
        <v xml:space="preserve"> </v>
      </c>
      <c r="Q124" s="535"/>
      <c r="R124" s="536"/>
      <c r="S124" s="536"/>
    </row>
    <row r="125" spans="1:22" x14ac:dyDescent="0.2">
      <c r="A125" s="266"/>
      <c r="B125" s="267" t="str">
        <f>Badges!C368</f>
        <v>Create a collage using 3-D materials</v>
      </c>
      <c r="C125" s="269" t="str">
        <f>IF(Badges!L368="A","A"," ")</f>
        <v xml:space="preserve"> </v>
      </c>
      <c r="E125" s="266"/>
      <c r="F125" s="267" t="str">
        <f>Badges!C439</f>
        <v>Try a recipe for a special diet</v>
      </c>
      <c r="G125" s="269" t="str">
        <f>IF(Badges!L439="A","A"," ")</f>
        <v xml:space="preserve"> </v>
      </c>
      <c r="I125" s="266"/>
      <c r="J125" s="267" t="str">
        <f>Badges!C508</f>
        <v>Create a dream tree garden</v>
      </c>
      <c r="K125" s="269" t="str">
        <f>IF(Badges!L508="A","A"," ")</f>
        <v xml:space="preserve"> </v>
      </c>
      <c r="M125" s="266">
        <v>3</v>
      </c>
      <c r="N125" s="267" t="str">
        <f>Badges!C580</f>
        <v>Build your customer list</v>
      </c>
      <c r="O125" s="268"/>
    </row>
    <row r="126" spans="1:22" x14ac:dyDescent="0.2">
      <c r="A126" s="266"/>
      <c r="B126" s="267" t="str">
        <f>Badges!C369</f>
        <v>Create a collage on a found surface</v>
      </c>
      <c r="C126" s="269" t="str">
        <f>IF(Badges!L369="A","A","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IF(Badges!L581="A","A"," ")</f>
        <v xml:space="preserve"> </v>
      </c>
    </row>
    <row r="127" spans="1:22" x14ac:dyDescent="0.2">
      <c r="A127" s="266"/>
      <c r="B127" s="267" t="str">
        <f>Badges!C370</f>
        <v xml:space="preserve">Createa  collage from everyday </v>
      </c>
      <c r="C127" s="269" t="str">
        <f>IF(Badges!L370="A","A"," ")</f>
        <v xml:space="preserve"> </v>
      </c>
      <c r="E127" s="266"/>
      <c r="F127" s="267" t="str">
        <f>Badges!C441</f>
        <v>Throw a potluck party</v>
      </c>
      <c r="G127" s="269" t="str">
        <f>IF(Badges!L441="A","A"," ")</f>
        <v xml:space="preserve"> </v>
      </c>
      <c r="I127" s="266"/>
      <c r="J127" s="267" t="str">
        <f>Badges!C510</f>
        <v>Plant a tree</v>
      </c>
      <c r="K127" s="269" t="str">
        <f>IF(Badges!L510="A","A","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IF(Badges!L442="A","A"," ")</f>
        <v xml:space="preserve"> </v>
      </c>
      <c r="I128" s="266"/>
      <c r="J128" s="267" t="str">
        <f>Badges!C511</f>
        <v>Tend to a tree somewhere in your</v>
      </c>
      <c r="K128" s="269" t="str">
        <f>IF(Badges!L511="A","A"," ")</f>
        <v xml:space="preserve"> </v>
      </c>
      <c r="M128" s="266"/>
      <c r="N128" s="267" t="str">
        <f>Badges!C583</f>
        <v>Think about ways that you can thank</v>
      </c>
      <c r="O128" s="269" t="str">
        <f>IF(Badges!L583="A","A"," ")</f>
        <v xml:space="preserve"> </v>
      </c>
    </row>
    <row r="129" spans="1:19" x14ac:dyDescent="0.2">
      <c r="A129" s="266"/>
      <c r="B129" s="267" t="str">
        <f>Badges!C372</f>
        <v>Create a self-portrait collage</v>
      </c>
      <c r="C129" s="269" t="str">
        <f>IF(Badges!L372="A","A"," ")</f>
        <v xml:space="preserve"> </v>
      </c>
      <c r="E129" s="266"/>
      <c r="F129" s="267" t="str">
        <f>Badges!C443</f>
        <v>Hold a progressive dinner with</v>
      </c>
      <c r="G129" s="269" t="str">
        <f>IF(Badges!L443="A","A"," ")</f>
        <v xml:space="preserve"> </v>
      </c>
      <c r="I129" s="266"/>
      <c r="J129" s="267" t="str">
        <f>Badges!C512</f>
        <v>Shadow one of the tree caretakers</v>
      </c>
      <c r="K129" s="269" t="str">
        <f>IF(Badges!L512="A","A"," ")</f>
        <v xml:space="preserve"> </v>
      </c>
      <c r="M129" s="266">
        <v>5</v>
      </c>
      <c r="N129" s="267" t="str">
        <f>Badges!C584</f>
        <v>Keep your customer connection</v>
      </c>
      <c r="O129" s="268"/>
    </row>
    <row r="130" spans="1:19" x14ac:dyDescent="0.2">
      <c r="A130" s="266"/>
      <c r="B130" s="267" t="str">
        <f>Badges!C373</f>
        <v>Create a collage with an advocacy</v>
      </c>
      <c r="C130" s="269" t="str">
        <f>IF(Badges!L373="A","A","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IF(Badges!L585="A","A"," ")</f>
        <v xml:space="preserve"> </v>
      </c>
    </row>
    <row r="131" spans="1:19" x14ac:dyDescent="0.2">
      <c r="A131" s="266"/>
      <c r="B131" s="267" t="str">
        <f>Badges!C374</f>
        <v>Create a collage advertisement</v>
      </c>
      <c r="C131" s="269" t="str">
        <f>IF(Badges!L374="A","A","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IF(Badges!L448="A","A"," ")</f>
        <v xml:space="preserve"> </v>
      </c>
      <c r="I132" s="266"/>
      <c r="J132" s="267" t="str">
        <f>Badges!C518</f>
        <v>Research role models</v>
      </c>
      <c r="K132" s="269" t="str">
        <f>IF(Badges!L518="A","A","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IF(Badges!L449="A","A"," ")</f>
        <v xml:space="preserve"> </v>
      </c>
      <c r="I133" s="266"/>
      <c r="J133" s="267" t="str">
        <f>Badges!C519</f>
        <v>Get guidance</v>
      </c>
      <c r="K133" s="269" t="str">
        <f>IF(Badges!L519="A","A"," ")</f>
        <v xml:space="preserve"> </v>
      </c>
      <c r="M133" s="280"/>
      <c r="N133" s="292"/>
      <c r="O133" s="404"/>
    </row>
    <row r="134" spans="1:19" x14ac:dyDescent="0.2">
      <c r="A134" s="266"/>
      <c r="B134" s="267" t="str">
        <f>Badges!C379</f>
        <v>Get advice from a professional.</v>
      </c>
      <c r="C134" s="269" t="str">
        <f>IF(Badges!L379="A","A"," ")</f>
        <v xml:space="preserve"> </v>
      </c>
      <c r="E134" s="266"/>
      <c r="F134" s="267" t="str">
        <f>Badges!C450</f>
        <v>Talk to child care professionals</v>
      </c>
      <c r="G134" s="269" t="str">
        <f>IF(Badges!L450="A","A"," ")</f>
        <v xml:space="preserve"> </v>
      </c>
      <c r="I134" s="266"/>
      <c r="J134" s="267" t="str">
        <f>Badges!C520</f>
        <v>Pool your knowledge</v>
      </c>
      <c r="K134" s="269" t="str">
        <f>IF(Badges!L520="A","A"," ")</f>
        <v xml:space="preserve"> </v>
      </c>
      <c r="M134" s="280"/>
      <c r="N134" s="292"/>
      <c r="O134" s="404"/>
    </row>
    <row r="135" spans="1:19" x14ac:dyDescent="0.2">
      <c r="A135" s="266"/>
      <c r="B135" s="267" t="str">
        <f>Badges!C380</f>
        <v>Get evaluated.</v>
      </c>
      <c r="C135" s="269" t="str">
        <f>IF(Badges!L380="A","A"," ")</f>
        <v xml:space="preserve"> </v>
      </c>
      <c r="M135" s="280"/>
      <c r="N135" s="292"/>
      <c r="O135" s="404"/>
    </row>
    <row r="136" spans="1:19" x14ac:dyDescent="0.2">
      <c r="A136" s="266"/>
      <c r="B136" s="267" t="str">
        <f>Badges!C381</f>
        <v>Create a fitness statement.</v>
      </c>
      <c r="C136" s="269" t="str">
        <f>IF(Badges!L381="A","A"," ")</f>
        <v xml:space="preserve"> </v>
      </c>
      <c r="M136" s="280"/>
      <c r="N136" s="292"/>
      <c r="O136" s="404"/>
    </row>
    <row r="137" spans="1:19" ht="23.25" x14ac:dyDescent="0.35">
      <c r="A137" s="524" t="str">
        <f ca="1">MID(CELL("filename",A78),FIND(IF(ISERROR(FIND("]",CELL("filename",A78))),"$","]"),CELL("filename",A78))+1,256)</f>
        <v>Senior9</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Patches'!L5="A","A","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Patches'!L6="A","A"," ")</f>
        <v xml:space="preserve"> </v>
      </c>
      <c r="I139" s="266">
        <v>1</v>
      </c>
      <c r="J139" s="403" t="str">
        <f>'Council Own'!C7</f>
        <v>&lt;List Requirement Here&gt;</v>
      </c>
      <c r="K139" s="268" t="str">
        <f>IF('Council Own'!L7="A","A"," ")</f>
        <v xml:space="preserve"> </v>
      </c>
      <c r="M139" s="266">
        <v>1</v>
      </c>
      <c r="N139" s="403" t="str">
        <f>'Council Own'!C55</f>
        <v>&lt;List Requirement Here&gt;</v>
      </c>
      <c r="O139" s="268" t="str">
        <f>IF('Council Own'!L55="A","A"," ")</f>
        <v xml:space="preserve"> </v>
      </c>
      <c r="Q139" s="266">
        <v>1</v>
      </c>
      <c r="R139" s="403" t="str">
        <f>'Council Own'!C103</f>
        <v>&lt;List Requirement Here&gt;</v>
      </c>
      <c r="S139" s="268" t="str">
        <f>IF('Council Own'!L103="A","A"," ")</f>
        <v xml:space="preserve"> </v>
      </c>
    </row>
    <row r="140" spans="1:19" x14ac:dyDescent="0.2">
      <c r="A140" s="519" t="str">
        <f>'Council Own'!B6</f>
        <v>&lt;&lt;List Badge Here&gt;&gt;</v>
      </c>
      <c r="B140" s="520"/>
      <c r="C140" s="271" t="str">
        <f>IF('Council Own'!L28="C","C",IF('Council Own'!L28="P","P",""))</f>
        <v/>
      </c>
      <c r="E140" s="510" t="str">
        <f>'Fun Patches'!C7</f>
        <v>&lt;LIST PATCH HERE&gt;</v>
      </c>
      <c r="F140" s="511"/>
      <c r="G140" s="276" t="str">
        <f>IF('Fun Patches'!L7="A","A"," ")</f>
        <v xml:space="preserve"> </v>
      </c>
      <c r="H140" s="273"/>
      <c r="I140" s="266"/>
      <c r="J140" s="411" t="str">
        <f>'Council Own'!C8</f>
        <v>&lt;List Requirement Here&gt;</v>
      </c>
      <c r="K140" s="276" t="str">
        <f>IF('Council Own'!L8="A","A"," ")</f>
        <v xml:space="preserve"> </v>
      </c>
      <c r="L140" s="273"/>
      <c r="M140" s="266"/>
      <c r="N140" s="411" t="str">
        <f>'Council Own'!C56</f>
        <v>&lt;List Requirement Here&gt;</v>
      </c>
      <c r="O140" s="276" t="str">
        <f>IF('Council Own'!L56="A","A"," ")</f>
        <v xml:space="preserve"> </v>
      </c>
      <c r="Q140" s="266"/>
      <c r="R140" s="411" t="str">
        <f>'Council Own'!C104</f>
        <v>&lt;List Requirement Here&gt;</v>
      </c>
      <c r="S140" s="276" t="str">
        <f>IF('Council Own'!L104="A","A"," ")</f>
        <v xml:space="preserve"> </v>
      </c>
    </row>
    <row r="141" spans="1:19" x14ac:dyDescent="0.2">
      <c r="A141" s="519" t="str">
        <f>'Council Own'!B30</f>
        <v>&lt;&lt;List Badge Here&gt;&gt;</v>
      </c>
      <c r="B141" s="520"/>
      <c r="C141" s="271" t="str">
        <f>IF('Council Own'!L52="C","C",IF('Council Own'!L52="P","P",""))</f>
        <v/>
      </c>
      <c r="E141" s="510" t="str">
        <f>'Fun Patches'!C8</f>
        <v>&lt;LIST PATCH HERE&gt;</v>
      </c>
      <c r="F141" s="511"/>
      <c r="G141" s="276" t="str">
        <f>IF('Fun Patches'!L8="A","A"," ")</f>
        <v xml:space="preserve"> </v>
      </c>
      <c r="H141" s="273"/>
      <c r="I141" s="266"/>
      <c r="J141" s="411" t="str">
        <f>'Council Own'!C9</f>
        <v>&lt;List Requirement Here&gt;</v>
      </c>
      <c r="K141" s="276" t="str">
        <f>IF('Council Own'!L9="A","A"," ")</f>
        <v xml:space="preserve"> </v>
      </c>
      <c r="L141" s="273"/>
      <c r="M141" s="266"/>
      <c r="N141" s="411" t="str">
        <f>'Council Own'!C57</f>
        <v>&lt;List Requirement Here&gt;</v>
      </c>
      <c r="O141" s="276" t="str">
        <f>IF('Council Own'!L57="A","A"," ")</f>
        <v xml:space="preserve"> </v>
      </c>
      <c r="Q141" s="266"/>
      <c r="R141" s="411" t="str">
        <f>'Council Own'!C105</f>
        <v>&lt;List Requirement Here&gt;</v>
      </c>
      <c r="S141" s="276" t="str">
        <f>IF('Council Own'!L105="A","A"," ")</f>
        <v xml:space="preserve"> </v>
      </c>
    </row>
    <row r="142" spans="1:19" x14ac:dyDescent="0.2">
      <c r="A142" s="519" t="str">
        <f>'Council Own'!B54</f>
        <v>&lt;&lt;List Badge Here&gt;&gt;</v>
      </c>
      <c r="B142" s="520"/>
      <c r="C142" s="271" t="str">
        <f>IF('Council Own'!L76="C","C",IF('Council Own'!L76="P","P",""))</f>
        <v/>
      </c>
      <c r="E142" s="510" t="str">
        <f>'Fun Patches'!C9</f>
        <v>&lt;LIST PATCH HERE&gt;</v>
      </c>
      <c r="F142" s="511"/>
      <c r="G142" s="276" t="str">
        <f>IF('Fun Patches'!L9="A","A"," ")</f>
        <v xml:space="preserve"> </v>
      </c>
      <c r="H142" s="273"/>
      <c r="I142" s="266"/>
      <c r="J142" s="411" t="str">
        <f>'Council Own'!C10</f>
        <v>&lt;List Requirement Here&gt;</v>
      </c>
      <c r="K142" s="276" t="str">
        <f>IF('Council Own'!L10="A","A"," ")</f>
        <v xml:space="preserve"> </v>
      </c>
      <c r="L142" s="273"/>
      <c r="M142" s="266"/>
      <c r="N142" s="411" t="str">
        <f>'Council Own'!C58</f>
        <v>&lt;List Requirement Here&gt;</v>
      </c>
      <c r="O142" s="276" t="str">
        <f>IF('Council Own'!L58="A","A"," ")</f>
        <v xml:space="preserve"> </v>
      </c>
      <c r="Q142" s="266"/>
      <c r="R142" s="411" t="str">
        <f>'Council Own'!C106</f>
        <v>&lt;List Requirement Here&gt;</v>
      </c>
      <c r="S142" s="276" t="str">
        <f>IF('Council Own'!L106="A","A"," ")</f>
        <v xml:space="preserve"> </v>
      </c>
    </row>
    <row r="143" spans="1:19" x14ac:dyDescent="0.2">
      <c r="A143" s="519" t="str">
        <f>'Council Own'!B78</f>
        <v>&lt;&lt;List Badge Here&gt;&gt;</v>
      </c>
      <c r="B143" s="520"/>
      <c r="C143" s="271" t="str">
        <f>IF('Council Own'!L100="C","C",IF('Council Own'!L100="P","P",""))</f>
        <v/>
      </c>
      <c r="E143" s="510" t="str">
        <f>'Fun Patches'!C10</f>
        <v>&lt;LIST PATCH HERE&gt;</v>
      </c>
      <c r="F143" s="511"/>
      <c r="G143" s="276" t="str">
        <f>IF('Fun Patches'!L10="A","A"," ")</f>
        <v xml:space="preserve"> </v>
      </c>
      <c r="H143" s="273"/>
      <c r="I143" s="266">
        <v>2</v>
      </c>
      <c r="J143" s="403" t="str">
        <f>'Council Own'!C11</f>
        <v>&lt;List Requirement Here&gt;</v>
      </c>
      <c r="K143" s="268" t="str">
        <f>IF('Council Own'!L11="A","A"," ")</f>
        <v xml:space="preserve"> </v>
      </c>
      <c r="L143" s="273"/>
      <c r="M143" s="266">
        <v>2</v>
      </c>
      <c r="N143" s="403" t="str">
        <f>'Council Own'!C59</f>
        <v>&lt;List Requirement Here&gt;</v>
      </c>
      <c r="O143" s="268" t="str">
        <f>IF('Council Own'!L59="A","A"," ")</f>
        <v xml:space="preserve"> </v>
      </c>
      <c r="Q143" s="266">
        <v>2</v>
      </c>
      <c r="R143" s="403" t="str">
        <f>'Council Own'!C107</f>
        <v>&lt;List Requirement Here&gt;</v>
      </c>
      <c r="S143" s="268" t="str">
        <f>IF('Council Own'!L107="A","A"," ")</f>
        <v xml:space="preserve"> </v>
      </c>
    </row>
    <row r="144" spans="1:19" x14ac:dyDescent="0.2">
      <c r="A144" s="519" t="str">
        <f>'Council Own'!B102</f>
        <v>&lt;&lt;List Badge Here&gt;&gt;</v>
      </c>
      <c r="B144" s="520"/>
      <c r="C144" s="271" t="str">
        <f>IF('Council Own'!L124="C","C",IF('Council Own'!L124="P","P",""))</f>
        <v/>
      </c>
      <c r="E144" s="510" t="str">
        <f>'Fun Patches'!C11</f>
        <v>&lt;LIST PATCH HERE&gt;</v>
      </c>
      <c r="F144" s="511"/>
      <c r="G144" s="276" t="str">
        <f>IF('Fun Patches'!L11="A","A"," ")</f>
        <v xml:space="preserve"> </v>
      </c>
      <c r="H144" s="273"/>
      <c r="I144" s="266"/>
      <c r="J144" s="411" t="str">
        <f>'Council Own'!C12</f>
        <v>&lt;List Requirement Here&gt;</v>
      </c>
      <c r="K144" s="276" t="str">
        <f>IF('Council Own'!L12="A","A"," ")</f>
        <v xml:space="preserve"> </v>
      </c>
      <c r="L144" s="273"/>
      <c r="M144" s="266"/>
      <c r="N144" s="411" t="str">
        <f>'Council Own'!C60</f>
        <v>&lt;List Requirement Here&gt;</v>
      </c>
      <c r="O144" s="276" t="str">
        <f>IF('Council Own'!L60="A","A"," ")</f>
        <v xml:space="preserve"> </v>
      </c>
      <c r="Q144" s="266"/>
      <c r="R144" s="411" t="str">
        <f>'Council Own'!C108</f>
        <v>&lt;List Requirement Here&gt;</v>
      </c>
      <c r="S144" s="276" t="str">
        <f>IF('Council Own'!L108="A","A"," ")</f>
        <v xml:space="preserve"> </v>
      </c>
    </row>
    <row r="145" spans="1:19" x14ac:dyDescent="0.2">
      <c r="A145" s="519" t="str">
        <f>'Council Own'!B126</f>
        <v>&lt;&lt;List Badge Here&gt;&gt;</v>
      </c>
      <c r="B145" s="520"/>
      <c r="C145" s="271" t="str">
        <f>IF('Council Own'!L148="C","C",IF('Council Own'!L148="P","P",""))</f>
        <v/>
      </c>
      <c r="E145" s="510" t="str">
        <f>'Fun Patches'!C12</f>
        <v>&lt;LIST PATCH HERE&gt;</v>
      </c>
      <c r="F145" s="511"/>
      <c r="G145" s="276" t="str">
        <f>IF('Fun Patches'!L12="A","A"," ")</f>
        <v xml:space="preserve"> </v>
      </c>
      <c r="H145" s="273"/>
      <c r="I145" s="266"/>
      <c r="J145" s="411" t="str">
        <f>'Council Own'!C13</f>
        <v>&lt;List Requirement Here&gt;</v>
      </c>
      <c r="K145" s="276" t="str">
        <f>IF('Council Own'!L13="A","A"," ")</f>
        <v xml:space="preserve"> </v>
      </c>
      <c r="L145" s="273"/>
      <c r="M145" s="266"/>
      <c r="N145" s="411" t="str">
        <f>'Council Own'!C61</f>
        <v>&lt;List Requirement Here&gt;</v>
      </c>
      <c r="O145" s="276" t="str">
        <f>IF('Council Own'!L61="A","A"," ")</f>
        <v xml:space="preserve"> </v>
      </c>
      <c r="Q145" s="266"/>
      <c r="R145" s="411" t="str">
        <f>'Council Own'!C109</f>
        <v>&lt;List Requirement Here&gt;</v>
      </c>
      <c r="S145" s="276" t="str">
        <f>IF('Council Own'!L109="A","A"," ")</f>
        <v xml:space="preserve"> </v>
      </c>
    </row>
    <row r="146" spans="1:19" x14ac:dyDescent="0.2">
      <c r="E146" s="510" t="str">
        <f>'Fun Patches'!C13</f>
        <v>&lt;LIST PATCH HERE&gt;</v>
      </c>
      <c r="F146" s="511"/>
      <c r="G146" s="276" t="str">
        <f>IF('Fun Patches'!L13="A","A"," ")</f>
        <v xml:space="preserve"> </v>
      </c>
      <c r="H146" s="273"/>
      <c r="I146" s="266"/>
      <c r="J146" s="411" t="str">
        <f>'Council Own'!C14</f>
        <v>&lt;List Requirement Here&gt;</v>
      </c>
      <c r="K146" s="276" t="str">
        <f>IF('Council Own'!L14="A","A"," ")</f>
        <v xml:space="preserve"> </v>
      </c>
      <c r="L146" s="273"/>
      <c r="M146" s="266"/>
      <c r="N146" s="411" t="str">
        <f>'Council Own'!C62</f>
        <v>&lt;List Requirement Here&gt;</v>
      </c>
      <c r="O146" s="276" t="str">
        <f>IF('Council Own'!L62="A","A"," ")</f>
        <v xml:space="preserve"> </v>
      </c>
      <c r="Q146" s="266"/>
      <c r="R146" s="411" t="str">
        <f>'Council Own'!C110</f>
        <v>&lt;List Requirement Here&gt;</v>
      </c>
      <c r="S146" s="276" t="str">
        <f>IF('Council Own'!L110="A","A"," ")</f>
        <v xml:space="preserve"> </v>
      </c>
    </row>
    <row r="147" spans="1:19" ht="12.75" customHeight="1" x14ac:dyDescent="0.2">
      <c r="E147" s="510" t="str">
        <f>'Fun Patches'!C14</f>
        <v>&lt;LIST PATCH HERE&gt;</v>
      </c>
      <c r="F147" s="511"/>
      <c r="G147" s="276" t="str">
        <f>IF('Fun Patches'!L14="A","A"," ")</f>
        <v xml:space="preserve"> </v>
      </c>
      <c r="I147" s="266">
        <v>3</v>
      </c>
      <c r="J147" s="403" t="str">
        <f>'Council Own'!C15</f>
        <v>&lt;List Requirement Here&gt;</v>
      </c>
      <c r="K147" s="268" t="str">
        <f>IF('Council Own'!L15="A","A"," ")</f>
        <v xml:space="preserve"> </v>
      </c>
      <c r="M147" s="266">
        <v>3</v>
      </c>
      <c r="N147" s="403" t="str">
        <f>'Council Own'!C63</f>
        <v>&lt;List Requirement Here&gt;</v>
      </c>
      <c r="O147" s="268" t="str">
        <f>IF('Council Own'!L63="A","A"," ")</f>
        <v xml:space="preserve"> </v>
      </c>
      <c r="Q147" s="266">
        <v>3</v>
      </c>
      <c r="R147" s="403" t="str">
        <f>'Council Own'!C111</f>
        <v>&lt;List Requirement Here&gt;</v>
      </c>
      <c r="S147" s="268" t="str">
        <f>IF('Council Own'!L111="A","A"," ")</f>
        <v xml:space="preserve"> </v>
      </c>
    </row>
    <row r="148" spans="1:19" ht="12.75" customHeight="1" x14ac:dyDescent="0.2">
      <c r="E148" s="510" t="str">
        <f>'Fun Patches'!C15</f>
        <v>&lt;LIST PATCH HERE&gt;</v>
      </c>
      <c r="F148" s="511"/>
      <c r="G148" s="276" t="str">
        <f>IF('Fun Patches'!L15="A","A"," ")</f>
        <v xml:space="preserve"> </v>
      </c>
      <c r="I148" s="266"/>
      <c r="J148" s="411" t="str">
        <f>'Council Own'!C16</f>
        <v>&lt;List Requirement Here&gt;</v>
      </c>
      <c r="K148" s="276" t="str">
        <f>IF('Council Own'!L16="A","A"," ")</f>
        <v xml:space="preserve"> </v>
      </c>
      <c r="M148" s="266"/>
      <c r="N148" s="411" t="str">
        <f>'Council Own'!C64</f>
        <v>&lt;List Requirement Here&gt;</v>
      </c>
      <c r="O148" s="276" t="str">
        <f>IF('Council Own'!L64="A","A"," ")</f>
        <v xml:space="preserve"> </v>
      </c>
      <c r="Q148" s="266"/>
      <c r="R148" s="411" t="str">
        <f>'Council Own'!C112</f>
        <v>&lt;List Requirement Here&gt;</v>
      </c>
      <c r="S148" s="276" t="str">
        <f>IF('Council Own'!L112="A","A"," ")</f>
        <v xml:space="preserve"> </v>
      </c>
    </row>
    <row r="149" spans="1:19" x14ac:dyDescent="0.2">
      <c r="E149" s="510" t="str">
        <f>'Fun Patches'!C16</f>
        <v>&lt;LIST PATCH HERE&gt;</v>
      </c>
      <c r="F149" s="511"/>
      <c r="G149" s="276" t="str">
        <f>IF('Fun Patches'!L16="A","A"," ")</f>
        <v xml:space="preserve"> </v>
      </c>
      <c r="I149" s="266"/>
      <c r="J149" s="411" t="str">
        <f>'Council Own'!C17</f>
        <v>&lt;List Requirement Here&gt;</v>
      </c>
      <c r="K149" s="276" t="str">
        <f>IF('Council Own'!L17="A","A"," ")</f>
        <v xml:space="preserve"> </v>
      </c>
      <c r="M149" s="266"/>
      <c r="N149" s="411" t="str">
        <f>'Council Own'!C65</f>
        <v>&lt;List Requirement Here&gt;</v>
      </c>
      <c r="O149" s="276" t="str">
        <f>IF('Council Own'!L65="A","A"," ")</f>
        <v xml:space="preserve"> </v>
      </c>
      <c r="Q149" s="266"/>
      <c r="R149" s="411" t="str">
        <f>'Council Own'!C113</f>
        <v>&lt;List Requirement Here&gt;</v>
      </c>
      <c r="S149" s="276" t="str">
        <f>IF('Council Own'!L113="A","A"," ")</f>
        <v xml:space="preserve"> </v>
      </c>
    </row>
    <row r="150" spans="1:19" x14ac:dyDescent="0.2">
      <c r="E150" s="515" t="str">
        <f>'Fun Patches'!C17</f>
        <v>&lt;LIST PATCH HERE&gt;</v>
      </c>
      <c r="F150" s="516"/>
      <c r="G150" s="269" t="str">
        <f>IF('Fun Patches'!L17="A","A"," ")</f>
        <v xml:space="preserve"> </v>
      </c>
      <c r="I150" s="266"/>
      <c r="J150" s="411" t="str">
        <f>'Council Own'!C18</f>
        <v>&lt;List Requirement Here&gt;</v>
      </c>
      <c r="K150" s="276" t="str">
        <f>IF('Council Own'!L18="A","A"," ")</f>
        <v xml:space="preserve"> </v>
      </c>
      <c r="M150" s="266"/>
      <c r="N150" s="411" t="str">
        <f>'Council Own'!C66</f>
        <v>&lt;List Requirement Here&gt;</v>
      </c>
      <c r="O150" s="276" t="str">
        <f>IF('Council Own'!L66="A","A"," ")</f>
        <v xml:space="preserve"> </v>
      </c>
      <c r="Q150" s="266"/>
      <c r="R150" s="411" t="str">
        <f>'Council Own'!C114</f>
        <v>&lt;List Requirement Here&gt;</v>
      </c>
      <c r="S150" s="276" t="str">
        <f>IF('Council Own'!L114="A","A"," ")</f>
        <v xml:space="preserve"> </v>
      </c>
    </row>
    <row r="151" spans="1:19" x14ac:dyDescent="0.2">
      <c r="E151" s="510" t="str">
        <f>'Fun Patches'!C18</f>
        <v>&lt;LIST PATCH HERE&gt;</v>
      </c>
      <c r="F151" s="511"/>
      <c r="G151" s="276" t="str">
        <f>IF('Fun Patches'!L18="A","A"," ")</f>
        <v xml:space="preserve"> </v>
      </c>
      <c r="I151" s="266">
        <v>4</v>
      </c>
      <c r="J151" s="403" t="str">
        <f>'Council Own'!C19</f>
        <v>&lt;List Requirement Here&gt;</v>
      </c>
      <c r="K151" s="268" t="str">
        <f>IF('Council Own'!L19="A","A"," ")</f>
        <v xml:space="preserve"> </v>
      </c>
      <c r="M151" s="266">
        <v>4</v>
      </c>
      <c r="N151" s="403" t="str">
        <f>'Council Own'!C67</f>
        <v>&lt;List Requirement Here&gt;</v>
      </c>
      <c r="O151" s="268" t="str">
        <f>IF('Council Own'!L67="A","A"," ")</f>
        <v xml:space="preserve"> </v>
      </c>
      <c r="Q151" s="266">
        <v>4</v>
      </c>
      <c r="R151" s="403" t="str">
        <f>'Council Own'!C115</f>
        <v>&lt;List Requirement Here&gt;</v>
      </c>
      <c r="S151" s="268" t="str">
        <f>IF('Council Own'!L115="A","A"," ")</f>
        <v xml:space="preserve"> </v>
      </c>
    </row>
    <row r="152" spans="1:19" x14ac:dyDescent="0.2">
      <c r="E152" s="510" t="str">
        <f>'Fun Patches'!C19</f>
        <v>&lt;LIST PATCH HERE&gt;</v>
      </c>
      <c r="F152" s="511"/>
      <c r="G152" s="276" t="str">
        <f>IF('Fun Patches'!L19="A","A"," ")</f>
        <v xml:space="preserve"> </v>
      </c>
      <c r="I152" s="266"/>
      <c r="J152" s="411" t="str">
        <f>'Council Own'!C20</f>
        <v>&lt;List Requirement Here&gt;</v>
      </c>
      <c r="K152" s="276" t="str">
        <f>IF('Council Own'!L20="A","A"," ")</f>
        <v xml:space="preserve"> </v>
      </c>
      <c r="M152" s="266"/>
      <c r="N152" s="411" t="str">
        <f>'Council Own'!C68</f>
        <v>&lt;List Requirement Here&gt;</v>
      </c>
      <c r="O152" s="276" t="str">
        <f>IF('Council Own'!L68="A","A"," ")</f>
        <v xml:space="preserve"> </v>
      </c>
      <c r="Q152" s="266"/>
      <c r="R152" s="411" t="str">
        <f>'Council Own'!C116</f>
        <v>&lt;List Requirement Here&gt;</v>
      </c>
      <c r="S152" s="276" t="str">
        <f>IF('Council Own'!L116="A","A"," ")</f>
        <v xml:space="preserve"> </v>
      </c>
    </row>
    <row r="153" spans="1:19" x14ac:dyDescent="0.2">
      <c r="E153" s="510" t="str">
        <f>'Fun Patches'!C20</f>
        <v>&lt;LIST PATCH HERE&gt;</v>
      </c>
      <c r="F153" s="511"/>
      <c r="G153" s="276" t="str">
        <f>IF('Fun Patches'!L20="A","A"," ")</f>
        <v xml:space="preserve"> </v>
      </c>
      <c r="I153" s="266"/>
      <c r="J153" s="411" t="str">
        <f>'Council Own'!C21</f>
        <v>&lt;List Requirement Here&gt;</v>
      </c>
      <c r="K153" s="276" t="str">
        <f>IF('Council Own'!L21="A","A"," ")</f>
        <v xml:space="preserve"> </v>
      </c>
      <c r="M153" s="266"/>
      <c r="N153" s="411" t="str">
        <f>'Council Own'!C69</f>
        <v>&lt;List Requirement Here&gt;</v>
      </c>
      <c r="O153" s="276" t="str">
        <f>IF('Council Own'!L69="A","A"," ")</f>
        <v xml:space="preserve"> </v>
      </c>
      <c r="Q153" s="266"/>
      <c r="R153" s="411" t="str">
        <f>'Council Own'!C117</f>
        <v>&lt;List Requirement Here&gt;</v>
      </c>
      <c r="S153" s="276" t="str">
        <f>IF('Council Own'!L117="A","A"," ")</f>
        <v xml:space="preserve"> </v>
      </c>
    </row>
    <row r="154" spans="1:19" x14ac:dyDescent="0.2">
      <c r="E154" s="510" t="str">
        <f>'Fun Patches'!C21</f>
        <v>&lt;LIST PATCH HERE&gt;</v>
      </c>
      <c r="F154" s="511"/>
      <c r="G154" s="276" t="str">
        <f>IF('Fun Patches'!L21="A","A"," ")</f>
        <v xml:space="preserve"> </v>
      </c>
      <c r="I154" s="266"/>
      <c r="J154" s="411" t="str">
        <f>'Council Own'!C22</f>
        <v>&lt;List Requirement Here&gt;</v>
      </c>
      <c r="K154" s="276" t="str">
        <f>IF('Council Own'!L22="A","A"," ")</f>
        <v xml:space="preserve"> </v>
      </c>
      <c r="M154" s="266"/>
      <c r="N154" s="411" t="str">
        <f>'Council Own'!C70</f>
        <v>&lt;List Requirement Here&gt;</v>
      </c>
      <c r="O154" s="276" t="str">
        <f>IF('Council Own'!L70="A","A"," ")</f>
        <v xml:space="preserve"> </v>
      </c>
      <c r="Q154" s="266"/>
      <c r="R154" s="411" t="str">
        <f>'Council Own'!C118</f>
        <v>&lt;List Requirement Here&gt;</v>
      </c>
      <c r="S154" s="276" t="str">
        <f>IF('Council Own'!L118="A","A"," ")</f>
        <v xml:space="preserve"> </v>
      </c>
    </row>
    <row r="155" spans="1:19" x14ac:dyDescent="0.2">
      <c r="E155" s="510" t="str">
        <f>'Fun Patches'!C22</f>
        <v>&lt;LIST PATCH HERE&gt;</v>
      </c>
      <c r="F155" s="511"/>
      <c r="G155" s="276" t="str">
        <f>IF('Fun Patches'!L22="A","A"," ")</f>
        <v xml:space="preserve"> </v>
      </c>
      <c r="I155" s="266">
        <v>5</v>
      </c>
      <c r="J155" s="403" t="str">
        <f>'Council Own'!C23</f>
        <v>&lt;List Requirement Here&gt;</v>
      </c>
      <c r="K155" s="268" t="str">
        <f>IF('Council Own'!L23="A","A"," ")</f>
        <v xml:space="preserve"> </v>
      </c>
      <c r="M155" s="266">
        <v>5</v>
      </c>
      <c r="N155" s="403" t="str">
        <f>'Council Own'!C71</f>
        <v>&lt;List Requirement Here&gt;</v>
      </c>
      <c r="O155" s="268" t="str">
        <f>IF('Council Own'!L71="A","A"," ")</f>
        <v xml:space="preserve"> </v>
      </c>
      <c r="Q155" s="266">
        <v>5</v>
      </c>
      <c r="R155" s="403" t="str">
        <f>'Council Own'!C119</f>
        <v>&lt;List Requirement Here&gt;</v>
      </c>
      <c r="S155" s="268" t="str">
        <f>IF('Council Own'!L119="A","A"," ")</f>
        <v xml:space="preserve"> </v>
      </c>
    </row>
    <row r="156" spans="1:19" x14ac:dyDescent="0.2">
      <c r="E156" s="510" t="str">
        <f>'Fun Patches'!C23</f>
        <v>&lt;LIST PATCH HERE&gt;</v>
      </c>
      <c r="F156" s="511"/>
      <c r="G156" s="276" t="str">
        <f>IF('Fun Patches'!L23="A","A"," ")</f>
        <v xml:space="preserve"> </v>
      </c>
      <c r="I156" s="266"/>
      <c r="J156" s="411" t="str">
        <f>'Council Own'!C24</f>
        <v>&lt;List Requirement Here&gt;</v>
      </c>
      <c r="K156" s="276" t="str">
        <f>IF('Council Own'!L24="A","A"," ")</f>
        <v xml:space="preserve"> </v>
      </c>
      <c r="M156" s="266"/>
      <c r="N156" s="411" t="str">
        <f>'Council Own'!C72</f>
        <v>&lt;List Requirement Here&gt;</v>
      </c>
      <c r="O156" s="276" t="str">
        <f>IF('Council Own'!L72="A","A"," ")</f>
        <v xml:space="preserve"> </v>
      </c>
      <c r="Q156" s="266"/>
      <c r="R156" s="411" t="str">
        <f>'Council Own'!C120</f>
        <v>&lt;List Requirement Here&gt;</v>
      </c>
      <c r="S156" s="276" t="str">
        <f>IF('Council Own'!L120="A","A"," ")</f>
        <v xml:space="preserve"> </v>
      </c>
    </row>
    <row r="157" spans="1:19" x14ac:dyDescent="0.2">
      <c r="E157" s="510" t="str">
        <f>'Fun Patches'!C24</f>
        <v>&lt;LIST PATCH HERE&gt;</v>
      </c>
      <c r="F157" s="511"/>
      <c r="G157" s="276" t="str">
        <f>IF('Fun Patches'!L24="A","A"," ")</f>
        <v xml:space="preserve"> </v>
      </c>
      <c r="I157" s="266"/>
      <c r="J157" s="411" t="str">
        <f>'Council Own'!C25</f>
        <v>&lt;List Requirement Here&gt;</v>
      </c>
      <c r="K157" s="276" t="str">
        <f>IF('Council Own'!L25="A","A"," ")</f>
        <v xml:space="preserve"> </v>
      </c>
      <c r="M157" s="266"/>
      <c r="N157" s="411" t="str">
        <f>'Council Own'!C73</f>
        <v>&lt;List Requirement Here&gt;</v>
      </c>
      <c r="O157" s="276" t="str">
        <f>IF('Council Own'!L73="A","A"," ")</f>
        <v xml:space="preserve"> </v>
      </c>
      <c r="Q157" s="266"/>
      <c r="R157" s="411" t="str">
        <f>'Council Own'!C121</f>
        <v>&lt;List Requirement Here&gt;</v>
      </c>
      <c r="S157" s="276" t="str">
        <f>IF('Council Own'!L121="A","A"," ")</f>
        <v xml:space="preserve"> </v>
      </c>
    </row>
    <row r="158" spans="1:19" x14ac:dyDescent="0.2">
      <c r="E158" s="510" t="str">
        <f>'Fun Patches'!C25</f>
        <v>&lt;LIST PATCH HERE&gt;</v>
      </c>
      <c r="F158" s="511"/>
      <c r="G158" s="276" t="str">
        <f>IF('Fun Patches'!L25="A","A"," ")</f>
        <v xml:space="preserve"> </v>
      </c>
      <c r="I158" s="266"/>
      <c r="J158" s="411" t="str">
        <f>'Council Own'!C26</f>
        <v>&lt;List Requirement Here&gt;</v>
      </c>
      <c r="K158" s="276" t="str">
        <f>IF('Council Own'!L26="A","A"," ")</f>
        <v xml:space="preserve"> </v>
      </c>
      <c r="M158" s="266"/>
      <c r="N158" s="411" t="str">
        <f>'Council Own'!C74</f>
        <v>&lt;List Requirement Here&gt;</v>
      </c>
      <c r="O158" s="276" t="str">
        <f>IF('Council Own'!L68="A","A"," ")</f>
        <v xml:space="preserve"> </v>
      </c>
      <c r="Q158" s="266"/>
      <c r="R158" s="411" t="str">
        <f>'Council Own'!C122</f>
        <v>&lt;List Requirement Here&gt;</v>
      </c>
      <c r="S158" s="276" t="str">
        <f>IF('Council Own'!L122="A","A"," ")</f>
        <v xml:space="preserve"> </v>
      </c>
    </row>
    <row r="159" spans="1:19" x14ac:dyDescent="0.2">
      <c r="E159" s="510" t="str">
        <f>'Fun Patches'!C26</f>
        <v>&lt;LIST PATCH HERE&gt;</v>
      </c>
      <c r="F159" s="511"/>
      <c r="G159" s="276" t="str">
        <f>IF('Fun Patches'!L26="A","A","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Patches'!L27="A","A"," ")</f>
        <v xml:space="preserve"> </v>
      </c>
      <c r="I160" s="266">
        <v>1</v>
      </c>
      <c r="J160" s="403" t="str">
        <f>'Council Own'!C31</f>
        <v>&lt;List Requirement Here&gt;</v>
      </c>
      <c r="K160" s="268" t="str">
        <f>IF('Council Own'!L31="A","A"," ")</f>
        <v xml:space="preserve"> </v>
      </c>
      <c r="M160" s="266">
        <v>1</v>
      </c>
      <c r="N160" s="403" t="str">
        <f>'Council Own'!C79</f>
        <v>&lt;List Requirement Here&gt;</v>
      </c>
      <c r="O160" s="268" t="str">
        <f>IF('Council Own'!L79="A","A"," ")</f>
        <v xml:space="preserve"> </v>
      </c>
      <c r="Q160" s="266">
        <v>1</v>
      </c>
      <c r="R160" s="403" t="str">
        <f>'Council Own'!C127</f>
        <v>&lt;List Requirement Here&gt;</v>
      </c>
      <c r="S160" s="268" t="str">
        <f>IF('Council Own'!L127="A","A"," ")</f>
        <v xml:space="preserve"> </v>
      </c>
    </row>
    <row r="161" spans="5:19" x14ac:dyDescent="0.2">
      <c r="E161" s="510" t="str">
        <f>'Fun Patches'!C28</f>
        <v>&lt;LIST PATCH HERE&gt;</v>
      </c>
      <c r="F161" s="511"/>
      <c r="G161" s="276" t="str">
        <f>IF('Fun Patches'!L28="A","A"," ")</f>
        <v xml:space="preserve"> </v>
      </c>
      <c r="I161" s="266"/>
      <c r="J161" s="411" t="str">
        <f>'Council Own'!C32</f>
        <v>&lt;List Requirement Here&gt;</v>
      </c>
      <c r="K161" s="276" t="str">
        <f>IF('Council Own'!L32="A","A"," ")</f>
        <v xml:space="preserve"> </v>
      </c>
      <c r="M161" s="266"/>
      <c r="N161" s="411" t="str">
        <f>'Council Own'!C80</f>
        <v>&lt;List Requirement Here&gt;</v>
      </c>
      <c r="O161" s="276" t="str">
        <f>IF('Council Own'!L80="A","A"," ")</f>
        <v xml:space="preserve"> </v>
      </c>
      <c r="Q161" s="266"/>
      <c r="R161" s="411" t="str">
        <f>'Council Own'!C128</f>
        <v>&lt;List Requirement Here&gt;</v>
      </c>
      <c r="S161" s="276" t="str">
        <f>IF('Council Own'!L128="A","A"," ")</f>
        <v xml:space="preserve"> </v>
      </c>
    </row>
    <row r="162" spans="5:19" x14ac:dyDescent="0.2">
      <c r="E162" s="510" t="str">
        <f>'Fun Patches'!C29</f>
        <v>&lt;LIST PATCH HERE&gt;</v>
      </c>
      <c r="F162" s="511"/>
      <c r="G162" s="276" t="str">
        <f>IF('Fun Patches'!L29="A","A"," ")</f>
        <v xml:space="preserve"> </v>
      </c>
      <c r="I162" s="266"/>
      <c r="J162" s="411" t="str">
        <f>'Council Own'!C33</f>
        <v>&lt;List Requirement Here&gt;</v>
      </c>
      <c r="K162" s="276" t="str">
        <f>IF('Council Own'!L33="A","A"," ")</f>
        <v xml:space="preserve"> </v>
      </c>
      <c r="M162" s="266"/>
      <c r="N162" s="411" t="str">
        <f>'Council Own'!C81</f>
        <v>&lt;List Requirement Here&gt;</v>
      </c>
      <c r="O162" s="276" t="str">
        <f>IF('Council Own'!L81="A","A"," ")</f>
        <v xml:space="preserve"> </v>
      </c>
      <c r="Q162" s="266"/>
      <c r="R162" s="411" t="str">
        <f>'Council Own'!C129</f>
        <v>&lt;List Requirement Here&gt;</v>
      </c>
      <c r="S162" s="276" t="str">
        <f>IF('Council Own'!L129="A","A"," ")</f>
        <v xml:space="preserve"> </v>
      </c>
    </row>
    <row r="163" spans="5:19" x14ac:dyDescent="0.2">
      <c r="E163" s="510" t="str">
        <f>'Fun Patches'!C30</f>
        <v>&lt;LIST PATCH HERE&gt;</v>
      </c>
      <c r="F163" s="511"/>
      <c r="G163" s="276" t="str">
        <f>IF('Fun Patches'!L30="A","A"," ")</f>
        <v xml:space="preserve"> </v>
      </c>
      <c r="I163" s="266"/>
      <c r="J163" s="411" t="str">
        <f>'Council Own'!C34</f>
        <v>&lt;List Requirement Here&gt;</v>
      </c>
      <c r="K163" s="276" t="str">
        <f>IF('Council Own'!L34="A","A"," ")</f>
        <v xml:space="preserve"> </v>
      </c>
      <c r="M163" s="266"/>
      <c r="N163" s="411" t="str">
        <f>'Council Own'!C82</f>
        <v>&lt;List Requirement Here&gt;</v>
      </c>
      <c r="O163" s="276" t="str">
        <f>IF('Council Own'!L82="A","A"," ")</f>
        <v xml:space="preserve"> </v>
      </c>
      <c r="Q163" s="266"/>
      <c r="R163" s="411" t="str">
        <f>'Council Own'!C130</f>
        <v>&lt;List Requirement Here&gt;</v>
      </c>
      <c r="S163" s="276" t="str">
        <f>IF('Council Own'!L130="A","A"," ")</f>
        <v xml:space="preserve"> </v>
      </c>
    </row>
    <row r="164" spans="5:19" x14ac:dyDescent="0.2">
      <c r="E164" s="510" t="str">
        <f>'Fun Patches'!C31</f>
        <v>&lt;LIST PATCH HERE&gt;</v>
      </c>
      <c r="F164" s="511"/>
      <c r="G164" s="276" t="str">
        <f>IF('Fun Patches'!L31="A","A"," ")</f>
        <v xml:space="preserve"> </v>
      </c>
      <c r="I164" s="266">
        <v>2</v>
      </c>
      <c r="J164" s="403" t="str">
        <f>'Council Own'!C35</f>
        <v>&lt;List Requirement Here&gt;</v>
      </c>
      <c r="K164" s="268" t="str">
        <f>IF('Council Own'!L35="A","A"," ")</f>
        <v xml:space="preserve"> </v>
      </c>
      <c r="M164" s="266">
        <v>2</v>
      </c>
      <c r="N164" s="403" t="str">
        <f>'Council Own'!C83</f>
        <v>&lt;List Requirement Here&gt;</v>
      </c>
      <c r="O164" s="268" t="str">
        <f>IF('Council Own'!L83="A","A"," ")</f>
        <v xml:space="preserve"> </v>
      </c>
      <c r="Q164" s="266">
        <v>2</v>
      </c>
      <c r="R164" s="403" t="str">
        <f>'Council Own'!C131</f>
        <v>&lt;List Requirement Here&gt;</v>
      </c>
      <c r="S164" s="268" t="str">
        <f>IF('Council Own'!L131="A","A"," ")</f>
        <v xml:space="preserve"> </v>
      </c>
    </row>
    <row r="165" spans="5:19" x14ac:dyDescent="0.2">
      <c r="E165" s="510" t="str">
        <f>'Fun Patches'!C32</f>
        <v>&lt;LIST PATCH HERE&gt;</v>
      </c>
      <c r="F165" s="511"/>
      <c r="G165" s="276" t="str">
        <f>IF('Fun Patches'!L32="A","A"," ")</f>
        <v xml:space="preserve"> </v>
      </c>
      <c r="I165" s="266"/>
      <c r="J165" s="411" t="str">
        <f>'Council Own'!C36</f>
        <v>&lt;List Requirement Here&gt;</v>
      </c>
      <c r="K165" s="276" t="str">
        <f>IF('Council Own'!L36="A","A"," ")</f>
        <v xml:space="preserve"> </v>
      </c>
      <c r="M165" s="266"/>
      <c r="N165" s="411" t="str">
        <f>'Council Own'!C84</f>
        <v>&lt;List Requirement Here&gt;</v>
      </c>
      <c r="O165" s="276" t="str">
        <f>IF('Council Own'!L84="A","A"," ")</f>
        <v xml:space="preserve"> </v>
      </c>
      <c r="Q165" s="266"/>
      <c r="R165" s="411" t="str">
        <f>'Council Own'!C132</f>
        <v>&lt;List Requirement Here&gt;</v>
      </c>
      <c r="S165" s="276" t="str">
        <f>IF('Council Own'!L132="A","A"," ")</f>
        <v xml:space="preserve"> </v>
      </c>
    </row>
    <row r="166" spans="5:19" x14ac:dyDescent="0.2">
      <c r="E166" s="510" t="str">
        <f>'Fun Patches'!C33</f>
        <v>&lt;LIST PATCH HERE&gt;</v>
      </c>
      <c r="F166" s="511"/>
      <c r="G166" s="276" t="str">
        <f>IF('Fun Patches'!L33="A","A"," ")</f>
        <v xml:space="preserve"> </v>
      </c>
      <c r="I166" s="266"/>
      <c r="J166" s="411" t="str">
        <f>'Council Own'!C37</f>
        <v>&lt;List Requirement Here&gt;</v>
      </c>
      <c r="K166" s="276" t="str">
        <f>IF('Council Own'!L37="A","A"," ")</f>
        <v xml:space="preserve"> </v>
      </c>
      <c r="M166" s="266"/>
      <c r="N166" s="411" t="str">
        <f>'Council Own'!C85</f>
        <v>&lt;List Requirement Here&gt;</v>
      </c>
      <c r="O166" s="276" t="str">
        <f>IF('Council Own'!L85="A","A"," ")</f>
        <v xml:space="preserve"> </v>
      </c>
      <c r="Q166" s="266"/>
      <c r="R166" s="411" t="str">
        <f>'Council Own'!C133</f>
        <v>&lt;List Requirement Here&gt;</v>
      </c>
      <c r="S166" s="276" t="str">
        <f>IF('Council Own'!L133="A","A"," ")</f>
        <v xml:space="preserve"> </v>
      </c>
    </row>
    <row r="167" spans="5:19" x14ac:dyDescent="0.2">
      <c r="E167" s="510" t="str">
        <f>'Fun Patches'!C34</f>
        <v>&lt;LIST PATCH HERE&gt;</v>
      </c>
      <c r="F167" s="511"/>
      <c r="G167" s="276" t="str">
        <f>IF('Fun Patches'!L34="A","A"," ")</f>
        <v xml:space="preserve"> </v>
      </c>
      <c r="I167" s="266"/>
      <c r="J167" s="411" t="str">
        <f>'Council Own'!C38</f>
        <v>&lt;List Requirement Here&gt;</v>
      </c>
      <c r="K167" s="276" t="str">
        <f>IF('Council Own'!L38="A","A"," ")</f>
        <v xml:space="preserve"> </v>
      </c>
      <c r="M167" s="266"/>
      <c r="N167" s="411" t="str">
        <f>'Council Own'!C86</f>
        <v>&lt;List Requirement Here&gt;</v>
      </c>
      <c r="O167" s="276" t="str">
        <f>IF('Council Own'!L86="A","A"," ")</f>
        <v xml:space="preserve"> </v>
      </c>
      <c r="Q167" s="266"/>
      <c r="R167" s="411" t="str">
        <f>'Council Own'!C134</f>
        <v>&lt;List Requirement Here&gt;</v>
      </c>
      <c r="S167" s="276" t="str">
        <f>IF('Council Own'!L134="A","A"," ")</f>
        <v xml:space="preserve"> </v>
      </c>
    </row>
    <row r="168" spans="5:19" x14ac:dyDescent="0.2">
      <c r="E168" s="510" t="str">
        <f>'Fun Patches'!C35</f>
        <v>&lt;LIST PATCH HERE&gt;</v>
      </c>
      <c r="F168" s="511"/>
      <c r="G168" s="276" t="str">
        <f>IF('Fun Patches'!L35="A","A"," ")</f>
        <v xml:space="preserve"> </v>
      </c>
      <c r="I168" s="266">
        <v>3</v>
      </c>
      <c r="J168" s="403" t="str">
        <f>'Council Own'!C39</f>
        <v>&lt;List Requirement Here&gt;</v>
      </c>
      <c r="K168" s="268" t="str">
        <f>IF('Council Own'!L39="A","A"," ")</f>
        <v xml:space="preserve"> </v>
      </c>
      <c r="M168" s="266">
        <v>3</v>
      </c>
      <c r="N168" s="403" t="str">
        <f>'Council Own'!C87</f>
        <v>&lt;List Requirement Here&gt;</v>
      </c>
      <c r="O168" s="268" t="str">
        <f>IF('Council Own'!L87="A","A"," ")</f>
        <v xml:space="preserve"> </v>
      </c>
      <c r="Q168" s="266">
        <v>3</v>
      </c>
      <c r="R168" s="403" t="str">
        <f>'Council Own'!C135</f>
        <v>&lt;List Requirement Here&gt;</v>
      </c>
      <c r="S168" s="268" t="str">
        <f>IF('Council Own'!L135="A","A"," ")</f>
        <v xml:space="preserve"> </v>
      </c>
    </row>
    <row r="169" spans="5:19" x14ac:dyDescent="0.2">
      <c r="E169" s="510" t="str">
        <f>'Fun Patches'!C36</f>
        <v>&lt;LIST PATCH HERE&gt;</v>
      </c>
      <c r="F169" s="511"/>
      <c r="G169" s="276" t="str">
        <f>IF('Fun Patches'!L36="A","A"," ")</f>
        <v xml:space="preserve"> </v>
      </c>
      <c r="I169" s="266"/>
      <c r="J169" s="411" t="str">
        <f>'Council Own'!C40</f>
        <v>&lt;List Requirement Here&gt;</v>
      </c>
      <c r="K169" s="276" t="str">
        <f>IF('Council Own'!L40="A","A"," ")</f>
        <v xml:space="preserve"> </v>
      </c>
      <c r="M169" s="266"/>
      <c r="N169" s="411" t="str">
        <f>'Council Own'!C88</f>
        <v>&lt;List Requirement Here&gt;</v>
      </c>
      <c r="O169" s="276" t="str">
        <f>IF('Council Own'!L88="A","A"," ")</f>
        <v xml:space="preserve"> </v>
      </c>
      <c r="Q169" s="266"/>
      <c r="R169" s="411" t="str">
        <f>'Council Own'!C136</f>
        <v>&lt;List Requirement Here&gt;</v>
      </c>
      <c r="S169" s="276" t="str">
        <f>IF('Council Own'!L136="A","A"," ")</f>
        <v xml:space="preserve"> </v>
      </c>
    </row>
    <row r="170" spans="5:19" x14ac:dyDescent="0.2">
      <c r="E170" s="510" t="str">
        <f>'Fun Patches'!C37</f>
        <v>&lt;LIST PATCH HERE&gt;</v>
      </c>
      <c r="F170" s="511"/>
      <c r="G170" s="276" t="str">
        <f>IF('Fun Patches'!L37="A","A"," ")</f>
        <v xml:space="preserve"> </v>
      </c>
      <c r="I170" s="266"/>
      <c r="J170" s="411" t="str">
        <f>'Council Own'!C41</f>
        <v>&lt;List Requirement Here&gt;</v>
      </c>
      <c r="K170" s="276" t="str">
        <f>IF('Council Own'!L41="A","A"," ")</f>
        <v xml:space="preserve"> </v>
      </c>
      <c r="M170" s="266"/>
      <c r="N170" s="411" t="str">
        <f>'Council Own'!C89</f>
        <v>&lt;List Requirement Here&gt;</v>
      </c>
      <c r="O170" s="276" t="str">
        <f>IF('Council Own'!L89="A","A"," ")</f>
        <v xml:space="preserve"> </v>
      </c>
      <c r="Q170" s="266"/>
      <c r="R170" s="411" t="str">
        <f>'Council Own'!C137</f>
        <v>&lt;List Requirement Here&gt;</v>
      </c>
      <c r="S170" s="276" t="str">
        <f>IF('Council Own'!L137="A","A"," ")</f>
        <v xml:space="preserve"> </v>
      </c>
    </row>
    <row r="171" spans="5:19" x14ac:dyDescent="0.2">
      <c r="E171" s="510" t="str">
        <f>'Fun Patches'!C38</f>
        <v>&lt;LIST PATCH HERE&gt;</v>
      </c>
      <c r="F171" s="511"/>
      <c r="G171" s="276" t="str">
        <f>IF('Fun Patches'!L38="A","A"," ")</f>
        <v xml:space="preserve"> </v>
      </c>
      <c r="I171" s="266"/>
      <c r="J171" s="411" t="str">
        <f>'Council Own'!C42</f>
        <v>&lt;List Requirement Here&gt;</v>
      </c>
      <c r="K171" s="276" t="str">
        <f>IF('Council Own'!L42="A","A"," ")</f>
        <v xml:space="preserve"> </v>
      </c>
      <c r="M171" s="266"/>
      <c r="N171" s="411" t="str">
        <f>'Council Own'!C90</f>
        <v>&lt;List Requirement Here&gt;</v>
      </c>
      <c r="O171" s="276" t="str">
        <f>IF('Council Own'!L90="A","A"," ")</f>
        <v xml:space="preserve"> </v>
      </c>
      <c r="Q171" s="266"/>
      <c r="R171" s="411" t="str">
        <f>'Council Own'!C138</f>
        <v>&lt;List Requirement Here&gt;</v>
      </c>
      <c r="S171" s="276" t="str">
        <f>IF('Council Own'!L138="A","A"," ")</f>
        <v xml:space="preserve"> </v>
      </c>
    </row>
    <row r="172" spans="5:19" ht="12.75" customHeight="1" x14ac:dyDescent="0.2">
      <c r="E172" s="510" t="str">
        <f>'Fun Patches'!C39</f>
        <v>&lt;LIST PATCH HERE&gt;</v>
      </c>
      <c r="F172" s="511"/>
      <c r="G172" s="276" t="str">
        <f>IF('Fun Patches'!L39="A","A"," ")</f>
        <v xml:space="preserve"> </v>
      </c>
      <c r="I172" s="266">
        <v>4</v>
      </c>
      <c r="J172" s="403" t="str">
        <f>'Council Own'!C43</f>
        <v>&lt;List Requirement Here&gt;</v>
      </c>
      <c r="K172" s="268" t="str">
        <f>IF('Council Own'!L43="A","A"," ")</f>
        <v xml:space="preserve"> </v>
      </c>
      <c r="M172" s="266">
        <v>4</v>
      </c>
      <c r="N172" s="403" t="str">
        <f>'Council Own'!C91</f>
        <v>&lt;List Requirement Here&gt;</v>
      </c>
      <c r="O172" s="268" t="str">
        <f>IF('Council Own'!L91="A","A"," ")</f>
        <v xml:space="preserve"> </v>
      </c>
      <c r="Q172" s="266">
        <v>4</v>
      </c>
      <c r="R172" s="403" t="str">
        <f>'Council Own'!C139</f>
        <v>&lt;List Requirement Here&gt;</v>
      </c>
      <c r="S172" s="268" t="str">
        <f>IF('Council Own'!L139="A","A"," ")</f>
        <v xml:space="preserve"> </v>
      </c>
    </row>
    <row r="173" spans="5:19" ht="12.75" customHeight="1" x14ac:dyDescent="0.2">
      <c r="E173" s="510" t="str">
        <f>'Fun Patches'!C40</f>
        <v>&lt;LIST PATCH HERE&gt;</v>
      </c>
      <c r="F173" s="511"/>
      <c r="G173" s="276" t="str">
        <f>IF('Fun Patches'!L40="A","A"," ")</f>
        <v xml:space="preserve"> </v>
      </c>
      <c r="I173" s="266"/>
      <c r="J173" s="411" t="str">
        <f>'Council Own'!C44</f>
        <v>&lt;List Requirement Here&gt;</v>
      </c>
      <c r="K173" s="276" t="str">
        <f>IF('Council Own'!L44="A","A"," ")</f>
        <v xml:space="preserve"> </v>
      </c>
      <c r="M173" s="266"/>
      <c r="N173" s="411" t="str">
        <f>'Council Own'!C92</f>
        <v>&lt;List Requirement Here&gt;</v>
      </c>
      <c r="O173" s="276" t="str">
        <f>IF('Council Own'!L92="A","A"," ")</f>
        <v xml:space="preserve"> </v>
      </c>
      <c r="Q173" s="266"/>
      <c r="R173" s="411" t="str">
        <f>'Council Own'!C140</f>
        <v>&lt;List Requirement Here&gt;</v>
      </c>
      <c r="S173" s="276" t="str">
        <f>IF('Council Own'!L140="A","A"," ")</f>
        <v xml:space="preserve"> </v>
      </c>
    </row>
    <row r="174" spans="5:19" x14ac:dyDescent="0.2">
      <c r="E174" s="510" t="str">
        <f>'Fun Patches'!C41</f>
        <v>&lt;LIST PATCH HERE&gt;</v>
      </c>
      <c r="F174" s="511"/>
      <c r="G174" s="276" t="str">
        <f>IF('Fun Patches'!L41="A","A"," ")</f>
        <v xml:space="preserve"> </v>
      </c>
      <c r="I174" s="266"/>
      <c r="J174" s="411" t="str">
        <f>'Council Own'!C45</f>
        <v>&lt;List Requirement Here&gt;</v>
      </c>
      <c r="K174" s="276" t="str">
        <f>IF('Council Own'!L45="A","A"," ")</f>
        <v xml:space="preserve"> </v>
      </c>
      <c r="M174" s="266"/>
      <c r="N174" s="411" t="str">
        <f>'Council Own'!C93</f>
        <v>&lt;List Requirement Here&gt;</v>
      </c>
      <c r="O174" s="276" t="str">
        <f>IF('Council Own'!L93="A","A"," ")</f>
        <v xml:space="preserve"> </v>
      </c>
      <c r="Q174" s="266"/>
      <c r="R174" s="411" t="str">
        <f>'Council Own'!C141</f>
        <v>&lt;List Requirement Here&gt;</v>
      </c>
      <c r="S174" s="276" t="str">
        <f>IF('Council Own'!L141="A","A"," ")</f>
        <v xml:space="preserve"> </v>
      </c>
    </row>
    <row r="175" spans="5:19" x14ac:dyDescent="0.2">
      <c r="E175" s="510" t="str">
        <f>'Fun Patches'!C42</f>
        <v>&lt;LIST PATCH HERE&gt;</v>
      </c>
      <c r="F175" s="511"/>
      <c r="G175" s="276" t="str">
        <f>IF('Fun Patches'!L42="A","A"," ")</f>
        <v xml:space="preserve"> </v>
      </c>
      <c r="I175" s="266"/>
      <c r="J175" s="411" t="str">
        <f>'Council Own'!C46</f>
        <v>&lt;List Requirement Here&gt;</v>
      </c>
      <c r="K175" s="276" t="str">
        <f>IF('Council Own'!L46="A","A"," ")</f>
        <v xml:space="preserve"> </v>
      </c>
      <c r="M175" s="266"/>
      <c r="N175" s="411" t="str">
        <f>'Council Own'!C94</f>
        <v>&lt;List Requirement Here&gt;</v>
      </c>
      <c r="O175" s="276" t="str">
        <f>IF('Council Own'!L94="A","A"," ")</f>
        <v xml:space="preserve"> </v>
      </c>
      <c r="Q175" s="266"/>
      <c r="R175" s="411" t="str">
        <f>'Council Own'!C142</f>
        <v>&lt;List Requirement Here&gt;</v>
      </c>
      <c r="S175" s="276" t="str">
        <f>IF('Council Own'!L142="A","A"," ")</f>
        <v xml:space="preserve"> </v>
      </c>
    </row>
    <row r="176" spans="5:19" x14ac:dyDescent="0.2">
      <c r="E176" s="510" t="str">
        <f>'Fun Patches'!C43</f>
        <v>&lt;LIST PATCH HERE&gt;</v>
      </c>
      <c r="F176" s="511"/>
      <c r="G176" s="276" t="str">
        <f>IF('Fun Patches'!L43="A","A"," ")</f>
        <v xml:space="preserve"> </v>
      </c>
      <c r="I176" s="266">
        <v>5</v>
      </c>
      <c r="J176" s="403" t="str">
        <f>'Council Own'!C47</f>
        <v>&lt;List Requirement Here&gt;</v>
      </c>
      <c r="K176" s="268" t="str">
        <f>IF('Council Own'!L47="A","A"," ")</f>
        <v xml:space="preserve"> </v>
      </c>
      <c r="M176" s="266">
        <v>5</v>
      </c>
      <c r="N176" s="403" t="str">
        <f>'Council Own'!C95</f>
        <v>&lt;List Requirement Here&gt;</v>
      </c>
      <c r="O176" s="268" t="str">
        <f>IF('Council Own'!L95="A","A"," ")</f>
        <v xml:space="preserve"> </v>
      </c>
      <c r="Q176" s="266">
        <v>5</v>
      </c>
      <c r="R176" s="403" t="str">
        <f>'Council Own'!C143</f>
        <v>&lt;List Requirement Here&gt;</v>
      </c>
      <c r="S176" s="268" t="str">
        <f>IF('Council Own'!L143="A","A"," ")</f>
        <v xml:space="preserve"> </v>
      </c>
    </row>
    <row r="177" spans="1:19" x14ac:dyDescent="0.2">
      <c r="E177" s="510" t="str">
        <f>'Fun Patches'!C44</f>
        <v>&lt;LIST PATCH HERE&gt;</v>
      </c>
      <c r="F177" s="511"/>
      <c r="G177" s="276" t="str">
        <f>IF('Fun Patches'!L44="A","A"," ")</f>
        <v xml:space="preserve"> </v>
      </c>
      <c r="I177" s="266"/>
      <c r="J177" s="411" t="str">
        <f>'Council Own'!C48</f>
        <v>&lt;List Requirement Here&gt;</v>
      </c>
      <c r="K177" s="276" t="str">
        <f>IF('Council Own'!L48="A","A"," ")</f>
        <v xml:space="preserve"> </v>
      </c>
      <c r="M177" s="266"/>
      <c r="N177" s="411" t="str">
        <f>'Council Own'!C96</f>
        <v>&lt;List Requirement Here&gt;</v>
      </c>
      <c r="O177" s="276" t="str">
        <f>IF('Council Own'!L96="A","A"," ")</f>
        <v xml:space="preserve"> </v>
      </c>
      <c r="Q177" s="266"/>
      <c r="R177" s="411" t="str">
        <f>'Council Own'!C144</f>
        <v>&lt;List Requirement Here&gt;</v>
      </c>
      <c r="S177" s="276" t="str">
        <f>IF('Council Own'!L144="A","A"," ")</f>
        <v xml:space="preserve"> </v>
      </c>
    </row>
    <row r="178" spans="1:19" x14ac:dyDescent="0.2">
      <c r="E178" s="510" t="str">
        <f>'Fun Patches'!C45</f>
        <v>&lt;LIST PATCH HERE&gt;</v>
      </c>
      <c r="F178" s="511"/>
      <c r="G178" s="276" t="str">
        <f>IF('Fun Patches'!L45="A","A"," ")</f>
        <v xml:space="preserve"> </v>
      </c>
      <c r="I178" s="266"/>
      <c r="J178" s="411" t="str">
        <f>'Council Own'!C49</f>
        <v>&lt;List Requirement Here&gt;</v>
      </c>
      <c r="K178" s="276" t="str">
        <f>IF('Council Own'!L49="A","A"," ")</f>
        <v xml:space="preserve"> </v>
      </c>
      <c r="M178" s="266"/>
      <c r="N178" s="411" t="str">
        <f>'Council Own'!C97</f>
        <v>&lt;List Requirement Here&gt;</v>
      </c>
      <c r="O178" s="276" t="str">
        <f>IF('Council Own'!L97="A","A"," ")</f>
        <v xml:space="preserve"> </v>
      </c>
      <c r="Q178" s="266"/>
      <c r="R178" s="411" t="str">
        <f>'Council Own'!C145</f>
        <v>&lt;List Requirement Here&gt;</v>
      </c>
      <c r="S178" s="276" t="str">
        <f>IF('Council Own'!L145="A","A"," ")</f>
        <v xml:space="preserve"> </v>
      </c>
    </row>
    <row r="179" spans="1:19" x14ac:dyDescent="0.2">
      <c r="E179" s="510" t="str">
        <f>'Fun Patches'!C46</f>
        <v>&lt;LIST PATCH HERE&gt;</v>
      </c>
      <c r="F179" s="511"/>
      <c r="G179" s="276" t="str">
        <f>IF('Fun Patches'!L46="A","A"," ")</f>
        <v xml:space="preserve"> </v>
      </c>
      <c r="I179" s="266"/>
      <c r="J179" s="411" t="str">
        <f>'Council Own'!C50</f>
        <v>&lt;List Requirement Here&gt;</v>
      </c>
      <c r="K179" s="276" t="str">
        <f>IF('Council Own'!L50="A","A"," ")</f>
        <v xml:space="preserve"> </v>
      </c>
      <c r="M179" s="266"/>
      <c r="N179" s="411" t="str">
        <f>'Council Own'!C98</f>
        <v>&lt;List Requirement Here&gt;</v>
      </c>
      <c r="O179" s="276" t="str">
        <f>IF('Council Own'!L98="A","A"," ")</f>
        <v xml:space="preserve"> </v>
      </c>
      <c r="Q179" s="266"/>
      <c r="R179" s="411" t="str">
        <f>'Council Own'!C146</f>
        <v>&lt;List Requirement Here&gt;</v>
      </c>
      <c r="S179" s="276" t="str">
        <f>IF('Council Own'!L146="A","A"," ")</f>
        <v xml:space="preserve"> </v>
      </c>
    </row>
    <row r="180" spans="1:19" x14ac:dyDescent="0.2">
      <c r="E180" s="515" t="str">
        <f>'Fun Patches'!C47</f>
        <v>&lt;LIST PATCH HERE&gt;</v>
      </c>
      <c r="F180" s="516"/>
      <c r="G180" s="269" t="str">
        <f>IF('Fun Patches'!L47="A","A"," ")</f>
        <v xml:space="preserve"> </v>
      </c>
      <c r="I180" s="280"/>
      <c r="J180" s="292"/>
      <c r="K180" s="404"/>
    </row>
    <row r="181" spans="1:19" x14ac:dyDescent="0.2">
      <c r="E181" s="510" t="str">
        <f>'Fun Patches'!C48</f>
        <v>&lt;LIST PATCH HERE&gt;</v>
      </c>
      <c r="F181" s="511"/>
      <c r="G181" s="276" t="str">
        <f>IF('Fun Patches'!L48="A","A"," ")</f>
        <v xml:space="preserve"> </v>
      </c>
      <c r="I181" s="280"/>
      <c r="J181" s="292"/>
      <c r="K181" s="404"/>
    </row>
    <row r="182" spans="1:19" x14ac:dyDescent="0.2">
      <c r="E182" s="510" t="str">
        <f>'Fun Patches'!C49</f>
        <v>&lt;LIST PATCH HERE&gt;</v>
      </c>
      <c r="F182" s="511"/>
      <c r="G182" s="276" t="str">
        <f>IF('Fun Patches'!L49="A","A"," ")</f>
        <v xml:space="preserve"> </v>
      </c>
      <c r="I182" s="280"/>
      <c r="J182" s="292"/>
      <c r="K182" s="404"/>
    </row>
    <row r="183" spans="1:19" x14ac:dyDescent="0.2">
      <c r="A183" s="517" t="s">
        <v>60</v>
      </c>
      <c r="B183" s="518"/>
      <c r="C183" s="518"/>
      <c r="E183" s="510" t="str">
        <f>'Fun Patches'!C50</f>
        <v>&lt;LIST PATCH HERE&gt;</v>
      </c>
      <c r="F183" s="511"/>
      <c r="G183" s="276" t="str">
        <f>IF('Fun Patches'!L50="A","A"," ")</f>
        <v xml:space="preserve"> </v>
      </c>
      <c r="I183" s="280"/>
      <c r="J183" s="292"/>
      <c r="K183" s="404"/>
    </row>
    <row r="184" spans="1:19" x14ac:dyDescent="0.2">
      <c r="A184" s="507" t="s">
        <v>61</v>
      </c>
      <c r="B184" s="508"/>
      <c r="C184" s="509"/>
      <c r="E184" s="510" t="str">
        <f>'Fun Patches'!C51</f>
        <v>&lt;LIST PATCH HERE&gt;</v>
      </c>
      <c r="F184" s="511"/>
      <c r="G184" s="276" t="str">
        <f>IF('Fun Patches'!L51="A","A"," ")</f>
        <v xml:space="preserve"> </v>
      </c>
      <c r="I184" s="280"/>
      <c r="J184" s="292"/>
      <c r="K184" s="404"/>
    </row>
    <row r="185" spans="1:19" x14ac:dyDescent="0.2">
      <c r="A185" s="507" t="s">
        <v>62</v>
      </c>
      <c r="B185" s="508"/>
      <c r="C185" s="509"/>
      <c r="E185" s="510" t="str">
        <f>'Fun Patches'!C52</f>
        <v>&lt;LIST PATCH HERE&gt;</v>
      </c>
      <c r="F185" s="511"/>
      <c r="G185" s="276" t="str">
        <f>IF('Fun Patches'!L52="A","A"," ")</f>
        <v xml:space="preserve"> </v>
      </c>
      <c r="I185" s="280"/>
      <c r="J185" s="292"/>
      <c r="K185" s="404"/>
    </row>
    <row r="186" spans="1:19" x14ac:dyDescent="0.2">
      <c r="A186" s="512" t="s">
        <v>63</v>
      </c>
      <c r="B186" s="513"/>
      <c r="C186" s="514"/>
      <c r="E186" s="510" t="str">
        <f>'Fun Patches'!C53</f>
        <v>&lt;LIST PATCH HERE&gt;</v>
      </c>
      <c r="F186" s="511"/>
      <c r="G186" s="276" t="str">
        <f>IF('Fun Patches'!L53="A","A"," ")</f>
        <v xml:space="preserve"> </v>
      </c>
      <c r="J186" s="273"/>
      <c r="K186" s="273"/>
    </row>
    <row r="187" spans="1:19" x14ac:dyDescent="0.2">
      <c r="E187" s="510" t="str">
        <f>'Fun Patches'!C54</f>
        <v>&lt;LIST PATCH HERE&gt;</v>
      </c>
      <c r="F187" s="511"/>
      <c r="G187" s="276" t="str">
        <f>IF('Fun Patches'!L54="A","A","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Senior10</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IF(Badges!M58="A","A"," ")</f>
        <v xml:space="preserve"> </v>
      </c>
      <c r="I4" s="266"/>
      <c r="J4" s="267" t="str">
        <f>Badges!C132</f>
        <v>Find a mentor</v>
      </c>
      <c r="K4" s="269" t="str">
        <f>IF(Badges!M132="A","A"," ")</f>
        <v xml:space="preserve"> </v>
      </c>
      <c r="M4" s="266"/>
      <c r="N4" s="267" t="str">
        <f>Badges!C205</f>
        <v>Help  the natural environment</v>
      </c>
      <c r="O4" s="269" t="str">
        <f>IF(Badges!M205="A","A"," ")</f>
        <v xml:space="preserve"> </v>
      </c>
      <c r="Q4" s="266"/>
      <c r="R4" s="267" t="str">
        <f>Badges!C279</f>
        <v>Get a sense of different animals'</v>
      </c>
      <c r="S4" s="269" t="str">
        <f>IF(Badges!M279="A","A"," ")</f>
        <v xml:space="preserve"> </v>
      </c>
      <c r="T4" s="258"/>
      <c r="U4" s="258"/>
    </row>
    <row r="5" spans="1:21" ht="12.75" customHeight="1" x14ac:dyDescent="0.2">
      <c r="A5" s="542" t="str">
        <f>Summary!A4</f>
        <v>Website Designer</v>
      </c>
      <c r="B5" s="543"/>
      <c r="C5" s="270" t="str">
        <f>IF(Badges!M28="C","C",IF(Badges!M28="P","P",""))</f>
        <v/>
      </c>
      <c r="E5" s="266"/>
      <c r="F5" s="267" t="str">
        <f>Badges!C59</f>
        <v>Give old material a new twist!</v>
      </c>
      <c r="G5" s="269" t="str">
        <f>IF(Badges!M59="A","A"," ")</f>
        <v xml:space="preserve"> </v>
      </c>
      <c r="I5" s="266"/>
      <c r="J5" s="267" t="str">
        <f>Badges!C133</f>
        <v>Find a class</v>
      </c>
      <c r="K5" s="269" t="str">
        <f>IF(Badges!M133="A","A"," ")</f>
        <v xml:space="preserve"> </v>
      </c>
      <c r="M5" s="266"/>
      <c r="N5" s="267" t="str">
        <f>Badges!C206</f>
        <v>Be a guide for younger Girl Scouts</v>
      </c>
      <c r="O5" s="269" t="str">
        <f>IF(Badges!M206="A","A"," ")</f>
        <v xml:space="preserve"> </v>
      </c>
      <c r="Q5" s="266"/>
      <c r="R5" s="267" t="str">
        <f>Badges!C280</f>
        <v>Talk to an animal expert at a zoo</v>
      </c>
      <c r="S5" s="269" t="str">
        <f>IF(Badges!M280="A","A"," ")</f>
        <v xml:space="preserve"> </v>
      </c>
      <c r="T5" s="258"/>
      <c r="U5" s="258"/>
    </row>
    <row r="6" spans="1:21" ht="12.75" customHeight="1" x14ac:dyDescent="0.2">
      <c r="A6" s="538" t="str">
        <f>Summary!A5</f>
        <v>Women's Health</v>
      </c>
      <c r="B6" s="539"/>
      <c r="C6" s="271" t="str">
        <f>IF(Badges!M51="C","C",IF(Badges!M51="P","P",""))</f>
        <v/>
      </c>
      <c r="E6" s="266"/>
      <c r="F6" s="267" t="str">
        <f>Badges!C60</f>
        <v>Create your own</v>
      </c>
      <c r="G6" s="269" t="str">
        <f>IF(Badges!M60="A","A"," ")</f>
        <v xml:space="preserve"> </v>
      </c>
      <c r="I6" s="266"/>
      <c r="J6" s="267" t="str">
        <f>Badges!C134</f>
        <v>Learn the basics on your own</v>
      </c>
      <c r="K6" s="269" t="str">
        <f>IF(Badges!M134="A","A"," ")</f>
        <v xml:space="preserve"> </v>
      </c>
      <c r="M6" s="266"/>
      <c r="N6" s="267" t="str">
        <f>Badges!C207</f>
        <v>Teach Leave No Trace principles</v>
      </c>
      <c r="O6" s="269" t="str">
        <f>IF(Badges!M207="A","A"," ")</f>
        <v xml:space="preserve"> </v>
      </c>
      <c r="Q6" s="266"/>
      <c r="R6" s="267" t="str">
        <f>Badges!C281</f>
        <v>Practice being a scientist</v>
      </c>
      <c r="S6" s="269" t="str">
        <f>IF(Badges!M281="A","A"," ")</f>
        <v xml:space="preserve"> </v>
      </c>
      <c r="T6" s="258"/>
      <c r="U6" s="258"/>
    </row>
    <row r="7" spans="1:21" x14ac:dyDescent="0.2">
      <c r="A7" s="538" t="str">
        <f>Summary!A6</f>
        <v>Troupe Performer</v>
      </c>
      <c r="B7" s="539"/>
      <c r="C7" s="271" t="str">
        <f>IF(Badges!M74="C","C",IF(Badges!M74="P","P",""))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IF(Badges!M97="C","C",IF(Badges!M97="P","P",""))</f>
        <v/>
      </c>
      <c r="E8" s="266"/>
      <c r="F8" s="267" t="str">
        <f>Badges!C62</f>
        <v>Dig into the nitty-gritty of moving</v>
      </c>
      <c r="G8" s="269" t="str">
        <f>IF(Badges!M62="A","A"," ")</f>
        <v xml:space="preserve"> </v>
      </c>
      <c r="I8" s="266"/>
      <c r="J8" s="267" t="str">
        <f>Badges!C136</f>
        <v>Make something to wear</v>
      </c>
      <c r="K8" s="269" t="str">
        <f>IF(Badges!M136="A","A"," ")</f>
        <v xml:space="preserve"> </v>
      </c>
      <c r="M8" s="266"/>
      <c r="N8" s="267" t="str">
        <f>Badges!C209</f>
        <v>Shoot a digital photo series</v>
      </c>
      <c r="O8" s="269" t="str">
        <f>IF(Badges!M209="A","A"," ")</f>
        <v xml:space="preserve"> </v>
      </c>
      <c r="Q8" s="266">
        <v>1</v>
      </c>
      <c r="R8" s="267" t="str">
        <f>Badges!C285</f>
        <v>Team up and dress up</v>
      </c>
      <c r="S8" s="268"/>
    </row>
    <row r="9" spans="1:21" x14ac:dyDescent="0.2">
      <c r="A9" s="540" t="str">
        <f>Summary!A8</f>
        <v>Novelist</v>
      </c>
      <c r="B9" s="541"/>
      <c r="C9" s="272" t="str">
        <f>IF(Badges!M120="C","C",IF(Badges!M120="P","P",""))</f>
        <v/>
      </c>
      <c r="E9" s="266"/>
      <c r="F9" s="267" t="str">
        <f>Badges!C63</f>
        <v>Get behind the scenes</v>
      </c>
      <c r="G9" s="269" t="str">
        <f>IF(Badges!M63="A","A"," ")</f>
        <v xml:space="preserve"> </v>
      </c>
      <c r="I9" s="266"/>
      <c r="J9" s="267" t="str">
        <f>Badges!C137</f>
        <v>Create something useful for your</v>
      </c>
      <c r="K9" s="269" t="str">
        <f>IF(Badges!M137="A","A"," ")</f>
        <v xml:space="preserve"> </v>
      </c>
      <c r="M9" s="266"/>
      <c r="N9" s="267" t="str">
        <f>Badges!C210</f>
        <v>Write it down</v>
      </c>
      <c r="O9" s="269" t="str">
        <f>IF(Badges!M210="A","A"," ")</f>
        <v xml:space="preserve"> </v>
      </c>
      <c r="Q9" s="266"/>
      <c r="R9" s="267" t="str">
        <f>Badges!C286</f>
        <v>Go, Blue! Go, Red!</v>
      </c>
      <c r="S9" s="269" t="str">
        <f>IF(Badges!M286="A","A"," ")</f>
        <v xml:space="preserve"> </v>
      </c>
    </row>
    <row r="10" spans="1:21" x14ac:dyDescent="0.2">
      <c r="A10" s="526" t="str">
        <f>Summary!A9</f>
        <v>It's Your Planet -- Love It!</v>
      </c>
      <c r="B10" s="526"/>
      <c r="C10" s="526"/>
      <c r="E10" s="266"/>
      <c r="F10" s="267" t="str">
        <f>Badges!C64</f>
        <v>Get tips on team motivation</v>
      </c>
      <c r="G10" s="269" t="str">
        <f>IF(Badges!M64="A","A"," ")</f>
        <v xml:space="preserve"> </v>
      </c>
      <c r="I10" s="266"/>
      <c r="J10" s="267" t="str">
        <f>Badges!C138</f>
        <v>Make an accessory</v>
      </c>
      <c r="K10" s="269" t="str">
        <f>IF(Badges!M138="A","A"," ")</f>
        <v xml:space="preserve"> </v>
      </c>
      <c r="M10" s="266"/>
      <c r="N10" s="267" t="str">
        <f>Badges!C211</f>
        <v>Make a video</v>
      </c>
      <c r="O10" s="269" t="str">
        <f>IF(Badges!M211="A","A"," ")</f>
        <v xml:space="preserve"> </v>
      </c>
      <c r="Q10" s="266"/>
      <c r="R10" s="267" t="str">
        <f>Badges!C287</f>
        <v>Unique uniforms</v>
      </c>
      <c r="S10" s="269" t="str">
        <f>IF(Badges!M287="A","A"," ")</f>
        <v xml:space="preserve"> </v>
      </c>
    </row>
    <row r="11" spans="1:21" x14ac:dyDescent="0.2">
      <c r="A11" s="542" t="str">
        <f>Summary!A10</f>
        <v>Textile Artist</v>
      </c>
      <c r="B11" s="543"/>
      <c r="C11" s="270" t="str">
        <f>IF(Badges!M144="C","C",IF(Badges!M144="P","P",""))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IF(Badges!M288="A","A"," ")</f>
        <v xml:space="preserve"> </v>
      </c>
    </row>
    <row r="12" spans="1:21" x14ac:dyDescent="0.2">
      <c r="A12" s="538" t="str">
        <f>Summary!A11</f>
        <v>Room Makeover</v>
      </c>
      <c r="B12" s="539"/>
      <c r="C12" s="271" t="str">
        <f>IF(Badges!M167="C","C",IF(Badges!M167="P","P",""))</f>
        <v/>
      </c>
      <c r="E12" s="266"/>
      <c r="F12" s="267" t="str">
        <f>Badges!C66</f>
        <v>Create a poster to promote your</v>
      </c>
      <c r="G12" s="269" t="str">
        <f>IF(Badges!M66="A","A"," ")</f>
        <v xml:space="preserve"> </v>
      </c>
      <c r="I12" s="266"/>
      <c r="J12" s="267" t="str">
        <f>Badges!C140</f>
        <v>Make a gift for an anniversary, baby</v>
      </c>
      <c r="K12" s="269" t="str">
        <f>IF(Badges!M140="A","A","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IF(Badges!M190="C","C",IF(Badges!M190="P","P",""))</f>
        <v/>
      </c>
      <c r="E13" s="266"/>
      <c r="F13" s="267" t="str">
        <f>Badges!C67</f>
        <v>Create a press kit</v>
      </c>
      <c r="G13" s="269" t="str">
        <f>IF(Badges!M67="A","A"," ")</f>
        <v xml:space="preserve"> </v>
      </c>
      <c r="I13" s="266"/>
      <c r="J13" s="267" t="str">
        <f>Badges!C141</f>
        <v>Create something to mark a special</v>
      </c>
      <c r="K13" s="269" t="str">
        <f>IF(Badges!M141="A","A"," ")</f>
        <v xml:space="preserve"> </v>
      </c>
      <c r="M13" s="266"/>
      <c r="N13" s="267" t="str">
        <f>Badges!C216</f>
        <v xml:space="preserve"> Talk to a pro</v>
      </c>
      <c r="O13" s="269" t="str">
        <f>IF(Badges!M216="A","A"," ")</f>
        <v xml:space="preserve"> </v>
      </c>
      <c r="Q13" s="266"/>
      <c r="R13" s="267" t="str">
        <f>Badges!C290</f>
        <v>An amazing race</v>
      </c>
      <c r="S13" s="269" t="str">
        <f>IF(Badges!M290="A","A"," ")</f>
        <v xml:space="preserve"> </v>
      </c>
    </row>
    <row r="14" spans="1:21" x14ac:dyDescent="0.2">
      <c r="A14" s="538" t="str">
        <f>Summary!A13</f>
        <v>Adventurer</v>
      </c>
      <c r="B14" s="539"/>
      <c r="C14" s="271" t="str">
        <f>IF(Badges!M213="C","C",IF(Badges!M213="P","P",""))</f>
        <v/>
      </c>
      <c r="E14" s="266"/>
      <c r="F14" s="267" t="str">
        <f>Badges!C68</f>
        <v>Make a video trailer or radio</v>
      </c>
      <c r="G14" s="269" t="str">
        <f>IF(Badges!M68="A","A"," ")</f>
        <v xml:space="preserve"> </v>
      </c>
      <c r="I14" s="266"/>
      <c r="J14" s="267" t="str">
        <f>Badges!C142</f>
        <v>Make something to give to a charity</v>
      </c>
      <c r="K14" s="269" t="str">
        <f>IF(Badges!M142="A","A"," ")</f>
        <v xml:space="preserve"> </v>
      </c>
      <c r="M14" s="266"/>
      <c r="N14" s="267" t="str">
        <f>Badges!C217</f>
        <v>Spend two hours at a local car repair</v>
      </c>
      <c r="O14" s="269" t="str">
        <f>IF(Badges!M217="A","A"," ")</f>
        <v xml:space="preserve"> </v>
      </c>
      <c r="Q14" s="266"/>
      <c r="R14" s="267" t="str">
        <f>Badges!C291</f>
        <v>Target practice</v>
      </c>
      <c r="S14" s="269" t="str">
        <f>IF(Badges!M291="A","A"," ")</f>
        <v xml:space="preserve"> </v>
      </c>
    </row>
    <row r="15" spans="1:21" x14ac:dyDescent="0.2">
      <c r="A15" s="540" t="str">
        <f>Summary!A14</f>
        <v>Car Care</v>
      </c>
      <c r="B15" s="541"/>
      <c r="C15" s="272" t="str">
        <f>IF(Badges!M236="C","C",IF(Badges!M236="P","P",""))</f>
        <v/>
      </c>
      <c r="E15" s="266">
        <v>5</v>
      </c>
      <c r="F15" s="267" t="str">
        <f>Badges!C69</f>
        <v>Put on your show</v>
      </c>
      <c r="G15" s="268"/>
      <c r="I15" s="533" t="str">
        <f>Badges!B145</f>
        <v>Room Makeover</v>
      </c>
      <c r="J15" s="534"/>
      <c r="K15" s="534"/>
      <c r="M15" s="266"/>
      <c r="N15" s="267" t="str">
        <f>Badges!C218</f>
        <v>Watch instructional car care videos</v>
      </c>
      <c r="O15" s="269" t="str">
        <f>IF(Badges!M218="A","A"," ")</f>
        <v xml:space="preserve"> </v>
      </c>
      <c r="Q15" s="266"/>
      <c r="R15" s="267" t="str">
        <f>Badges!C292</f>
        <v>Tests of strength</v>
      </c>
      <c r="S15" s="269" t="str">
        <f>IF(Badges!M292="A","A"," ")</f>
        <v xml:space="preserve"> </v>
      </c>
    </row>
    <row r="16" spans="1:21" x14ac:dyDescent="0.2">
      <c r="A16" s="526" t="str">
        <f>Summary!A15</f>
        <v>It's Your Story -- Tell It!</v>
      </c>
      <c r="B16" s="526"/>
      <c r="C16" s="526"/>
      <c r="E16" s="266"/>
      <c r="F16" s="267" t="str">
        <f>Badges!C70</f>
        <v>Host a cast party or an after-party</v>
      </c>
      <c r="G16" s="269" t="str">
        <f>IF(Badges!M70="A","A","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IF(Badges!M260="C","C",IF(Badges!M260="P","P",""))</f>
        <v/>
      </c>
      <c r="E17" s="266"/>
      <c r="F17" s="267" t="str">
        <f>Badges!C71</f>
        <v>Videotape your show and screen it</v>
      </c>
      <c r="G17" s="269" t="str">
        <f>IF(Badges!M71="A","A"," ")</f>
        <v xml:space="preserve"> </v>
      </c>
      <c r="I17" s="266"/>
      <c r="J17" s="267" t="str">
        <f>Badges!C147</f>
        <v>Craft an inspiration board</v>
      </c>
      <c r="K17" s="269" t="str">
        <f>IF(Badges!M146="A","A"," ")</f>
        <v xml:space="preserve"> </v>
      </c>
      <c r="M17" s="266"/>
      <c r="N17" s="267" t="str">
        <f>Badges!C220</f>
        <v>Determine which cars are the safest</v>
      </c>
      <c r="O17" s="269" t="str">
        <f>IF(Badges!M220="A","A"," ")</f>
        <v xml:space="preserve"> </v>
      </c>
      <c r="Q17" s="266"/>
      <c r="R17" s="267" t="str">
        <f>Badges!C294</f>
        <v>Construction challenge</v>
      </c>
      <c r="S17" s="269" t="str">
        <f>IF(Badges!M294="A","A"," ")</f>
        <v xml:space="preserve"> </v>
      </c>
    </row>
    <row r="18" spans="1:19" x14ac:dyDescent="0.2">
      <c r="A18" s="538" t="str">
        <f>Summary!A17</f>
        <v>Voice for Animals</v>
      </c>
      <c r="B18" s="539"/>
      <c r="C18" s="271" t="str">
        <f>IF(Badges!M283="C","C",IF(Badges!M283="P","P",""))</f>
        <v/>
      </c>
      <c r="E18" s="266"/>
      <c r="F18" s="267" t="str">
        <f>Badges!C72</f>
        <v>Take photos and create a record</v>
      </c>
      <c r="G18" s="269" t="str">
        <f>IF(Badges!M72="A","A"," ")</f>
        <v xml:space="preserve"> </v>
      </c>
      <c r="I18" s="266"/>
      <c r="J18" s="267" t="str">
        <f>Badges!C148</f>
        <v>Shadow an interior designer or</v>
      </c>
      <c r="K18" s="269" t="str">
        <f>IF(Badges!M147="A","A"," ")</f>
        <v xml:space="preserve"> </v>
      </c>
      <c r="M18" s="266"/>
      <c r="N18" s="267" t="str">
        <f>Badges!C221</f>
        <v>Learn which factors affect insurance</v>
      </c>
      <c r="O18" s="269" t="str">
        <f>IF(Badges!M221="A","A"," ")</f>
        <v xml:space="preserve"> </v>
      </c>
      <c r="Q18" s="266"/>
      <c r="R18" s="267" t="str">
        <f>Badges!C295</f>
        <v>Soar winners</v>
      </c>
      <c r="S18" s="269" t="str">
        <f>IF(Badges!M295="A","A"," ")</f>
        <v xml:space="preserve"> </v>
      </c>
    </row>
    <row r="19" spans="1:19" x14ac:dyDescent="0.2">
      <c r="A19" s="538" t="str">
        <f>Summary!A18</f>
        <v>Game Visionary</v>
      </c>
      <c r="B19" s="539"/>
      <c r="C19" s="271" t="str">
        <f>IF(Badges!M306="C","C",IF(Badges!M306="P","P",""))</f>
        <v/>
      </c>
      <c r="E19" s="533" t="str">
        <f>Badges!B75</f>
        <v>Science of Style</v>
      </c>
      <c r="F19" s="534"/>
      <c r="G19" s="534"/>
      <c r="I19" s="266"/>
      <c r="J19" s="267" t="str">
        <f>Badges!C149</f>
        <v>Look at design around the world</v>
      </c>
      <c r="K19" s="269" t="str">
        <f>IF(Badges!M148="A","A"," ")</f>
        <v xml:space="preserve"> </v>
      </c>
      <c r="M19" s="266"/>
      <c r="N19" s="267" t="str">
        <f>Badges!C222</f>
        <v>Let crash test dummies teach you</v>
      </c>
      <c r="O19" s="269" t="str">
        <f>IF(Badges!M222="A","A"," ")</f>
        <v xml:space="preserve"> </v>
      </c>
      <c r="Q19" s="266"/>
      <c r="R19" s="267" t="str">
        <f>Badges!C296</f>
        <v>Make it "flink."</v>
      </c>
      <c r="S19" s="269" t="str">
        <f>IF(Badges!M296="A","A"," ")</f>
        <v xml:space="preserve"> </v>
      </c>
    </row>
    <row r="20" spans="1:19" x14ac:dyDescent="0.2">
      <c r="A20" s="538" t="str">
        <f>Summary!A19</f>
        <v>Social Innovator</v>
      </c>
      <c r="B20" s="539"/>
      <c r="C20" s="271" t="str">
        <f>IF(Badges!M329="C","C",IF(Badges!M329="P","P",""))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IF(Badges!M352="C","C",IF(Badges!M352="P","P",""))</f>
        <v/>
      </c>
      <c r="E21" s="266"/>
      <c r="F21" s="267" t="str">
        <f>Badges!C77</f>
        <v>Interview a dermatologist or cosmetic</v>
      </c>
      <c r="G21" s="269" t="str">
        <f>IF(Badges!M77="A","A"," ")</f>
        <v xml:space="preserve"> </v>
      </c>
      <c r="I21" s="266"/>
      <c r="J21" s="267" t="str">
        <f>Badges!C151</f>
        <v xml:space="preserve">Paint a wall </v>
      </c>
      <c r="K21" s="269" t="str">
        <f>IF(Badges!M150="A","A"," ")</f>
        <v xml:space="preserve"> </v>
      </c>
      <c r="M21" s="266"/>
      <c r="N21" s="267" t="str">
        <f>Badges!C224</f>
        <v>Create a top ten list of safe driving</v>
      </c>
      <c r="O21" s="269" t="str">
        <f>IF(Badges!M224="A","A"," ")</f>
        <v xml:space="preserve"> </v>
      </c>
      <c r="Q21" s="266"/>
      <c r="R21" s="267" t="str">
        <f>Badges!C298</f>
        <v>From read to reality</v>
      </c>
      <c r="S21" s="269" t="str">
        <f>IF(Badges!M298="A","A"," ")</f>
        <v xml:space="preserve"> </v>
      </c>
    </row>
    <row r="22" spans="1:19" x14ac:dyDescent="0.2">
      <c r="A22" s="273"/>
      <c r="B22" s="274"/>
      <c r="C22" s="401"/>
      <c r="E22" s="266"/>
      <c r="F22" s="267" t="str">
        <f>Badges!C78</f>
        <v>Evaluate and compare two similar</v>
      </c>
      <c r="G22" s="269" t="str">
        <f>IF(Badges!M78="A","A"," ")</f>
        <v xml:space="preserve"> </v>
      </c>
      <c r="I22" s="266"/>
      <c r="J22" s="267" t="str">
        <f>Badges!C152</f>
        <v>Paint furniture</v>
      </c>
      <c r="K22" s="269" t="str">
        <f>IF(Badges!M151="A","A"," ")</f>
        <v xml:space="preserve"> </v>
      </c>
      <c r="M22" s="266"/>
      <c r="N22" s="267" t="str">
        <f>Badges!C225</f>
        <v>Interview a highway patrol officer to</v>
      </c>
      <c r="O22" s="269" t="str">
        <f>IF(Badges!M225="A","A"," ")</f>
        <v xml:space="preserve"> </v>
      </c>
      <c r="Q22" s="266"/>
      <c r="R22" s="267" t="str">
        <f>Badges!C299</f>
        <v>From virtual to reality</v>
      </c>
      <c r="S22" s="269" t="str">
        <f>IF(Badges!M299="A","A"," ")</f>
        <v xml:space="preserve"> </v>
      </c>
    </row>
    <row r="23" spans="1:19" x14ac:dyDescent="0.2">
      <c r="A23" s="533" t="str">
        <f>Badges!B6</f>
        <v>Website Designer</v>
      </c>
      <c r="B23" s="534"/>
      <c r="C23" s="534"/>
      <c r="E23" s="266"/>
      <c r="F23" s="267" t="str">
        <f>Badges!C79</f>
        <v>Make and test a homemade product</v>
      </c>
      <c r="G23" s="269" t="str">
        <f>IF(Badges!M79="A","A"," ")</f>
        <v xml:space="preserve"> </v>
      </c>
      <c r="I23" s="266"/>
      <c r="J23" s="267" t="str">
        <f>Badges!C153</f>
        <v>Paint accents</v>
      </c>
      <c r="K23" s="269" t="str">
        <f>IF(Badges!M152="A","A"," ")</f>
        <v xml:space="preserve"> </v>
      </c>
      <c r="M23" s="266"/>
      <c r="N23" s="267" t="str">
        <f>Badges!C226</f>
        <v>Observe a traffic intersection</v>
      </c>
      <c r="O23" s="269" t="str">
        <f>IF(Badges!M226="A","A"," ")</f>
        <v xml:space="preserve"> </v>
      </c>
      <c r="Q23" s="266"/>
      <c r="R23" s="267" t="str">
        <f>Badges!C300</f>
        <v>From board to reality</v>
      </c>
      <c r="S23" s="269" t="str">
        <f>IF(Badges!M300="A","A","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IF(Badges!M8="A","A"," ")</f>
        <v xml:space="preserve"> </v>
      </c>
      <c r="E25" s="266"/>
      <c r="F25" s="267" t="str">
        <f>Badges!C81</f>
        <v>Test sunglasses</v>
      </c>
      <c r="G25" s="269" t="str">
        <f>IF(Badges!M81="A","A"," ")</f>
        <v xml:space="preserve"> </v>
      </c>
      <c r="I25" s="266"/>
      <c r="J25" s="267" t="str">
        <f>Badges!C155</f>
        <v>Curtains for windows or to delineate</v>
      </c>
      <c r="K25" s="269" t="str">
        <f>IF(Badges!M154="A","A"," ")</f>
        <v xml:space="preserve"> </v>
      </c>
      <c r="M25" s="266"/>
      <c r="N25" s="267" t="str">
        <f>Badges!C228</f>
        <v>Compile an emergency kit</v>
      </c>
      <c r="O25" s="269" t="str">
        <f>IF(Badges!M228="A","A"," ")</f>
        <v xml:space="preserve"> </v>
      </c>
      <c r="Q25" s="266"/>
      <c r="R25" s="267" t="str">
        <f>Badges!C302</f>
        <v>A puzzle pentathlon</v>
      </c>
      <c r="S25" s="269" t="str">
        <f>IF(Badges!M302="A","A"," ")</f>
        <v xml:space="preserve"> </v>
      </c>
    </row>
    <row r="26" spans="1:19" x14ac:dyDescent="0.2">
      <c r="A26" s="266"/>
      <c r="B26" s="267" t="str">
        <f>Badges!C9</f>
        <v>A place you volunteer at</v>
      </c>
      <c r="C26" s="269" t="str">
        <f>IF(Badges!M9="A","A"," ")</f>
        <v xml:space="preserve"> </v>
      </c>
      <c r="E26" s="266"/>
      <c r="F26" s="267" t="str">
        <f>Badges!C82</f>
        <v>Grade a gem</v>
      </c>
      <c r="G26" s="269" t="str">
        <f>IF(Badges!M82="A","A"," ")</f>
        <v xml:space="preserve"> </v>
      </c>
      <c r="I26" s="266"/>
      <c r="J26" s="267" t="str">
        <f>Badges!C156</f>
        <v>A table runner, decorative wall</v>
      </c>
      <c r="K26" s="269" t="str">
        <f>IF(Badges!M155="A","A"," ")</f>
        <v xml:space="preserve"> </v>
      </c>
      <c r="M26" s="266"/>
      <c r="N26" s="267" t="str">
        <f>Badges!C229</f>
        <v>Interview a roadside service person</v>
      </c>
      <c r="O26" s="269" t="str">
        <f>IF(Badges!M229="A","A"," ")</f>
        <v xml:space="preserve"> </v>
      </c>
      <c r="Q26" s="266"/>
      <c r="R26" s="267" t="str">
        <f>Badges!C303</f>
        <v>A relay pentathlon</v>
      </c>
      <c r="S26" s="269" t="str">
        <f>IF(Badges!M303="A","A"," ")</f>
        <v xml:space="preserve"> </v>
      </c>
    </row>
    <row r="27" spans="1:19" x14ac:dyDescent="0.2">
      <c r="A27" s="266"/>
      <c r="B27" s="267" t="str">
        <f>Badges!C10</f>
        <v>An extracurricular group or hobby</v>
      </c>
      <c r="C27" s="269" t="str">
        <f>IF(Badges!M10="A","A"," ")</f>
        <v xml:space="preserve"> </v>
      </c>
      <c r="E27" s="266"/>
      <c r="F27" s="267" t="str">
        <f>Badges!C79</f>
        <v>Make and test a homemade product</v>
      </c>
      <c r="G27" s="269" t="str">
        <f>IF(Badges!M83="A","A"," ")</f>
        <v xml:space="preserve"> </v>
      </c>
      <c r="I27" s="266"/>
      <c r="J27" s="267" t="str">
        <f>Badges!C157</f>
        <v>A pillow cover or duvet cover</v>
      </c>
      <c r="K27" s="269" t="str">
        <f>IF(Badges!M156="A","A"," ")</f>
        <v xml:space="preserve"> </v>
      </c>
      <c r="M27" s="266"/>
      <c r="N27" s="267" t="str">
        <f>Badges!C230</f>
        <v>Research how to handle five</v>
      </c>
      <c r="O27" s="269" t="str">
        <f>IF(Badges!M230="A","A"," ")</f>
        <v xml:space="preserve"> </v>
      </c>
      <c r="Q27" s="266"/>
      <c r="R27" s="267" t="str">
        <f>Badges!C304</f>
        <v>A wheel pentathlon</v>
      </c>
      <c r="S27" s="269" t="str">
        <f>IF(Badges!M304="A","A","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IF(Badges!M12="A","A"," ")</f>
        <v xml:space="preserve"> </v>
      </c>
      <c r="E29" s="266"/>
      <c r="F29" s="267" t="str">
        <f>Badges!C85</f>
        <v>Compare ingredients in three</v>
      </c>
      <c r="G29" s="269" t="str">
        <f>IF(Badges!M85="A","A"," ")</f>
        <v xml:space="preserve"> </v>
      </c>
      <c r="I29" s="266"/>
      <c r="J29" s="267" t="str">
        <f>Badges!C159</f>
        <v>Refurbish one item</v>
      </c>
      <c r="K29" s="269" t="str">
        <f>IF(Badges!M158="A","A"," ")</f>
        <v xml:space="preserve"> </v>
      </c>
      <c r="M29" s="266"/>
      <c r="N29" s="267" t="str">
        <f>Badges!C232</f>
        <v>Compare car efficiencies</v>
      </c>
      <c r="O29" s="269" t="str">
        <f>IF(Badges!M232="A","A"," ")</f>
        <v xml:space="preserve"> </v>
      </c>
      <c r="Q29" s="266">
        <v>1</v>
      </c>
      <c r="R29" s="267" t="str">
        <f>Badges!C308</f>
        <v>Brainstorm business ideas</v>
      </c>
      <c r="S29" s="268"/>
    </row>
    <row r="30" spans="1:19" x14ac:dyDescent="0.2">
      <c r="A30" s="266"/>
      <c r="B30" s="267" t="str">
        <f>Badges!C13</f>
        <v>Get opinions from bloggers/sites</v>
      </c>
      <c r="C30" s="269" t="str">
        <f>IF(Badges!M13="A","A"," ")</f>
        <v xml:space="preserve"> </v>
      </c>
      <c r="E30" s="266"/>
      <c r="F30" s="267" t="str">
        <f>Badges!C86</f>
        <v>Test hair dye</v>
      </c>
      <c r="G30" s="269" t="str">
        <f>IF(Badges!M86="A","A"," ")</f>
        <v xml:space="preserve"> </v>
      </c>
      <c r="I30" s="266"/>
      <c r="J30" s="267" t="str">
        <f>Badges!C160</f>
        <v>Repurpose one item</v>
      </c>
      <c r="K30" s="269" t="str">
        <f>IF(Badges!M159="A","A"," ")</f>
        <v xml:space="preserve"> </v>
      </c>
      <c r="M30" s="266"/>
      <c r="N30" s="267" t="str">
        <f>Badges!C233</f>
        <v>Practice energy efficient driving or</v>
      </c>
      <c r="O30" s="269" t="str">
        <f>IF(Badges!M233="A","A"," ")</f>
        <v xml:space="preserve"> </v>
      </c>
      <c r="Q30" s="266"/>
      <c r="R30" s="267" t="str">
        <f>Badges!C309</f>
        <v>Interview your client</v>
      </c>
      <c r="S30" s="269" t="str">
        <f>IF(Badges!M309="A","A"," ")</f>
        <v xml:space="preserve"> </v>
      </c>
    </row>
    <row r="31" spans="1:19" x14ac:dyDescent="0.2">
      <c r="A31" s="266"/>
      <c r="B31" s="267" t="str">
        <f>Badges!C14</f>
        <v>Teach yourself to build a site from</v>
      </c>
      <c r="C31" s="269" t="str">
        <f>IF(Badges!M14="A","A"," ")</f>
        <v xml:space="preserve"> </v>
      </c>
      <c r="E31" s="266"/>
      <c r="F31" s="267" t="str">
        <f>Badges!C83</f>
        <v>Get into outdoor-fashion fabrics</v>
      </c>
      <c r="G31" s="269" t="str">
        <f>IF(Badges!M87="A","A"," ")</f>
        <v xml:space="preserve"> </v>
      </c>
      <c r="I31" s="266"/>
      <c r="J31" s="267" t="str">
        <f>Badges!C161</f>
        <v>Repair one item</v>
      </c>
      <c r="K31" s="269" t="str">
        <f>IF(Badges!M160="A","A"," ")</f>
        <v xml:space="preserve"> </v>
      </c>
      <c r="M31" s="266"/>
      <c r="N31" s="267" t="str">
        <f>Badges!C234</f>
        <v xml:space="preserve">Drive less </v>
      </c>
      <c r="O31" s="269" t="str">
        <f>IF(Badges!M234="A","A"," ")</f>
        <v xml:space="preserve"> </v>
      </c>
      <c r="Q31" s="266"/>
      <c r="R31" s="267" t="str">
        <f>Badges!C310</f>
        <v>Become a keen observer</v>
      </c>
      <c r="S31" s="269" t="str">
        <f>IF(Badges!M310="A","A","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IF(Badges!M311="A","A"," ")</f>
        <v xml:space="preserve"> </v>
      </c>
    </row>
    <row r="33" spans="1:19" x14ac:dyDescent="0.2">
      <c r="A33" s="266"/>
      <c r="B33" s="267" t="str">
        <f>Badges!C16</f>
        <v>Find a mentor</v>
      </c>
      <c r="C33" s="269" t="str">
        <f>IF(Badges!M16="A","A"," ")</f>
        <v xml:space="preserve"> </v>
      </c>
      <c r="E33" s="266"/>
      <c r="F33" s="267" t="str">
        <f>Badges!C89</f>
        <v>Make a timeline of fashion trends</v>
      </c>
      <c r="G33" s="269" t="str">
        <f>IF(Badges!M89="A","A"," ")</f>
        <v xml:space="preserve"> </v>
      </c>
      <c r="I33" s="266"/>
      <c r="J33" s="267" t="str">
        <f>Badges!C163</f>
        <v>Build something out of wood or</v>
      </c>
      <c r="K33" s="269" t="str">
        <f>IF(Badges!M162="A","A","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IF(Badges!M17="A","A"," ")</f>
        <v xml:space="preserve"> </v>
      </c>
      <c r="E34" s="266"/>
      <c r="F34" s="267" t="str">
        <f>Badges!C90</f>
        <v>Conduct a social style experiment</v>
      </c>
      <c r="G34" s="269" t="str">
        <f>IF(Badges!M90="A","A"," ")</f>
        <v xml:space="preserve"> </v>
      </c>
      <c r="I34" s="266"/>
      <c r="J34" s="267" t="str">
        <f>Badges!C164</f>
        <v>Build something from found items</v>
      </c>
      <c r="K34" s="269" t="str">
        <f>IF(Badges!M163="A","A"," ")</f>
        <v xml:space="preserve"> </v>
      </c>
      <c r="M34" s="266"/>
      <c r="N34" s="267" t="str">
        <f>Badges!C240</f>
        <v>Share night art</v>
      </c>
      <c r="O34" s="269" t="str">
        <f>IF(Badges!M240="A","A"," ")</f>
        <v xml:space="preserve"> </v>
      </c>
      <c r="Q34" s="266"/>
      <c r="R34" s="267" t="str">
        <f>Badges!C313</f>
        <v>Divide your idea into different parts</v>
      </c>
      <c r="S34" s="269" t="str">
        <f>IF(Badges!M313="A","A"," ")</f>
        <v xml:space="preserve"> </v>
      </c>
    </row>
    <row r="35" spans="1:19" x14ac:dyDescent="0.2">
      <c r="A35" s="266"/>
      <c r="B35" s="267" t="str">
        <f>Badges!C18</f>
        <v>Meet up</v>
      </c>
      <c r="C35" s="269" t="str">
        <f>IF(Badges!M18="A","A"," ")</f>
        <v xml:space="preserve"> </v>
      </c>
      <c r="E35" s="266"/>
      <c r="F35" s="267" t="str">
        <f>Badges!C87</f>
        <v>Create a scent</v>
      </c>
      <c r="G35" s="269" t="str">
        <f>IF(Badges!M91="A","A"," ")</f>
        <v xml:space="preserve"> </v>
      </c>
      <c r="I35" s="266"/>
      <c r="J35" s="267" t="str">
        <f>Badges!C165</f>
        <v>Build an art piece</v>
      </c>
      <c r="K35" s="269" t="str">
        <f>IF(Badges!M164="A","A"," ")</f>
        <v xml:space="preserve"> </v>
      </c>
      <c r="M35" s="266"/>
      <c r="N35" s="267" t="str">
        <f>Badges!C241</f>
        <v>Get into nightlife</v>
      </c>
      <c r="O35" s="269" t="str">
        <f>IF(Badges!M241="A","A"," ")</f>
        <v xml:space="preserve"> </v>
      </c>
      <c r="Q35" s="266"/>
      <c r="R35" s="267" t="str">
        <f>Badges!C314</f>
        <v>Beat your competitors</v>
      </c>
      <c r="S35" s="269" t="str">
        <f>IF(Badges!M314="A","A","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IF(Badges!M242="A","A"," ")</f>
        <v xml:space="preserve"> </v>
      </c>
      <c r="Q36" s="266"/>
      <c r="R36" s="267" t="str">
        <f>Badges!C315</f>
        <v>Use a "guideline."</v>
      </c>
      <c r="S36" s="269" t="str">
        <f>IF(Badges!M315="A","A"," ")</f>
        <v xml:space="preserve"> </v>
      </c>
    </row>
    <row r="37" spans="1:19" ht="12.75" customHeight="1" x14ac:dyDescent="0.2">
      <c r="A37" s="266"/>
      <c r="B37" s="267" t="str">
        <f>Badges!C20</f>
        <v>Blog posts</v>
      </c>
      <c r="C37" s="269" t="str">
        <f>IF(Badges!M20="A","A"," ")</f>
        <v xml:space="preserve"> </v>
      </c>
      <c r="E37" s="266"/>
      <c r="F37" s="267" t="str">
        <f>Badges!C93</f>
        <v>Make something eco friendly</v>
      </c>
      <c r="G37" s="269" t="str">
        <f>IF(Badges!M93="A","A","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IF(Badges!M21="A","A"," ")</f>
        <v xml:space="preserve"> </v>
      </c>
      <c r="E38" s="266"/>
      <c r="F38" s="267" t="str">
        <f>Badges!C94</f>
        <v>Create your own science-of-style</v>
      </c>
      <c r="G38" s="269" t="str">
        <f>IF(Badges!M94="A","A"," ")</f>
        <v xml:space="preserve"> </v>
      </c>
      <c r="I38" s="266"/>
      <c r="J38" s="267" t="str">
        <f>Badges!C170</f>
        <v>Monitor the news</v>
      </c>
      <c r="K38" s="269" t="str">
        <f>IF(Badges!M170="A","A"," ")</f>
        <v xml:space="preserve"> </v>
      </c>
      <c r="M38" s="266"/>
      <c r="N38" s="267" t="str">
        <f>Badges!C244</f>
        <v>Tour your neighborhood at night</v>
      </c>
      <c r="O38" s="269" t="str">
        <f>IF(Badges!M244="A","A"," ")</f>
        <v xml:space="preserve"> </v>
      </c>
      <c r="Q38" s="266"/>
      <c r="R38" s="267" t="str">
        <f>Badges!C317</f>
        <v>Seed money</v>
      </c>
      <c r="S38" s="269" t="str">
        <f>IF(Badges!M317="A","A"," ")</f>
        <v xml:space="preserve"> </v>
      </c>
    </row>
    <row r="39" spans="1:19" x14ac:dyDescent="0.2">
      <c r="A39" s="266"/>
      <c r="B39" s="267" t="str">
        <f>Badges!C22</f>
        <v>Start with a compelling photo gallery</v>
      </c>
      <c r="C39" s="269" t="str">
        <f>IF(Badges!M22="A","A"," ")</f>
        <v xml:space="preserve"> </v>
      </c>
      <c r="E39" s="266"/>
      <c r="F39" s="267" t="str">
        <f>Badges!C91</f>
        <v>Host a wear-a-thon</v>
      </c>
      <c r="G39" s="269" t="str">
        <f>IF(Badges!M95="A","A"," ")</f>
        <v xml:space="preserve"> </v>
      </c>
      <c r="I39" s="266"/>
      <c r="J39" s="267" t="str">
        <f>Badges!C171</f>
        <v>Evaluate the same story on three</v>
      </c>
      <c r="K39" s="269" t="str">
        <f>IF(Badges!M171="A","A"," ")</f>
        <v xml:space="preserve"> </v>
      </c>
      <c r="M39" s="266"/>
      <c r="N39" s="267" t="str">
        <f>Badges!C245</f>
        <v>Visit a park, trail, lake, stream, or</v>
      </c>
      <c r="O39" s="269" t="str">
        <f>IF(Badges!M245="A","A"," ")</f>
        <v xml:space="preserve"> </v>
      </c>
      <c r="Q39" s="266"/>
      <c r="R39" s="267" t="str">
        <f>Badges!C318</f>
        <v>Business models</v>
      </c>
      <c r="S39" s="269" t="str">
        <f>IF(Badges!M318="A","A","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IF(Badges!M172="A","A"," ")</f>
        <v xml:space="preserve"> </v>
      </c>
      <c r="M40" s="266"/>
      <c r="N40" s="267" t="str">
        <f>Badges!C246</f>
        <v>Visit a place that's open 24 hours</v>
      </c>
      <c r="O40" s="269" t="str">
        <f>IF(Badges!M246="A","A"," ")</f>
        <v xml:space="preserve"> </v>
      </c>
      <c r="Q40" s="266"/>
      <c r="R40" s="267" t="str">
        <f>Badges!C319</f>
        <v>Merchandising</v>
      </c>
      <c r="S40" s="269" t="str">
        <f>IF(Badges!M319="A","A"," ")</f>
        <v xml:space="preserve"> </v>
      </c>
    </row>
    <row r="41" spans="1:19" x14ac:dyDescent="0.2">
      <c r="A41" s="266"/>
      <c r="B41" s="267" t="str">
        <f>Badges!C24</f>
        <v>Go social</v>
      </c>
      <c r="C41" s="269" t="str">
        <f>IF(Badges!M24="A","A","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IF(Badges!M25="A","A"," ")</f>
        <v xml:space="preserve"> </v>
      </c>
      <c r="E42" s="266"/>
      <c r="F42" s="267" t="str">
        <f>Badges!C100</f>
        <v>Review the novel</v>
      </c>
      <c r="G42" s="269" t="str">
        <f>IF(Badges!M100="A","A"," ")</f>
        <v xml:space="preserve"> </v>
      </c>
      <c r="I42" s="266"/>
      <c r="J42" s="267" t="str">
        <f>Badges!C174</f>
        <v>Choose an article from a political</v>
      </c>
      <c r="K42" s="269" t="str">
        <f>IF(Badges!M174="A","A"," ")</f>
        <v xml:space="preserve"> </v>
      </c>
      <c r="M42" s="266"/>
      <c r="N42" s="267" t="str">
        <f>Badges!C248</f>
        <v>Be an investigative reporter</v>
      </c>
      <c r="O42" s="269" t="str">
        <f>IF(Badges!M248="A","A"," ")</f>
        <v xml:space="preserve"> </v>
      </c>
      <c r="Q42" s="266"/>
      <c r="R42" s="267" t="str">
        <f>Badges!C321</f>
        <v>Write up a five-point business plan</v>
      </c>
      <c r="S42" s="269" t="str">
        <f>IF(Badges!M321="A","A"," ")</f>
        <v xml:space="preserve"> </v>
      </c>
    </row>
    <row r="43" spans="1:19" ht="12.75" customHeight="1" x14ac:dyDescent="0.2">
      <c r="A43" s="266"/>
      <c r="B43" s="267" t="str">
        <f>Badges!C26</f>
        <v>Link up</v>
      </c>
      <c r="C43" s="269" t="str">
        <f>IF(Badges!M26="A","A"," ")</f>
        <v xml:space="preserve"> </v>
      </c>
      <c r="E43" s="266"/>
      <c r="F43" s="267" t="str">
        <f>Badges!C101</f>
        <v>Chart the plot</v>
      </c>
      <c r="G43" s="269" t="str">
        <f>IF(Badges!M101="A","A"," ")</f>
        <v xml:space="preserve"> </v>
      </c>
      <c r="I43" s="266"/>
      <c r="J43" s="267" t="str">
        <f>Badges!C175</f>
        <v>Monitor a news-based or political</v>
      </c>
      <c r="K43" s="269" t="str">
        <f>IF(Badges!M175="A","A"," ")</f>
        <v xml:space="preserve"> </v>
      </c>
      <c r="M43" s="266"/>
      <c r="N43" s="267" t="str">
        <f>Badges!C249</f>
        <v>Take part in the night shift</v>
      </c>
      <c r="O43" s="269" t="str">
        <f>IF(Badges!M249="A","A"," ")</f>
        <v xml:space="preserve"> </v>
      </c>
      <c r="Q43" s="266"/>
      <c r="R43" s="267" t="str">
        <f>Badges!C322</f>
        <v>Develop your "pitch."</v>
      </c>
      <c r="S43" s="269" t="str">
        <f>IF(Badges!M322="A","A"," ")</f>
        <v xml:space="preserve"> </v>
      </c>
    </row>
    <row r="44" spans="1:19" x14ac:dyDescent="0.2">
      <c r="A44" s="533" t="str">
        <f>Badges!B29</f>
        <v>Women's Health</v>
      </c>
      <c r="B44" s="534"/>
      <c r="C44" s="534"/>
      <c r="E44" s="266"/>
      <c r="F44" s="267" t="str">
        <f>Badges!C102</f>
        <v>Read like an editor</v>
      </c>
      <c r="G44" s="269" t="str">
        <f>IF(Badges!M102="A","A"," ")</f>
        <v xml:space="preserve"> </v>
      </c>
      <c r="I44" s="266"/>
      <c r="J44" s="267" t="str">
        <f>Badges!C176</f>
        <v>Analyze a speech given by a public</v>
      </c>
      <c r="K44" s="269" t="str">
        <f>IF(Badges!M176="A","A"," ")</f>
        <v xml:space="preserve"> </v>
      </c>
      <c r="M44" s="266"/>
      <c r="N44" s="267" t="str">
        <f>Badges!C250</f>
        <v>Create a photo essay</v>
      </c>
      <c r="O44" s="269" t="str">
        <f>IF(Badges!M250="A","A"," ")</f>
        <v xml:space="preserve"> </v>
      </c>
      <c r="Q44" s="266"/>
      <c r="R44" s="267" t="str">
        <f>Badges!C323</f>
        <v>Make a mock up of an</v>
      </c>
      <c r="S44" s="269" t="str">
        <f>IF(Badges!M323="A","A","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IF(Badges!M31="A","A"," ")</f>
        <v xml:space="preserve"> </v>
      </c>
      <c r="E46" s="266"/>
      <c r="F46" s="267" t="str">
        <f>Badges!C104</f>
        <v>Let real people inspire your</v>
      </c>
      <c r="G46" s="269" t="str">
        <f>IF(Badges!M104="A","A"," ")</f>
        <v xml:space="preserve"> </v>
      </c>
      <c r="I46" s="266"/>
      <c r="J46" s="267" t="str">
        <f>Badges!C178</f>
        <v>Know before you buy</v>
      </c>
      <c r="K46" s="269" t="str">
        <f>IF(Badges!M178="A","A"," ")</f>
        <v xml:space="preserve"> </v>
      </c>
      <c r="M46" s="266"/>
      <c r="N46" s="267" t="str">
        <f>Badges!C252</f>
        <v>Examine the night sky</v>
      </c>
      <c r="O46" s="269" t="str">
        <f>IF(Badges!M252="A","A"," ")</f>
        <v xml:space="preserve"> </v>
      </c>
      <c r="Q46" s="266"/>
      <c r="R46" s="267" t="str">
        <f>Badges!C325</f>
        <v>Present your idea to someone who</v>
      </c>
      <c r="S46" s="269" t="str">
        <f>IF(Badges!M325="A","A"," ")</f>
        <v xml:space="preserve"> </v>
      </c>
    </row>
    <row r="47" spans="1:19" x14ac:dyDescent="0.2">
      <c r="A47" s="266"/>
      <c r="B47" s="267" t="str">
        <f>Badges!C32</f>
        <v>Speak with a health professional</v>
      </c>
      <c r="C47" s="269" t="str">
        <f>IF(Badges!M32="A","A"," ")</f>
        <v xml:space="preserve"> </v>
      </c>
      <c r="E47" s="266"/>
      <c r="F47" s="267" t="str">
        <f>Badges!C105</f>
        <v>Use your favorite novels for</v>
      </c>
      <c r="G47" s="269" t="str">
        <f>IF(Badges!M105="A","A"," ")</f>
        <v xml:space="preserve"> </v>
      </c>
      <c r="I47" s="266"/>
      <c r="J47" s="267" t="str">
        <f>Badges!C179</f>
        <v>Find a vintage ad in a magazine or</v>
      </c>
      <c r="K47" s="269" t="str">
        <f>IF(Badges!M179="A","A"," ")</f>
        <v xml:space="preserve"> </v>
      </c>
      <c r="M47" s="266"/>
      <c r="N47" s="267" t="str">
        <f>Badges!C253</f>
        <v>Create a nocturnal animal</v>
      </c>
      <c r="O47" s="269" t="str">
        <f>IF(Badges!M253="A","A"," ")</f>
        <v xml:space="preserve"> </v>
      </c>
      <c r="Q47" s="266"/>
      <c r="R47" s="267" t="str">
        <f>Badges!C326</f>
        <v>Present to an expert</v>
      </c>
      <c r="S47" s="269" t="str">
        <f>IF(Badges!M326="A","A"," ")</f>
        <v xml:space="preserve"> </v>
      </c>
    </row>
    <row r="48" spans="1:19" x14ac:dyDescent="0.2">
      <c r="A48" s="266"/>
      <c r="B48" s="267" t="str">
        <f>Badges!C33</f>
        <v>Create a women's health poster or</v>
      </c>
      <c r="C48" s="269" t="str">
        <f>IF(Badges!M33="A","A"," ")</f>
        <v xml:space="preserve"> </v>
      </c>
      <c r="E48" s="266"/>
      <c r="F48" s="267" t="str">
        <f>Badges!C106</f>
        <v>Use character profiles to create a</v>
      </c>
      <c r="G48" s="269" t="str">
        <f>IF(Badges!M106="A","A"," ")</f>
        <v xml:space="preserve"> </v>
      </c>
      <c r="I48" s="266"/>
      <c r="J48" s="267" t="str">
        <f>Badges!C180</f>
        <v>Evaluate a disclaimer from an ad</v>
      </c>
      <c r="K48" s="269" t="str">
        <f>IF(Badges!M180="A","A"," ")</f>
        <v xml:space="preserve"> </v>
      </c>
      <c r="M48" s="266"/>
      <c r="N48" s="267" t="str">
        <f>Badges!C254</f>
        <v>Sketch a landscape plan for your</v>
      </c>
      <c r="O48" s="269" t="str">
        <f>IF(Badges!M254="A","A"," ")</f>
        <v xml:space="preserve"> </v>
      </c>
      <c r="Q48" s="266"/>
      <c r="R48" s="267" t="str">
        <f>Badges!C327</f>
        <v>Gather a group of clients</v>
      </c>
      <c r="S48" s="269" t="str">
        <f>IF(Badges!M327="A","A","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IF(Badges!M35="A","A"," ")</f>
        <v xml:space="preserve"> </v>
      </c>
      <c r="E50" s="266"/>
      <c r="F50" s="267" t="str">
        <f>Badges!C108</f>
        <v>Explore character-driven and action-</v>
      </c>
      <c r="G50" s="269" t="str">
        <f>IF(Badges!M108="A","A"," ")</f>
        <v xml:space="preserve"> </v>
      </c>
      <c r="I50" s="266"/>
      <c r="J50" s="267" t="str">
        <f>Badges!C182</f>
        <v>Become an investigative reporter</v>
      </c>
      <c r="K50" s="269" t="str">
        <f>IF(Badges!M182="A","A"," ")</f>
        <v xml:space="preserve"> </v>
      </c>
      <c r="M50" s="266"/>
      <c r="N50" s="267" t="str">
        <f>Badges!C256</f>
        <v>A "night" activity for younger Girl</v>
      </c>
      <c r="O50" s="269" t="str">
        <f>IF(Badges!M256="A","A"," ")</f>
        <v xml:space="preserve"> </v>
      </c>
      <c r="Q50" s="266">
        <v>1</v>
      </c>
      <c r="R50" s="267" t="str">
        <f>Badges!C331</f>
        <v>Explore "oops!" and "wow!"</v>
      </c>
      <c r="S50" s="268"/>
    </row>
    <row r="51" spans="1:19" x14ac:dyDescent="0.2">
      <c r="A51" s="266"/>
      <c r="B51" s="267" t="str">
        <f>Badges!C36</f>
        <v>Follow a fad through time</v>
      </c>
      <c r="C51" s="269" t="str">
        <f>IF(Badges!M36="A","A"," ")</f>
        <v xml:space="preserve"> </v>
      </c>
      <c r="E51" s="266"/>
      <c r="F51" s="267" t="str">
        <f>Badges!C109</f>
        <v>Interview a novelist or writing teacher</v>
      </c>
      <c r="G51" s="269" t="str">
        <f>IF(Badges!M109="A","A"," ")</f>
        <v xml:space="preserve"> </v>
      </c>
      <c r="I51" s="266"/>
      <c r="J51" s="267" t="str">
        <f>Badges!C183</f>
        <v>Be a Super Searcher</v>
      </c>
      <c r="K51" s="269" t="str">
        <f>IF(Badges!M183="A","A"," ")</f>
        <v xml:space="preserve"> </v>
      </c>
      <c r="M51" s="266"/>
      <c r="N51" s="267" t="str">
        <f>Badges!C257</f>
        <v>A "Power Down!" night</v>
      </c>
      <c r="O51" s="269" t="str">
        <f>IF(Badges!M257="A","A"," ")</f>
        <v xml:space="preserve"> </v>
      </c>
      <c r="Q51" s="266"/>
      <c r="R51" s="267" t="str">
        <f>Badges!C332</f>
        <v>Brainstorm some "oops" and "wow"</v>
      </c>
      <c r="S51" s="269" t="str">
        <f>IF(Badges!M332="A","A"," ")</f>
        <v xml:space="preserve"> </v>
      </c>
    </row>
    <row r="52" spans="1:19" x14ac:dyDescent="0.2">
      <c r="A52" s="266"/>
      <c r="B52" s="267" t="str">
        <f>Badges!C37</f>
        <v>Explore fads and beauty in other</v>
      </c>
      <c r="C52" s="269" t="str">
        <f>IF(Badges!M37="A","A"," ")</f>
        <v xml:space="preserve"> </v>
      </c>
      <c r="E52" s="266"/>
      <c r="F52" s="267" t="str">
        <f>Badges!C110</f>
        <v>Read five interviews with novelists</v>
      </c>
      <c r="G52" s="269" t="str">
        <f>IF(Badges!M110="A","A"," ")</f>
        <v xml:space="preserve"> </v>
      </c>
      <c r="I52" s="266"/>
      <c r="J52" s="267" t="str">
        <f>Badges!C184</f>
        <v>Review the review</v>
      </c>
      <c r="K52" s="269" t="str">
        <f>IF(Badges!M184="A","A"," ")</f>
        <v xml:space="preserve"> </v>
      </c>
      <c r="M52" s="266"/>
      <c r="N52" s="267" t="str">
        <f>Badges!C258</f>
        <v>A nighttime legend</v>
      </c>
      <c r="O52" s="269" t="str">
        <f>IF(Badges!M258="A","A"," ")</f>
        <v xml:space="preserve"> </v>
      </c>
      <c r="Q52" s="266"/>
      <c r="R52" s="267" t="str">
        <f>Badges!C333</f>
        <v>Interview someone with a job that</v>
      </c>
      <c r="S52" s="269" t="str">
        <f>IF(Badges!M333="A","A","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IF(Badges!M334="A","A"," ")</f>
        <v xml:space="preserve"> </v>
      </c>
    </row>
    <row r="54" spans="1:19" x14ac:dyDescent="0.2">
      <c r="A54" s="266"/>
      <c r="B54" s="267" t="str">
        <f>Badges!C39</f>
        <v>Get to know your moods</v>
      </c>
      <c r="C54" s="269" t="str">
        <f>IF(Badges!M39="A","A"," ")</f>
        <v xml:space="preserve"> </v>
      </c>
      <c r="E54" s="266"/>
      <c r="F54" s="267" t="str">
        <f>Badges!C112</f>
        <v>Write the first 20 pages</v>
      </c>
      <c r="G54" s="269" t="str">
        <f>IF(Badges!M112="A","A"," ")</f>
        <v xml:space="preserve"> </v>
      </c>
      <c r="I54" s="266"/>
      <c r="J54" s="267" t="str">
        <f>Badges!C186</f>
        <v>Send a letter to the editor</v>
      </c>
      <c r="K54" s="269" t="str">
        <f>IF(Badges!M186="A","A","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IF(Badges!M40="A","A"," ")</f>
        <v xml:space="preserve"> </v>
      </c>
      <c r="E55" s="266"/>
      <c r="F55" s="267" t="str">
        <f>Badges!C113</f>
        <v>Write important scenes</v>
      </c>
      <c r="G55" s="269" t="str">
        <f>IF(Badges!M113="A","A"," ")</f>
        <v xml:space="preserve"> </v>
      </c>
      <c r="I55" s="266"/>
      <c r="J55" s="267" t="str">
        <f>Badges!C187</f>
        <v>Research and write an article</v>
      </c>
      <c r="K55" s="269" t="str">
        <f>IF(Badges!M187="A","A"," ")</f>
        <v xml:space="preserve"> </v>
      </c>
      <c r="M55" s="266"/>
      <c r="N55" s="267" t="str">
        <f>Badges!C263</f>
        <v>Find out how views of animals have</v>
      </c>
      <c r="O55" s="269" t="str">
        <f>IF(Badges!M263="A","A"," ")</f>
        <v xml:space="preserve"> </v>
      </c>
      <c r="Q55" s="266"/>
      <c r="R55" s="267" t="str">
        <f>Badges!C336</f>
        <v>Go through your last 50 texts</v>
      </c>
      <c r="S55" s="269" t="str">
        <f>IF(Badges!M336="A","A"," ")</f>
        <v xml:space="preserve"> </v>
      </c>
    </row>
    <row r="56" spans="1:19" x14ac:dyDescent="0.2">
      <c r="A56" s="266"/>
      <c r="B56" s="267" t="str">
        <f>Badges!C41</f>
        <v>Explore a psychological topic</v>
      </c>
      <c r="C56" s="269" t="str">
        <f>IF(Badges!M41="A","A"," ")</f>
        <v xml:space="preserve"> </v>
      </c>
      <c r="E56" s="266"/>
      <c r="F56" s="267" t="str">
        <f>Badges!C114</f>
        <v>Write the last 20 pages</v>
      </c>
      <c r="G56" s="269" t="str">
        <f>IF(Badges!M114="A","A"," ")</f>
        <v xml:space="preserve"> </v>
      </c>
      <c r="I56" s="266"/>
      <c r="J56" s="267" t="str">
        <f>Badges!C188</f>
        <v>Make a video or photo slide show</v>
      </c>
      <c r="K56" s="269" t="str">
        <f>IF(Badges!M188="A","A"," ")</f>
        <v xml:space="preserve"> </v>
      </c>
      <c r="M56" s="266"/>
      <c r="N56" s="267" t="str">
        <f>Badges!C264</f>
        <v>Watch a documentary series on the</v>
      </c>
      <c r="O56" s="269" t="str">
        <f>IF(Badges!M264="A","A"," ")</f>
        <v xml:space="preserve"> </v>
      </c>
      <c r="Q56" s="266"/>
      <c r="R56" s="267" t="str">
        <f>Badges!C337</f>
        <v>Interview a psychologist, guidance</v>
      </c>
      <c r="S56" s="269" t="str">
        <f>IF(Badges!M337="A","A","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IF(Badges!M265="A","A"," ")</f>
        <v xml:space="preserve"> </v>
      </c>
      <c r="Q57" s="266"/>
      <c r="R57" s="267" t="str">
        <f>Badges!C338</f>
        <v>Start a kindness practice</v>
      </c>
      <c r="S57" s="269" t="str">
        <f>IF(Badges!M338="A","A"," ")</f>
        <v xml:space="preserve"> </v>
      </c>
    </row>
    <row r="58" spans="1:19" x14ac:dyDescent="0.2">
      <c r="A58" s="266"/>
      <c r="B58" s="267" t="str">
        <f>Badges!C43</f>
        <v>Take a global look at the issue</v>
      </c>
      <c r="C58" s="269" t="str">
        <f>IF(Badges!M43="A","A"," ")</f>
        <v xml:space="preserve"> </v>
      </c>
      <c r="E58" s="266"/>
      <c r="F58" s="267" t="str">
        <f>Badges!C116</f>
        <v>Share your pages with two people</v>
      </c>
      <c r="G58" s="269" t="str">
        <f>IF(Badges!M116="A","A","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IF(Badges!M44="A","A"," ")</f>
        <v xml:space="preserve"> </v>
      </c>
      <c r="E59" s="266"/>
      <c r="F59" s="267" t="str">
        <f>Badges!C117</f>
        <v>Use a critique group</v>
      </c>
      <c r="G59" s="269" t="str">
        <f>IF(Badges!M117="A","A"," ")</f>
        <v xml:space="preserve"> </v>
      </c>
      <c r="I59" s="266"/>
      <c r="J59" s="267" t="str">
        <f>Badges!C193</f>
        <v>Find out the background of your</v>
      </c>
      <c r="K59" s="269" t="str">
        <f>IF(Badges!M193="A","A"," ")</f>
        <v xml:space="preserve"> </v>
      </c>
      <c r="M59" s="266"/>
      <c r="N59" s="267" t="str">
        <f>Badges!C267</f>
        <v>Check out a safety team that uses</v>
      </c>
      <c r="O59" s="269" t="str">
        <f>IF(Badges!M267="A","A"," ")</f>
        <v xml:space="preserve"> </v>
      </c>
      <c r="Q59" s="266"/>
      <c r="R59" s="267" t="str">
        <f>Badges!C340</f>
        <v>Get into e-mail etiquette</v>
      </c>
      <c r="S59" s="269" t="str">
        <f>IF(Badges!M340="A","A"," ")</f>
        <v xml:space="preserve"> </v>
      </c>
    </row>
    <row r="60" spans="1:19" x14ac:dyDescent="0.2">
      <c r="A60" s="266"/>
      <c r="B60" s="267" t="str">
        <f>Badges!C45</f>
        <v>Take a close-up look at the issue</v>
      </c>
      <c r="C60" s="269" t="str">
        <f>IF(Badges!M45="A","A"," ")</f>
        <v xml:space="preserve"> </v>
      </c>
      <c r="E60" s="266"/>
      <c r="F60" s="267" t="str">
        <f>Badges!C118</f>
        <v>Ask a mentor to write you an</v>
      </c>
      <c r="G60" s="269" t="str">
        <f>IF(Badges!M118="A","A"," ")</f>
        <v xml:space="preserve"> </v>
      </c>
      <c r="I60" s="266"/>
      <c r="J60" s="267" t="str">
        <f>Badges!C194</f>
        <v>Get to know the ecology of your</v>
      </c>
      <c r="K60" s="269" t="str">
        <f>IF(Badges!M194="A","A"," ")</f>
        <v xml:space="preserve"> </v>
      </c>
      <c r="M60" s="266"/>
      <c r="N60" s="267" t="str">
        <f>Badges!C268</f>
        <v>Talk to a trainer</v>
      </c>
      <c r="O60" s="269" t="str">
        <f>IF(Badges!M268="A","A"," ")</f>
        <v xml:space="preserve"> </v>
      </c>
      <c r="Q60" s="266"/>
      <c r="R60" s="267" t="str">
        <f>Badges!C341</f>
        <v>Find your best commenting voice</v>
      </c>
      <c r="S60" s="269" t="str">
        <f>IF(Badges!M341="A","A","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IF(Badges!M195="A","A"," ")</f>
        <v xml:space="preserve"> </v>
      </c>
      <c r="M61" s="266"/>
      <c r="N61" s="267" t="str">
        <f>Badges!C269</f>
        <v>Read stories about animal heroes</v>
      </c>
      <c r="O61" s="269" t="str">
        <f>IF(Badges!M269="A","A"," ")</f>
        <v xml:space="preserve"> </v>
      </c>
      <c r="Q61" s="266"/>
      <c r="R61" s="267" t="str">
        <f>Badges!C342</f>
        <v>Good net sportsmanship</v>
      </c>
      <c r="S61" s="269" t="str">
        <f>IF(Badges!M342="A","A"," ")</f>
        <v xml:space="preserve"> </v>
      </c>
    </row>
    <row r="62" spans="1:19" ht="12.75" customHeight="1" x14ac:dyDescent="0.2">
      <c r="A62" s="266"/>
      <c r="B62" s="267" t="str">
        <f>Badges!C47</f>
        <v>Design a public service</v>
      </c>
      <c r="C62" s="269" t="str">
        <f>IF(Badges!M47="A","A","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IF(Badges!M48="A","A"," ")</f>
        <v xml:space="preserve"> </v>
      </c>
      <c r="E63" s="266"/>
      <c r="F63" s="267" t="str">
        <f>Badges!C124</f>
        <v>Look into two different textile arts</v>
      </c>
      <c r="G63" s="269" t="str">
        <f>IF(Badges!M124="A","A"," ")</f>
        <v xml:space="preserve"> </v>
      </c>
      <c r="I63" s="266"/>
      <c r="J63" s="267" t="str">
        <f>Badges!C197</f>
        <v>If your adventure involves a new skill</v>
      </c>
      <c r="K63" s="269" t="str">
        <f>IF(Badges!M197="A","A"," ")</f>
        <v xml:space="preserve"> </v>
      </c>
      <c r="M63" s="266"/>
      <c r="N63" s="267" t="str">
        <f>Badges!C271</f>
        <v>Talk to a vet or psychologist</v>
      </c>
      <c r="O63" s="269" t="str">
        <f>IF(Badges!M271="A","A"," ")</f>
        <v xml:space="preserve"> </v>
      </c>
      <c r="Q63" s="266"/>
      <c r="R63" s="267" t="str">
        <f>Badges!C344</f>
        <v>Discuss some character profiles</v>
      </c>
      <c r="S63" s="269" t="str">
        <f>IF(Badges!M344="A","A"," ")</f>
        <v xml:space="preserve"> </v>
      </c>
    </row>
    <row r="64" spans="1:19" x14ac:dyDescent="0.2">
      <c r="A64" s="266"/>
      <c r="B64" s="267" t="str">
        <f>Badges!C49</f>
        <v>Design a prevention program</v>
      </c>
      <c r="C64" s="269" t="str">
        <f>IF(Badges!M49="A","A"," ")</f>
        <v xml:space="preserve"> </v>
      </c>
      <c r="E64" s="266"/>
      <c r="F64" s="267" t="str">
        <f>Badges!C125</f>
        <v>Interview an artist who works with</v>
      </c>
      <c r="G64" s="269" t="str">
        <f>IF(Badges!M125="A","A"," ")</f>
        <v xml:space="preserve"> </v>
      </c>
      <c r="I64" s="266"/>
      <c r="J64" s="267" t="str">
        <f>Badges!C198</f>
        <v>Attend a one day high adventure</v>
      </c>
      <c r="K64" s="269" t="str">
        <f>IF(Badges!M198="A","A"," ")</f>
        <v xml:space="preserve"> </v>
      </c>
      <c r="M64" s="266"/>
      <c r="N64" s="267" t="str">
        <f>Badges!C272</f>
        <v>Visit an organization that uses</v>
      </c>
      <c r="O64" s="269" t="str">
        <f>IF(Badges!M272="A","A"," ")</f>
        <v xml:space="preserve"> </v>
      </c>
      <c r="Q64" s="266"/>
      <c r="R64" s="267" t="str">
        <f>Badges!C345</f>
        <v>Get feedback on a profile of your</v>
      </c>
      <c r="S64" s="269" t="str">
        <f>IF(Badges!M345="A","A"," ")</f>
        <v xml:space="preserve"> </v>
      </c>
    </row>
    <row r="65" spans="1:19" x14ac:dyDescent="0.2">
      <c r="A65" s="533" t="str">
        <f>Badges!B52</f>
        <v>Troupe Performer</v>
      </c>
      <c r="B65" s="534"/>
      <c r="C65" s="534"/>
      <c r="E65" s="266"/>
      <c r="F65" s="267" t="str">
        <f>Badges!C126</f>
        <v>Visit an art gallery or museum with a</v>
      </c>
      <c r="G65" s="269" t="str">
        <f>IF(Badges!M126="A","A"," ")</f>
        <v xml:space="preserve"> </v>
      </c>
      <c r="I65" s="266"/>
      <c r="J65" s="267" t="str">
        <f>Badges!C199</f>
        <v>Spend a day practicing cooperative</v>
      </c>
      <c r="K65" s="269" t="str">
        <f>IF(Badges!M199="A","A"," ")</f>
        <v xml:space="preserve"> </v>
      </c>
      <c r="M65" s="266"/>
      <c r="N65" s="267" t="str">
        <f>Badges!C273</f>
        <v>Interview at least five pet owners</v>
      </c>
      <c r="O65" s="269" t="str">
        <f>IF(Badges!M273="A","A"," ")</f>
        <v xml:space="preserve"> </v>
      </c>
      <c r="Q65" s="266"/>
      <c r="R65" s="267" t="str">
        <f>Badges!C346</f>
        <v>Read three stories that discuss</v>
      </c>
      <c r="S65" s="269" t="str">
        <f>IF(Badges!M346="A","A","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IF(Badges!M54="A","A"," ")</f>
        <v xml:space="preserve"> </v>
      </c>
      <c r="E67" s="266"/>
      <c r="F67" s="267" t="str">
        <f>Badges!C128</f>
        <v>Thread based craft</v>
      </c>
      <c r="G67" s="269" t="str">
        <f>IF(Badges!M128="A","A"," ")</f>
        <v xml:space="preserve"> </v>
      </c>
      <c r="I67" s="266"/>
      <c r="J67" s="267" t="str">
        <f>Badges!C201</f>
        <v>Talk to an expert in your adventure</v>
      </c>
      <c r="K67" s="269" t="str">
        <f>IF(Badges!M201="A","A"," ")</f>
        <v xml:space="preserve"> </v>
      </c>
      <c r="M67" s="266"/>
      <c r="N67" s="267" t="str">
        <f>Badges!C275</f>
        <v>Talk to someone who trains</v>
      </c>
      <c r="O67" s="269" t="str">
        <f>IF(Badges!M275="A","A"," ")</f>
        <v xml:space="preserve"> </v>
      </c>
      <c r="Q67" s="266"/>
      <c r="R67" s="267" t="str">
        <f>Badges!C348</f>
        <v>Make it a pledge</v>
      </c>
      <c r="S67" s="269" t="str">
        <f>IF(Badges!M348="A","A"," ")</f>
        <v xml:space="preserve"> </v>
      </c>
    </row>
    <row r="68" spans="1:19" x14ac:dyDescent="0.2">
      <c r="A68" s="266"/>
      <c r="B68" s="267" t="str">
        <f>Badges!C55</f>
        <v>Interview a producer, director</v>
      </c>
      <c r="C68" s="269" t="str">
        <f>IF(Badges!M55="A","A"," ")</f>
        <v xml:space="preserve"> </v>
      </c>
      <c r="E68" s="266"/>
      <c r="F68" s="267" t="str">
        <f>Badges!C129</f>
        <v>Yarn based craft</v>
      </c>
      <c r="G68" s="269" t="str">
        <f>IF(Badges!M129="A","A"," ")</f>
        <v xml:space="preserve"> </v>
      </c>
      <c r="I68" s="266"/>
      <c r="J68" s="267" t="str">
        <f>Badges!C202</f>
        <v>Go to a sporting goods store</v>
      </c>
      <c r="K68" s="269" t="str">
        <f>IF(Badges!M202="A","A"," ")</f>
        <v xml:space="preserve"> </v>
      </c>
      <c r="M68" s="266"/>
      <c r="N68" s="267" t="str">
        <f>Badges!C276</f>
        <v>Speak to someone who has an</v>
      </c>
      <c r="O68" s="269" t="str">
        <f>IF(Badges!M276="A","A"," ")</f>
        <v xml:space="preserve"> </v>
      </c>
      <c r="Q68" s="266"/>
      <c r="R68" s="267" t="str">
        <f>Badges!C349</f>
        <v>Edit into a top 10</v>
      </c>
      <c r="S68" s="269" t="str">
        <f>IF(Badges!M349="A","A"," ")</f>
        <v xml:space="preserve"> </v>
      </c>
    </row>
    <row r="69" spans="1:19" x14ac:dyDescent="0.2">
      <c r="A69" s="266"/>
      <c r="B69" s="267" t="str">
        <f>Badges!C56</f>
        <v>Watch three shows and be the critic</v>
      </c>
      <c r="C69" s="269" t="str">
        <f>IF(Badges!M56="A","A"," ")</f>
        <v xml:space="preserve"> </v>
      </c>
      <c r="E69" s="266"/>
      <c r="F69" s="267" t="str">
        <f>Badges!C130</f>
        <v>Quilting Project</v>
      </c>
      <c r="G69" s="269" t="str">
        <f>IF(Badges!M130="A","A"," ")</f>
        <v xml:space="preserve"> </v>
      </c>
      <c r="I69" s="266"/>
      <c r="J69" s="267" t="str">
        <f>Badges!C203</f>
        <v>Talk to a Girl Scout</v>
      </c>
      <c r="K69" s="269" t="str">
        <f>IF(Badges!M203="A","A"," ")</f>
        <v xml:space="preserve"> </v>
      </c>
      <c r="M69" s="266"/>
      <c r="N69" s="267" t="str">
        <f>Badges!C277</f>
        <v xml:space="preserve">Research the pros and cons of </v>
      </c>
      <c r="O69" s="269" t="str">
        <f>IF(Badges!M277="A","A"," ")</f>
        <v xml:space="preserve"> </v>
      </c>
      <c r="Q69" s="266"/>
      <c r="R69" s="267" t="str">
        <f>Badges!C350</f>
        <v>Present it</v>
      </c>
      <c r="S69" s="269" t="str">
        <f>IF(Badges!M350="A","A"," ")</f>
        <v xml:space="preserve"> </v>
      </c>
    </row>
    <row r="70" spans="1:19" ht="23.25" x14ac:dyDescent="0.35">
      <c r="A70" s="524" t="str">
        <f ca="1">MID(CELL("filename",A8),FIND(IF(ISERROR(FIND("]",CELL("filename",A8))),"$","]"),CELL("filename",A8))+1,256)</f>
        <v>Senior10</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IF('Age-Level'!M8="C","C",IF('Age-Level'!M8="P","P",""))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IF('Age-Level'!M10="C","C",IF('Age-Level'!M10="P","P",""))</f>
        <v/>
      </c>
    </row>
    <row r="73" spans="1:19" x14ac:dyDescent="0.2">
      <c r="A73" s="542" t="str">
        <f>Summary!A22</f>
        <v>Collage</v>
      </c>
      <c r="B73" s="543"/>
      <c r="C73" s="270" t="str">
        <f>IF(Badges!M376="C","C",IF(Badges!M376="P","P",""))</f>
        <v/>
      </c>
      <c r="E73" s="266"/>
      <c r="F73" s="267" t="str">
        <f>Badges!C383</f>
        <v>Ask an expert.</v>
      </c>
      <c r="G73" s="269" t="str">
        <f>IF(Badges!M383="A","A"," ")</f>
        <v xml:space="preserve"> </v>
      </c>
      <c r="I73" s="266"/>
      <c r="J73" s="267" t="str">
        <f>Badges!C452</f>
        <v>Talk to a medical professional</v>
      </c>
      <c r="K73" s="269" t="str">
        <f>IF(Badges!M452="A","A"," ")</f>
        <v xml:space="preserve"> </v>
      </c>
      <c r="M73" s="266"/>
      <c r="N73" s="267" t="str">
        <f>Badges!C522</f>
        <v>Do this with a friend</v>
      </c>
      <c r="O73" s="269" t="str">
        <f>IF(Badges!M522="A","A"," ")</f>
        <v xml:space="preserve"> </v>
      </c>
      <c r="Q73" s="544" t="str">
        <f>'Age-Level'!B11</f>
        <v>Senior Service to Girl Scouting bar</v>
      </c>
      <c r="R73" s="544"/>
      <c r="S73" s="270" t="str">
        <f>IF('Age-Level'!M12="C","C",IF('Age-Level'!M12="P","P",""))</f>
        <v/>
      </c>
    </row>
    <row r="74" spans="1:19" x14ac:dyDescent="0.2">
      <c r="A74" s="538" t="str">
        <f>Summary!A23</f>
        <v>Cross-Training</v>
      </c>
      <c r="B74" s="539"/>
      <c r="C74" s="271" t="str">
        <f>IF(Badges!M399="C","C",IF(Badges!M399="P","P",""))</f>
        <v/>
      </c>
      <c r="E74" s="266"/>
      <c r="F74" s="267" t="str">
        <f>Badges!C384</f>
        <v>Take a yoga or Pilates class.</v>
      </c>
      <c r="G74" s="269" t="str">
        <f>IF(Badges!M384="A","A"," ")</f>
        <v xml:space="preserve"> </v>
      </c>
      <c r="I74" s="266"/>
      <c r="J74" s="267" t="str">
        <f>Badges!C453</f>
        <v>Take a course</v>
      </c>
      <c r="K74" s="269" t="str">
        <f>IF(Badges!M453="A","A"," ")</f>
        <v xml:space="preserve"> </v>
      </c>
      <c r="M74" s="266"/>
      <c r="N74" s="267" t="str">
        <f>Badges!C523</f>
        <v>Fill in your checklist with a family</v>
      </c>
      <c r="O74" s="269" t="str">
        <f>IF(Badges!M523="A","A"," ")</f>
        <v xml:space="preserve"> </v>
      </c>
      <c r="Q74" s="544" t="str">
        <f>'Age-Level'!B13</f>
        <v>Counselor-in-Training (CIT) I</v>
      </c>
      <c r="R74" s="544"/>
      <c r="S74" s="270" t="str">
        <f>IF('Age-Level'!M16="C","C",IF('Age-Level'!M16="P","P",""))</f>
        <v/>
      </c>
    </row>
    <row r="75" spans="1:19" x14ac:dyDescent="0.2">
      <c r="A75" s="538" t="str">
        <f>Summary!A24</f>
        <v>Behind the Ballot</v>
      </c>
      <c r="B75" s="539"/>
      <c r="C75" s="271" t="str">
        <f>IF(Badges!M422="C","C",IF(Badges!M422="P","P",""))</f>
        <v/>
      </c>
      <c r="E75" s="266"/>
      <c r="F75" s="267" t="str">
        <f>Badges!C385</f>
        <v>Research and develop your own</v>
      </c>
      <c r="G75" s="269" t="str">
        <f>IF(Badges!M385="A","A"," ")</f>
        <v xml:space="preserve"> </v>
      </c>
      <c r="I75" s="266"/>
      <c r="J75" s="267" t="str">
        <f>Badges!C454</f>
        <v>Talk to an emergency responder</v>
      </c>
      <c r="K75" s="269" t="str">
        <f>IF(Badges!M454="A","A"," ")</f>
        <v xml:space="preserve"> </v>
      </c>
      <c r="M75" s="266"/>
      <c r="N75" s="267" t="str">
        <f>Badges!C524</f>
        <v>Set up a meeting with a guidance</v>
      </c>
      <c r="O75" s="269" t="str">
        <f>IF(Badges!M524="A","A"," ")</f>
        <v xml:space="preserve"> </v>
      </c>
      <c r="Q75" s="544" t="str">
        <f>'Age-Level'!B17</f>
        <v>Volunteer-in-Training (VIT)</v>
      </c>
      <c r="R75" s="544"/>
      <c r="S75" s="270" t="str">
        <f>IF('Age-Level'!M21="C","C",IF('Age-Level'!M21="P","P",""))</f>
        <v/>
      </c>
    </row>
    <row r="76" spans="1:19" x14ac:dyDescent="0.2">
      <c r="A76" s="538" t="str">
        <f>Summary!A25</f>
        <v>Locavore</v>
      </c>
      <c r="B76" s="539"/>
      <c r="C76" s="271" t="str">
        <f>IF(Badges!M445="C","C",IF(Badges!M445="P","P",""))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IF('Age-Level'!M23="A","A"," ")</f>
        <v xml:space="preserve"> </v>
      </c>
    </row>
    <row r="77" spans="1:19" x14ac:dyDescent="0.2">
      <c r="A77" s="538" t="str">
        <f>Summary!A26</f>
        <v>Senior First Aid</v>
      </c>
      <c r="B77" s="539"/>
      <c r="C77" s="271" t="str">
        <f>IF(Badges!M468="C","C",IF(Badges!M468="P","P",""))</f>
        <v/>
      </c>
      <c r="E77" s="266"/>
      <c r="F77" s="267" t="str">
        <f>Badges!C387</f>
        <v>Head outdoors.</v>
      </c>
      <c r="G77" s="269" t="str">
        <f>IF(Badges!M387="A","A"," ")</f>
        <v xml:space="preserve"> </v>
      </c>
      <c r="I77" s="266"/>
      <c r="J77" s="267" t="str">
        <f>Badges!C456</f>
        <v>Talk to first aiders</v>
      </c>
      <c r="K77" s="269" t="str">
        <f>IF(Badges!M456="A","A"," ")</f>
        <v xml:space="preserve"> </v>
      </c>
      <c r="M77" s="266"/>
      <c r="N77" s="267" t="str">
        <f>Badges!C526</f>
        <v>A great debate</v>
      </c>
      <c r="O77" s="269" t="str">
        <f>IF(Badges!M526="A","A"," ")</f>
        <v xml:space="preserve"> </v>
      </c>
      <c r="Q77" s="537" t="str">
        <f>'Age-Level'!C24</f>
        <v>Cookie Patch (Year 1)</v>
      </c>
      <c r="R77" s="537"/>
      <c r="S77" s="276" t="str">
        <f>IF('Age-Level'!M24="A","A"," ")</f>
        <v xml:space="preserve"> </v>
      </c>
    </row>
    <row r="78" spans="1:19" x14ac:dyDescent="0.2">
      <c r="A78" s="538" t="str">
        <f>Summary!A27</f>
        <v>Senior Girl Scout Way</v>
      </c>
      <c r="B78" s="539"/>
      <c r="C78" s="271" t="str">
        <f>IF(Badges!M491="C","C",IF(Badges!M491="P","P",""))</f>
        <v/>
      </c>
      <c r="E78" s="266"/>
      <c r="F78" s="267" t="str">
        <f>Badges!C388</f>
        <v>Try the gym.</v>
      </c>
      <c r="G78" s="269" t="str">
        <f>IF(Badges!M388="A","A"," ")</f>
        <v xml:space="preserve"> </v>
      </c>
      <c r="I78" s="266"/>
      <c r="J78" s="267" t="str">
        <f>Badges!C457</f>
        <v>Ask a wilderness expert</v>
      </c>
      <c r="K78" s="269" t="str">
        <f>IF(Badges!M457="A","A"," ")</f>
        <v xml:space="preserve"> </v>
      </c>
      <c r="M78" s="266"/>
      <c r="N78" s="267" t="str">
        <f>Badges!C527</f>
        <v>Visualize your future</v>
      </c>
      <c r="O78" s="269" t="str">
        <f>IF(Badges!M527="A","A"," ")</f>
        <v xml:space="preserve"> </v>
      </c>
      <c r="Q78" s="537" t="str">
        <f>'Age-Level'!C25</f>
        <v>Cookie Pin (Year 1)</v>
      </c>
      <c r="R78" s="537"/>
      <c r="S78" s="276" t="str">
        <f>IF('Age-Level'!M25="A","A"," ")</f>
        <v xml:space="preserve"> </v>
      </c>
    </row>
    <row r="79" spans="1:19" x14ac:dyDescent="0.2">
      <c r="A79" s="540" t="str">
        <f>Summary!A28</f>
        <v>Sky</v>
      </c>
      <c r="B79" s="541"/>
      <c r="C79" s="272" t="str">
        <f>IF(Badges!M514="C","C",IF(Badges!M514="P","P",""))</f>
        <v/>
      </c>
      <c r="E79" s="266"/>
      <c r="F79" s="267" t="str">
        <f>Badges!C389</f>
        <v>Mix it up</v>
      </c>
      <c r="G79" s="269" t="str">
        <f>IF(Badges!M389="A","A"," ")</f>
        <v xml:space="preserve"> </v>
      </c>
      <c r="I79" s="266"/>
      <c r="J79" s="267" t="str">
        <f>Badges!C458</f>
        <v>Find out about common injuries</v>
      </c>
      <c r="K79" s="269" t="str">
        <f>IF(Badges!M458="A","A"," ")</f>
        <v xml:space="preserve"> </v>
      </c>
      <c r="M79" s="266"/>
      <c r="N79" s="267" t="str">
        <f>Badges!C528</f>
        <v>Circular logic</v>
      </c>
      <c r="O79" s="269" t="str">
        <f>IF(Badges!M528="A","A"," ")</f>
        <v xml:space="preserve"> </v>
      </c>
      <c r="Q79" s="537" t="str">
        <f>'Age-Level'!C26</f>
        <v>Cookie Rally (Year 2)</v>
      </c>
      <c r="R79" s="537"/>
      <c r="S79" s="276" t="str">
        <f>IF('Age-Level'!M26="A","A","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IF('Age-Level'!M27="A","A"," ")</f>
        <v xml:space="preserve"> </v>
      </c>
    </row>
    <row r="81" spans="1:22" x14ac:dyDescent="0.2">
      <c r="A81" s="542" t="str">
        <f>Summary!A30</f>
        <v>Financing My Future</v>
      </c>
      <c r="B81" s="543"/>
      <c r="C81" s="270" t="str">
        <f>IF(Badges!M538="C","C",IF(Badges!M538="P","P",""))</f>
        <v/>
      </c>
      <c r="E81" s="266"/>
      <c r="F81" s="267" t="str">
        <f>Badges!C391</f>
        <v>Get expert help.</v>
      </c>
      <c r="G81" s="269" t="str">
        <f>IF(Badges!M391="A","A"," ")</f>
        <v xml:space="preserve"> </v>
      </c>
      <c r="I81" s="266"/>
      <c r="J81" s="267" t="str">
        <f>Badges!C460</f>
        <v>Research the signs of shock and</v>
      </c>
      <c r="K81" s="269" t="str">
        <f>IF(Badges!M460="A","A"," ")</f>
        <v xml:space="preserve"> </v>
      </c>
      <c r="M81" s="266"/>
      <c r="N81" s="267" t="str">
        <f>Badges!C530</f>
        <v>Find different types of aid</v>
      </c>
      <c r="O81" s="269" t="str">
        <f>IF(Badges!M530="A","A"," ")</f>
        <v xml:space="preserve"> </v>
      </c>
      <c r="Q81" s="537" t="str">
        <f>'Age-Level'!C28</f>
        <v>Cookie Pin (Year 2)</v>
      </c>
      <c r="R81" s="537"/>
      <c r="S81" s="276" t="str">
        <f>IF('Age-Level'!M28="A","A"," ")</f>
        <v xml:space="preserve"> </v>
      </c>
    </row>
    <row r="82" spans="1:22" x14ac:dyDescent="0.2">
      <c r="A82" s="538" t="str">
        <f>Summary!A31</f>
        <v>Buying Power</v>
      </c>
      <c r="B82" s="539"/>
      <c r="C82" s="271" t="str">
        <f>IF(Badges!M561="C","C",IF(Badges!M561="P","P",""))</f>
        <v/>
      </c>
      <c r="E82" s="266"/>
      <c r="F82" s="267" t="str">
        <f>Badges!C392</f>
        <v>Circuit train.</v>
      </c>
      <c r="G82" s="269" t="str">
        <f>IF(Badges!M392="A","A"," ")</f>
        <v xml:space="preserve"> </v>
      </c>
      <c r="I82" s="266"/>
      <c r="J82" s="267" t="str">
        <f>Badges!C461</f>
        <v>Interview a doctor or nurse about the</v>
      </c>
      <c r="K82" s="269" t="str">
        <f>IF(Badges!M461="A","A"," ")</f>
        <v xml:space="preserve"> </v>
      </c>
      <c r="M82" s="266"/>
      <c r="N82" s="267" t="str">
        <f>Badges!C531</f>
        <v>Scholarship research</v>
      </c>
      <c r="O82" s="269" t="str">
        <f>IF(Badges!M531="A","A"," ")</f>
        <v xml:space="preserve"> </v>
      </c>
      <c r="Q82" s="537" t="str">
        <f>'Age-Level'!C30</f>
        <v>Fall Sales (Year 1)</v>
      </c>
      <c r="R82" s="537"/>
      <c r="S82" s="276" t="str">
        <f>IF('Age-Level'!M30="A","A"," ")</f>
        <v xml:space="preserve"> </v>
      </c>
    </row>
    <row r="83" spans="1:22" x14ac:dyDescent="0.2">
      <c r="A83" s="521" t="str">
        <f>Summary!A32</f>
        <v>Cookie Business</v>
      </c>
      <c r="B83" s="522"/>
      <c r="C83" s="523"/>
      <c r="D83" s="260"/>
      <c r="E83" s="266"/>
      <c r="F83" s="267" t="str">
        <f>Badges!C393</f>
        <v>Set up free-weight plan.</v>
      </c>
      <c r="G83" s="269" t="str">
        <f>IF(Badges!M393="A","A"," ")</f>
        <v xml:space="preserve"> </v>
      </c>
      <c r="I83" s="266"/>
      <c r="J83" s="267" t="str">
        <f>Badges!C462</f>
        <v>Ask an EMT or first responder to</v>
      </c>
      <c r="K83" s="269" t="str">
        <f>IF(Badges!M462="A","A"," ")</f>
        <v xml:space="preserve"> </v>
      </c>
      <c r="M83" s="266"/>
      <c r="N83" s="267" t="str">
        <f>Badges!C532</f>
        <v>Expert advice</v>
      </c>
      <c r="O83" s="269" t="str">
        <f>IF(Badges!M532="A","A"," ")</f>
        <v xml:space="preserve"> </v>
      </c>
      <c r="Q83" s="537" t="str">
        <f>'Age-Level'!C31</f>
        <v>Fall Sales (Year 2)</v>
      </c>
      <c r="R83" s="537"/>
      <c r="S83" s="276" t="str">
        <f>IF('Age-Level'!M31="A","A","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IF('Age-Level'!M33="A","A"," ")</f>
        <v xml:space="preserve"> </v>
      </c>
    </row>
    <row r="85" spans="1:22" x14ac:dyDescent="0.2">
      <c r="A85" s="538" t="str">
        <f>Summary!A34</f>
        <v>Customer Loyalty</v>
      </c>
      <c r="B85" s="539"/>
      <c r="C85" s="271" t="e">
        <f>IF(Badges!#REF!="C","C",IF(Badges!#REF!="P","P",""))</f>
        <v>#REF!</v>
      </c>
      <c r="E85" s="266"/>
      <c r="F85" s="267" t="str">
        <f>Badges!C395</f>
        <v>My Before and After.</v>
      </c>
      <c r="G85" s="269" t="str">
        <f>IF(Badges!M395="A","A"," ")</f>
        <v xml:space="preserve"> </v>
      </c>
      <c r="I85" s="266"/>
      <c r="J85" s="267" t="str">
        <f>Badges!C464</f>
        <v>Take a first aid course</v>
      </c>
      <c r="K85" s="269" t="str">
        <f>IF(Badges!M464="A","A"," ")</f>
        <v xml:space="preserve"> </v>
      </c>
      <c r="M85" s="266"/>
      <c r="N85" s="267" t="str">
        <f>Badges!C534</f>
        <v>Create a giant timeline</v>
      </c>
      <c r="O85" s="269" t="str">
        <f>IF(Badges!M534="A","A"," ")</f>
        <v xml:space="preserve"> </v>
      </c>
      <c r="Q85" s="537" t="str">
        <f>'Age-Level'!C34</f>
        <v>Thinking Day (Year 2)</v>
      </c>
      <c r="R85" s="537"/>
      <c r="S85" s="271" t="str">
        <f>IF('Age-Level'!M34="A","A","")</f>
        <v/>
      </c>
    </row>
    <row r="86" spans="1:22" x14ac:dyDescent="0.2">
      <c r="A86" s="412"/>
      <c r="B86" s="412"/>
      <c r="C86" s="278"/>
      <c r="E86" s="266"/>
      <c r="F86" s="267" t="str">
        <f>Badges!C396</f>
        <v>Find inspiration in numbers!</v>
      </c>
      <c r="G86" s="269" t="str">
        <f>IF(Badges!M396="A","A"," ")</f>
        <v xml:space="preserve"> </v>
      </c>
      <c r="I86" s="266"/>
      <c r="J86" s="267" t="str">
        <f>Badges!C465</f>
        <v>Ask a park ranger, lifeguard, or ski</v>
      </c>
      <c r="K86" s="269" t="str">
        <f>IF(Badges!M465="A","A"," ")</f>
        <v xml:space="preserve"> </v>
      </c>
      <c r="M86" s="266"/>
      <c r="N86" s="267" t="str">
        <f>Badges!C535</f>
        <v>Write an inspiring essay</v>
      </c>
      <c r="O86" s="269" t="str">
        <f>IF(Badges!M535="A","A"," ")</f>
        <v xml:space="preserve"> </v>
      </c>
      <c r="Q86" s="537" t="str">
        <f>'Age-Level'!C36</f>
        <v>Global Action Award</v>
      </c>
      <c r="R86" s="537"/>
      <c r="S86" s="271" t="str">
        <f>IF('Age-Level'!M36="A","A","")</f>
        <v/>
      </c>
    </row>
    <row r="87" spans="1:22" x14ac:dyDescent="0.2">
      <c r="A87" s="517" t="s">
        <v>124</v>
      </c>
      <c r="B87" s="518"/>
      <c r="C87" s="518"/>
      <c r="E87" s="266"/>
      <c r="F87" s="267" t="str">
        <f>Badges!C397</f>
        <v>Learn it to teach it.</v>
      </c>
      <c r="G87" s="269" t="str">
        <f>IF(Badges!M397="A","A"," ")</f>
        <v xml:space="preserve"> </v>
      </c>
      <c r="I87" s="266"/>
      <c r="J87" s="267" t="str">
        <f>Badges!C466</f>
        <v xml:space="preserve">Interview a doctor or nurse  </v>
      </c>
      <c r="K87" s="269" t="str">
        <f>IF(Badges!M466="A","A"," ")</f>
        <v xml:space="preserve"> </v>
      </c>
      <c r="M87" s="266"/>
      <c r="N87" s="267" t="str">
        <f>Badges!C536</f>
        <v>Go to your guidance counselor</v>
      </c>
      <c r="O87" s="269" t="str">
        <f>IF(Badges!M536="A","A"," ")</f>
        <v xml:space="preserve"> </v>
      </c>
      <c r="Q87" s="537" t="str">
        <f>'Age-Level'!C38</f>
        <v>International Friendship Recognition</v>
      </c>
      <c r="R87" s="537"/>
      <c r="S87" s="271" t="str">
        <f>IF('Age-Level'!M38="A","A","")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IF('Age-Level'!M40="A","A","")</f>
        <v/>
      </c>
    </row>
    <row r="89" spans="1:22" x14ac:dyDescent="0.2">
      <c r="B89" s="279" t="str">
        <f>Journey!B7</f>
        <v>The Senior Visionary Award</v>
      </c>
      <c r="C89" s="270" t="str">
        <f>IF(Journey!M11="C","C",IF(Journey!M11="P","P",""))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IF('Age-Level'!M41="A","A","")</f>
        <v/>
      </c>
    </row>
    <row r="90" spans="1:22" x14ac:dyDescent="0.2">
      <c r="B90" s="384" t="str">
        <f>Journey!C8</f>
        <v>Create It</v>
      </c>
      <c r="C90" s="269" t="str">
        <f>IF(Journey!M8="A","A"," ")</f>
        <v xml:space="preserve"> </v>
      </c>
      <c r="E90" s="266"/>
      <c r="F90" s="267" t="str">
        <f>Badges!C402</f>
        <v>Compare political platforms.</v>
      </c>
      <c r="G90" s="269" t="str">
        <f>IF(Badges!M402="A","A"," ")</f>
        <v xml:space="preserve"> </v>
      </c>
      <c r="I90" s="266"/>
      <c r="J90" s="267" t="str">
        <f>Badges!C471</f>
        <v>Organize a songfest</v>
      </c>
      <c r="K90" s="269" t="str">
        <f>IF(Badges!M471="A","A"," ")</f>
        <v xml:space="preserve"> </v>
      </c>
      <c r="M90" s="266"/>
      <c r="N90" s="267" t="str">
        <f>Badges!C541</f>
        <v>Track an item for a week</v>
      </c>
      <c r="O90" s="269" t="str">
        <f>IF(Badges!M541="A","A"," ")</f>
        <v xml:space="preserve"> </v>
      </c>
      <c r="Q90" s="537" t="str">
        <f>'Age-Level'!C42</f>
        <v>2nd year Rededication</v>
      </c>
      <c r="R90" s="537"/>
      <c r="S90" s="271" t="str">
        <f>IF('Age-Level'!M42="A","A","")</f>
        <v/>
      </c>
    </row>
    <row r="91" spans="1:22" x14ac:dyDescent="0.2">
      <c r="B91" s="384" t="str">
        <f>Journey!C9</f>
        <v>Guide It</v>
      </c>
      <c r="C91" s="269" t="str">
        <f>IF(Journey!M9="A","A"," ")</f>
        <v xml:space="preserve"> </v>
      </c>
      <c r="E91" s="266"/>
      <c r="F91" s="267" t="str">
        <f>Badges!C403</f>
        <v>Create an election flow chart.</v>
      </c>
      <c r="G91" s="269" t="str">
        <f>IF(Badges!M403="A","A"," ")</f>
        <v xml:space="preserve"> </v>
      </c>
      <c r="I91" s="266"/>
      <c r="J91" s="267" t="str">
        <f>Badges!C472</f>
        <v>Teach an international song</v>
      </c>
      <c r="K91" s="269" t="str">
        <f>IF(Badges!M472="A","A"," ")</f>
        <v xml:space="preserve"> </v>
      </c>
      <c r="M91" s="266"/>
      <c r="N91" s="267" t="str">
        <f>Badges!C542</f>
        <v>Make it a family affair</v>
      </c>
      <c r="O91" s="269" t="str">
        <f>IF(Badges!M542="A","A"," ")</f>
        <v xml:space="preserve"> </v>
      </c>
      <c r="Q91" s="537" t="str">
        <f>'Age-Level'!C43</f>
        <v>3rd year Rededication</v>
      </c>
      <c r="R91" s="537"/>
      <c r="S91" s="271" t="str">
        <f>IF('Age-Level'!M43="A","A","")</f>
        <v/>
      </c>
    </row>
    <row r="92" spans="1:22" x14ac:dyDescent="0.2">
      <c r="B92" s="384" t="str">
        <f>Journey!C10</f>
        <v>Change It</v>
      </c>
      <c r="C92" s="269" t="str">
        <f>IF(Journey!M10="A","A"," ")</f>
        <v xml:space="preserve"> </v>
      </c>
      <c r="E92" s="266"/>
      <c r="F92" s="267" t="str">
        <f>Badges!C404</f>
        <v>Compare local, state, and national</v>
      </c>
      <c r="G92" s="269" t="str">
        <f>IF(Badges!M404="A","A"," ")</f>
        <v xml:space="preserve"> </v>
      </c>
      <c r="I92" s="266"/>
      <c r="J92" s="267" t="str">
        <f>Badges!C473</f>
        <v>Help Brownies complete their Girl</v>
      </c>
      <c r="K92" s="269" t="str">
        <f>IF(Badges!M473="A","A"," ")</f>
        <v xml:space="preserve"> </v>
      </c>
      <c r="M92" s="266"/>
      <c r="N92" s="267" t="str">
        <f>Badges!C543</f>
        <v>Use group intelligence</v>
      </c>
      <c r="O92" s="269" t="str">
        <f>IF(Badges!M543="A","A"," ")</f>
        <v xml:space="preserve"> </v>
      </c>
      <c r="Q92" s="537" t="str">
        <f>'Age-Level'!C44</f>
        <v>4th year Rededication</v>
      </c>
      <c r="R92" s="537"/>
      <c r="S92" s="271" t="str">
        <f>IF('Age-Level'!M44="A","A","")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IF('Age-Level'!M45="A","A","")</f>
        <v/>
      </c>
    </row>
    <row r="94" spans="1:22" x14ac:dyDescent="0.2">
      <c r="A94" s="280"/>
      <c r="B94" s="381" t="str">
        <f>Journey!B15</f>
        <v>Harvest Award</v>
      </c>
      <c r="C94" s="270" t="str">
        <f>IF(Journey!M19="C","C",IF(Journey!M19="P","P",""))</f>
        <v/>
      </c>
      <c r="E94" s="266"/>
      <c r="F94" s="267" t="str">
        <f>Badges!C406</f>
        <v>Visit a voter-registration office.</v>
      </c>
      <c r="G94" s="269" t="str">
        <f>IF(Badges!M406="A","A"," ")</f>
        <v xml:space="preserve"> </v>
      </c>
      <c r="I94" s="266"/>
      <c r="J94" s="267" t="str">
        <f>Badges!C475</f>
        <v>Focus on "be courageous and</v>
      </c>
      <c r="K94" s="269" t="str">
        <f>IF(Badges!M475="A","A"," ")</f>
        <v xml:space="preserve"> </v>
      </c>
      <c r="M94" s="266"/>
      <c r="N94" s="267" t="str">
        <f>Badges!C545</f>
        <v>Review reviews on your own</v>
      </c>
      <c r="O94" s="269" t="str">
        <f>IF(Badges!M545="A","A"," ")</f>
        <v xml:space="preserve"> </v>
      </c>
      <c r="Q94" s="537" t="str">
        <f>'Age-Level'!C46</f>
        <v>6th year Rededication</v>
      </c>
      <c r="R94" s="537"/>
      <c r="S94" s="271" t="str">
        <f>IF('Age-Level'!M46="A","A","")</f>
        <v/>
      </c>
    </row>
    <row r="95" spans="1:22" x14ac:dyDescent="0.2">
      <c r="A95" s="280"/>
      <c r="B95" s="385" t="str">
        <f>Journey!C16</f>
        <v>Get your leader print going!</v>
      </c>
      <c r="C95" s="269" t="str">
        <f>IF(Journey!M16="A","A"," ")</f>
        <v xml:space="preserve"> </v>
      </c>
      <c r="E95" s="266"/>
      <c r="F95" s="267" t="str">
        <f>Badges!C407</f>
        <v>Visit a polling place.</v>
      </c>
      <c r="G95" s="269" t="str">
        <f>IF(Badges!M407="A","A"," ")</f>
        <v xml:space="preserve"> </v>
      </c>
      <c r="I95" s="266"/>
      <c r="J95" s="267" t="str">
        <f>Badges!C476</f>
        <v>Be confident and courageous</v>
      </c>
      <c r="K95" s="269" t="str">
        <f>IF(Badges!M476="A","A"," ")</f>
        <v xml:space="preserve"> </v>
      </c>
      <c r="M95" s="266"/>
      <c r="N95" s="267" t="str">
        <f>Badges!C546</f>
        <v>Hold a review debate</v>
      </c>
      <c r="O95" s="269" t="str">
        <f>IF(Badges!M546="A","A"," ")</f>
        <v xml:space="preserve"> </v>
      </c>
      <c r="Q95" s="537" t="str">
        <f>'Age-Level'!C47</f>
        <v>7th year Rededication</v>
      </c>
      <c r="R95" s="537"/>
      <c r="S95" s="271" t="str">
        <f>IF('Age-Level'!M47="A","A","")</f>
        <v/>
      </c>
      <c r="U95" s="264"/>
      <c r="V95" s="264"/>
    </row>
    <row r="96" spans="1:22" x14ac:dyDescent="0.2">
      <c r="A96" s="280"/>
      <c r="B96" s="385" t="str">
        <f>Journey!C17</f>
        <v>Capture your vision for change</v>
      </c>
      <c r="C96" s="269" t="str">
        <f>IF(Journey!M17="A","A"," ")</f>
        <v xml:space="preserve"> </v>
      </c>
      <c r="E96" s="266"/>
      <c r="F96" s="267" t="str">
        <f>Badges!C408</f>
        <v>Explore voter technology.</v>
      </c>
      <c r="G96" s="269" t="str">
        <f>IF(Badges!M408="A","A"," ")</f>
        <v xml:space="preserve"> </v>
      </c>
      <c r="I96" s="266"/>
      <c r="J96" s="267" t="str">
        <f>Badges!C477</f>
        <v>Create a project honoring the</v>
      </c>
      <c r="K96" s="269" t="str">
        <f>IF(Badges!M477="A","A"," ")</f>
        <v xml:space="preserve"> </v>
      </c>
      <c r="M96" s="266"/>
      <c r="N96" s="267" t="str">
        <f>Badges!C547</f>
        <v>Compare reviews to your own</v>
      </c>
      <c r="O96" s="269" t="str">
        <f>IF(Badges!M547="A","A"," ")</f>
        <v xml:space="preserve"> </v>
      </c>
      <c r="Q96" s="537" t="str">
        <f>'Age-Level'!C48</f>
        <v>8th year Rededication</v>
      </c>
      <c r="R96" s="537"/>
      <c r="S96" s="271" t="str">
        <f>IF('Age-Level'!M48="A","A","")</f>
        <v/>
      </c>
      <c r="U96" s="264"/>
      <c r="V96" s="264"/>
    </row>
    <row r="97" spans="1:23" x14ac:dyDescent="0.2">
      <c r="A97" s="273"/>
      <c r="B97" s="385" t="str">
        <f>Journey!C18</f>
        <v>Now, create change--</v>
      </c>
      <c r="C97" s="269" t="str">
        <f>IF(Journey!M18="A","A","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IF('Age-Level'!M49="A","A","")</f>
        <v/>
      </c>
      <c r="U97" s="264"/>
      <c r="V97" s="264"/>
    </row>
    <row r="98" spans="1:23" ht="14.25" customHeight="1" x14ac:dyDescent="0.2">
      <c r="B98" s="350" t="str">
        <f>Journey!A22</f>
        <v>MISSION: SISTERHOOD!</v>
      </c>
      <c r="C98" s="351"/>
      <c r="E98" s="266"/>
      <c r="F98" s="267" t="str">
        <f>Badges!C410</f>
        <v>Research and create a poster.</v>
      </c>
      <c r="G98" s="269" t="str">
        <f>IF(Badges!M410="A","A"," ")</f>
        <v xml:space="preserve"> </v>
      </c>
      <c r="I98" s="266"/>
      <c r="J98" s="267" t="str">
        <f>Badges!C479</f>
        <v>Throw a community sisterhood</v>
      </c>
      <c r="K98" s="269" t="str">
        <f>IF(Badges!M479="A","A"," ")</f>
        <v xml:space="preserve"> </v>
      </c>
      <c r="M98" s="266"/>
      <c r="N98" s="267" t="str">
        <f>Badges!C549</f>
        <v>Compare and contrast</v>
      </c>
      <c r="O98" s="269" t="str">
        <f>IF(Badges!M549="A","A"," ")</f>
        <v xml:space="preserve"> </v>
      </c>
      <c r="Q98" s="537" t="str">
        <f>'Age-Level'!C50</f>
        <v>10th year Rededication</v>
      </c>
      <c r="R98" s="537"/>
      <c r="S98" s="271" t="str">
        <f>IF('Age-Level'!M50="A","A","")</f>
        <v/>
      </c>
      <c r="U98" s="264"/>
      <c r="V98" s="264"/>
    </row>
    <row r="99" spans="1:23" x14ac:dyDescent="0.2">
      <c r="B99" s="279" t="str">
        <f>Journey!B23</f>
        <v>The Sisterhood Award</v>
      </c>
      <c r="C99" s="270" t="str">
        <f>IF(Journey!M29="C","C",IF(Journey!M29="P","P",""))</f>
        <v/>
      </c>
      <c r="E99" s="266"/>
      <c r="F99" s="267" t="str">
        <f>Badges!C411</f>
        <v>Make a voter reminder calendar</v>
      </c>
      <c r="G99" s="269" t="str">
        <f>IF(Badges!M411="A","A"," ")</f>
        <v xml:space="preserve"> </v>
      </c>
      <c r="I99" s="266"/>
      <c r="J99" s="267" t="str">
        <f>Badges!C480</f>
        <v>Spotlight a hidden heroine</v>
      </c>
      <c r="K99" s="269" t="str">
        <f>IF(Badges!M480="A","A"," ")</f>
        <v xml:space="preserve"> </v>
      </c>
      <c r="M99" s="266"/>
      <c r="N99" s="267" t="str">
        <f>Badges!C550</f>
        <v>Share your knowledge</v>
      </c>
      <c r="O99" s="269" t="str">
        <f>IF(Badges!M550="A","A","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IF(Journey!M24="A","A"," ")</f>
        <v xml:space="preserve"> </v>
      </c>
      <c r="E100" s="266"/>
      <c r="F100" s="267" t="str">
        <f>Badges!C412</f>
        <v>Educate!</v>
      </c>
      <c r="G100" s="269" t="str">
        <f>IF(Badges!M412="A","A"," ")</f>
        <v xml:space="preserve"> </v>
      </c>
      <c r="I100" s="266"/>
      <c r="J100" s="267" t="str">
        <f>Badges!C481</f>
        <v>Team up for sisterhood</v>
      </c>
      <c r="K100" s="269" t="str">
        <f>IF(Badges!M481="A","A"," ")</f>
        <v xml:space="preserve"> </v>
      </c>
      <c r="M100" s="266"/>
      <c r="N100" s="267" t="str">
        <f>Badges!C551</f>
        <v>Create a master chart</v>
      </c>
      <c r="O100" s="269" t="str">
        <f>IF(Badges!M551="A","A"," ")</f>
        <v xml:space="preserve"> </v>
      </c>
      <c r="Q100" s="406">
        <v>1</v>
      </c>
      <c r="R100" s="411" t="str">
        <f>'Age-Level'!C52</f>
        <v>Pick a line from the Girl Scout Law</v>
      </c>
      <c r="S100" s="282" t="str">
        <f>IF('Age-Level'!M52="A","A","")</f>
        <v/>
      </c>
      <c r="U100" s="264"/>
      <c r="V100" s="264"/>
    </row>
    <row r="101" spans="1:23" x14ac:dyDescent="0.2">
      <c r="B101" s="384" t="str">
        <f>Journey!C25</f>
        <v>Develop Your Mission!</v>
      </c>
      <c r="C101" s="269" t="str">
        <f>IF(Journey!M25="A","A","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IF('Age-Level'!M53="A","A","")</f>
        <v/>
      </c>
      <c r="U101" s="264"/>
      <c r="V101" s="264"/>
    </row>
    <row r="102" spans="1:23" x14ac:dyDescent="0.2">
      <c r="B102" s="384" t="str">
        <f>Journey!C26</f>
        <v>Make the Big Decisions!</v>
      </c>
      <c r="C102" s="269" t="str">
        <f>IF(Journey!M26="A","A"," ")</f>
        <v xml:space="preserve"> </v>
      </c>
      <c r="E102" s="266"/>
      <c r="F102" s="267" t="str">
        <f>Badges!C414</f>
        <v>Make a sample campaign budget.</v>
      </c>
      <c r="G102" s="269" t="str">
        <f>IF(Badges!M414="A","A"," ")</f>
        <v xml:space="preserve"> </v>
      </c>
      <c r="I102" s="266"/>
      <c r="J102" s="267" t="str">
        <f>Badges!C483</f>
        <v>Clean up a hiking trail-or clear a new</v>
      </c>
      <c r="K102" s="269" t="str">
        <f>IF(Badges!M483="A","A"," ")</f>
        <v xml:space="preserve"> </v>
      </c>
      <c r="M102" s="266"/>
      <c r="N102" s="267" t="str">
        <f>Badges!C553</f>
        <v>Do your own research</v>
      </c>
      <c r="O102" s="269" t="str">
        <f>IF(Badges!M553="A","A"," ")</f>
        <v xml:space="preserve"> </v>
      </c>
      <c r="Q102" s="405">
        <v>3</v>
      </c>
      <c r="R102" s="411" t="str">
        <f>'Age-Level'!C54</f>
        <v>Find three inspirational quotes by</v>
      </c>
      <c r="S102" s="282" t="str">
        <f>IF('Age-Level'!M54="A","A","")</f>
        <v/>
      </c>
      <c r="U102" s="264"/>
      <c r="V102" s="264"/>
    </row>
    <row r="103" spans="1:23" x14ac:dyDescent="0.2">
      <c r="B103" s="384" t="str">
        <f>Journey!C27</f>
        <v>Logistics Time!</v>
      </c>
      <c r="C103" s="269" t="str">
        <f>IF(Journey!M27="A","A"," ")</f>
        <v xml:space="preserve"> </v>
      </c>
      <c r="E103" s="266"/>
      <c r="F103" s="267" t="str">
        <f>Badges!C415</f>
        <v>Create a campaign ad.</v>
      </c>
      <c r="G103" s="269" t="str">
        <f>IF(Badges!M415="A","A"," ")</f>
        <v xml:space="preserve"> </v>
      </c>
      <c r="I103" s="266"/>
      <c r="J103" s="267" t="str">
        <f>Badges!C484</f>
        <v>Help clear an invasive species from</v>
      </c>
      <c r="K103" s="269" t="str">
        <f>IF(Badges!M484="A","A"," ")</f>
        <v xml:space="preserve"> </v>
      </c>
      <c r="M103" s="266"/>
      <c r="N103" s="267" t="str">
        <f>Badges!C554</f>
        <v>Learn from the stories of others</v>
      </c>
      <c r="O103" s="269" t="str">
        <f>IF(Badges!M554="A","A"," ")</f>
        <v xml:space="preserve"> </v>
      </c>
      <c r="Q103" s="405">
        <v>4</v>
      </c>
      <c r="R103" s="411" t="str">
        <f>'Age-Level'!C55</f>
        <v>Make something, like a drawing</v>
      </c>
      <c r="S103" s="282" t="str">
        <f>IF('Age-Level'!M55="A","A","")</f>
        <v/>
      </c>
      <c r="U103" s="264"/>
      <c r="V103" s="264"/>
    </row>
    <row r="104" spans="1:23" x14ac:dyDescent="0.2">
      <c r="B104" s="288"/>
      <c r="C104" s="288"/>
      <c r="E104" s="266"/>
      <c r="F104" s="267" t="str">
        <f>Badges!C416</f>
        <v>Find a platform and write a speech.</v>
      </c>
      <c r="G104" s="269" t="str">
        <f>IF(Badges!M416="A","A"," ")</f>
        <v xml:space="preserve"> </v>
      </c>
      <c r="I104" s="266"/>
      <c r="J104" s="267" t="str">
        <f>Badges!C485</f>
        <v>Help with three general-maintenance</v>
      </c>
      <c r="K104" s="269" t="str">
        <f>IF(Badges!M485="A","A"," ")</f>
        <v xml:space="preserve"> </v>
      </c>
      <c r="M104" s="266"/>
      <c r="N104" s="267" t="str">
        <f>Badges!C555</f>
        <v>Invite an expert guest speaker</v>
      </c>
      <c r="O104" s="269" t="str">
        <f>IF(Badges!M555="A","A"," ")</f>
        <v xml:space="preserve"> </v>
      </c>
      <c r="Q104" s="405">
        <v>5</v>
      </c>
      <c r="R104" s="411" t="str">
        <f>'Age-Level'!C56</f>
        <v xml:space="preserve">Make a commitment to live what </v>
      </c>
      <c r="S104" s="282" t="str">
        <f>IF('Age-Level'!M56="A","A","")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IF(Bridging!M7="C","C",IF(Bridging!M7="P","P",""))</f>
        <v/>
      </c>
      <c r="E106" s="266"/>
      <c r="F106" s="267" t="str">
        <f>Badges!C418</f>
        <v>Explore voting procedures abroad.</v>
      </c>
      <c r="G106" s="269" t="str">
        <f>IF(Badges!M418="A","A"," ")</f>
        <v xml:space="preserve"> </v>
      </c>
      <c r="I106" s="266"/>
      <c r="J106" s="267" t="str">
        <f>Badges!C487</f>
        <v>Make a tradition "to do" list</v>
      </c>
      <c r="K106" s="269" t="str">
        <f>IF(Badges!M487="A","A"," ")</f>
        <v xml:space="preserve"> </v>
      </c>
      <c r="M106" s="266"/>
      <c r="N106" s="267" t="str">
        <f>Badges!C557</f>
        <v>Fantasy shopping</v>
      </c>
      <c r="O106" s="269" t="str">
        <f>IF(Badges!M557="A","A"," ")</f>
        <v xml:space="preserve"> </v>
      </c>
      <c r="Q106" s="406">
        <v>1</v>
      </c>
      <c r="R106" s="411" t="str">
        <f>'Age-Level'!C59</f>
        <v>Pick a line from the Girl Scout Law</v>
      </c>
      <c r="S106" s="282" t="str">
        <f>IF('Age-Level'!M59="A","A","")</f>
        <v/>
      </c>
      <c r="U106" s="264"/>
      <c r="V106" s="264"/>
    </row>
    <row r="107" spans="1:23" x14ac:dyDescent="0.2">
      <c r="A107" s="289"/>
      <c r="B107" s="413" t="str">
        <f>Bridging!C8</f>
        <v>Look Ahead</v>
      </c>
      <c r="C107" s="270" t="str">
        <f>IF(Bridging!M8="C","C",IF(Bridging!M8="P","P",""))</f>
        <v/>
      </c>
      <c r="E107" s="266"/>
      <c r="F107" s="267" t="str">
        <f>Badges!C419</f>
        <v>Follow a foreign election.</v>
      </c>
      <c r="G107" s="269" t="str">
        <f>IF(Badges!M419="A","A"," ")</f>
        <v xml:space="preserve"> </v>
      </c>
      <c r="I107" s="266"/>
      <c r="J107" s="267" t="str">
        <f>Badges!C488</f>
        <v>Go global</v>
      </c>
      <c r="K107" s="269" t="str">
        <f>IF(Badges!M488="A","A"," ")</f>
        <v xml:space="preserve"> </v>
      </c>
      <c r="M107" s="266"/>
      <c r="N107" s="267" t="str">
        <f>Badges!C558</f>
        <v>Learn from others</v>
      </c>
      <c r="O107" s="269" t="str">
        <f>IF(Badges!M558="A","A"," ")</f>
        <v xml:space="preserve"> </v>
      </c>
      <c r="Q107" s="405">
        <v>2</v>
      </c>
      <c r="R107" s="411" t="str">
        <f>'Age-Level'!C60</f>
        <v>Interview a woman in your own or</v>
      </c>
      <c r="S107" s="282" t="str">
        <f>IF('Age-Level'!M60="A","A","")</f>
        <v/>
      </c>
      <c r="U107" s="264"/>
      <c r="V107" s="264"/>
    </row>
    <row r="108" spans="1:23" x14ac:dyDescent="0.2">
      <c r="A108" s="289"/>
      <c r="B108" s="413" t="str">
        <f>Bridging!C9</f>
        <v>Plan a ceremony</v>
      </c>
      <c r="C108" s="270" t="str">
        <f>IF(Bridging!M9="C","C",IF(Bridging!M9="P","P",""))</f>
        <v/>
      </c>
      <c r="E108" s="266"/>
      <c r="F108" s="267" t="str">
        <f>Badges!C420</f>
        <v>Explore women voting or female</v>
      </c>
      <c r="G108" s="269" t="str">
        <f>IF(Badges!M420="A","A"," ")</f>
        <v xml:space="preserve"> </v>
      </c>
      <c r="I108" s="266"/>
      <c r="J108" s="267" t="str">
        <f>Badges!C489</f>
        <v>Learn the history of your Girl Scout</v>
      </c>
      <c r="K108" s="269" t="str">
        <f>IF(Badges!M489="A","A"," ")</f>
        <v xml:space="preserve"> </v>
      </c>
      <c r="M108" s="266"/>
      <c r="N108" s="267" t="str">
        <f>Badges!C559</f>
        <v>Speak with an expert</v>
      </c>
      <c r="O108" s="269" t="str">
        <f>IF(Badges!M559="A","A"," ")</f>
        <v xml:space="preserve"> </v>
      </c>
      <c r="Q108" s="405">
        <v>3</v>
      </c>
      <c r="R108" s="411" t="str">
        <f>'Age-Level'!C61</f>
        <v>Find three inspirational quotes by</v>
      </c>
      <c r="S108" s="282" t="str">
        <f>IF('Age-Level'!M61="A","A","")</f>
        <v/>
      </c>
      <c r="U108" s="264"/>
      <c r="V108" s="264"/>
    </row>
    <row r="109" spans="1:23" x14ac:dyDescent="0.2">
      <c r="B109" s="291" t="s">
        <v>650</v>
      </c>
      <c r="C109" s="270" t="str">
        <f>IF(Bridging!M10="C","C",IF(Bridging!M10="P","P",""))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IF('Age-Level'!M62="A","A","")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IF('Age-Level'!M63="A","A","")</f>
        <v/>
      </c>
      <c r="U110" s="410"/>
      <c r="V110" s="410"/>
      <c r="W110" s="404"/>
    </row>
    <row r="111" spans="1:23" x14ac:dyDescent="0.2">
      <c r="A111" s="533" t="str">
        <f>Badges!B354</f>
        <v>Collage</v>
      </c>
      <c r="B111" s="534"/>
      <c r="C111" s="534"/>
      <c r="E111" s="266"/>
      <c r="F111" s="267" t="str">
        <f>Badges!C425</f>
        <v>Cook something from an area of the</v>
      </c>
      <c r="G111" s="269" t="str">
        <f>IF(Badges!M425="A","A"," ")</f>
        <v xml:space="preserve"> </v>
      </c>
      <c r="I111" s="266"/>
      <c r="J111" s="267" t="str">
        <f>Badges!C494</f>
        <v>Take a tree trip</v>
      </c>
      <c r="K111" s="269" t="str">
        <f>IF(Badges!M494="A","A"," ")</f>
        <v xml:space="preserve"> </v>
      </c>
      <c r="M111" s="266"/>
      <c r="N111" s="267" t="str">
        <f>Badges!C565</f>
        <v>Read at least five job descriptions</v>
      </c>
      <c r="O111" s="269" t="str">
        <f>IF(Badges!M565="A","A","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IF(Badges!M426="A","A"," ")</f>
        <v xml:space="preserve"> </v>
      </c>
      <c r="I112" s="266"/>
      <c r="J112" s="267" t="str">
        <f>Badges!C495</f>
        <v>Design a tree house</v>
      </c>
      <c r="K112" s="269" t="str">
        <f>IF(Badges!M495="A","A"," ")</f>
        <v xml:space="preserve"> </v>
      </c>
      <c r="M112" s="266">
        <v>2</v>
      </c>
      <c r="N112" s="267" t="str">
        <f>Badges!C566</f>
        <v>Put together a cookie portfolio</v>
      </c>
      <c r="O112" s="268"/>
      <c r="Q112" s="406">
        <v>1</v>
      </c>
      <c r="R112" s="411" t="str">
        <f>'Age-Level'!C66</f>
        <v xml:space="preserve">Take a self-defense class or ask a </v>
      </c>
      <c r="S112" s="282" t="str">
        <f>IF('Age-Level'!M66="A","A","")</f>
        <v/>
      </c>
      <c r="U112" s="264"/>
      <c r="V112" s="264"/>
    </row>
    <row r="113" spans="1:22" x14ac:dyDescent="0.2">
      <c r="A113" s="266"/>
      <c r="B113" s="267" t="str">
        <f>Badges!C356</f>
        <v>Read about three collage time</v>
      </c>
      <c r="C113" s="269" t="str">
        <f>IF(Badges!M356="A","A"," ")</f>
        <v xml:space="preserve"> </v>
      </c>
      <c r="E113" s="266"/>
      <c r="F113" s="267" t="str">
        <f>Badges!C427</f>
        <v>Let a particular ingredient be your</v>
      </c>
      <c r="G113" s="269" t="str">
        <f>IF(Badges!M427="A","A"," ")</f>
        <v xml:space="preserve"> </v>
      </c>
      <c r="I113" s="266"/>
      <c r="J113" s="267" t="str">
        <f>Badges!C496</f>
        <v>Cook a tree dish</v>
      </c>
      <c r="K113" s="269" t="str">
        <f>IF(Badges!M496="A","A"," ")</f>
        <v xml:space="preserve"> </v>
      </c>
      <c r="M113" s="266"/>
      <c r="N113" s="267" t="str">
        <f>Badges!C567</f>
        <v xml:space="preserve"> A portfolio shows examples of your</v>
      </c>
      <c r="O113" s="269" t="str">
        <f>IF(Badges!M567="A","A"," ")</f>
        <v xml:space="preserve"> </v>
      </c>
      <c r="Q113" s="405">
        <v>2</v>
      </c>
      <c r="R113" s="411" t="str">
        <f>'Age-Level'!C67</f>
        <v>Teach younger Girl Scouts about fire</v>
      </c>
      <c r="S113" s="282" t="str">
        <f>IF('Age-Level'!M67="A","A","")</f>
        <v/>
      </c>
      <c r="U113" s="264"/>
      <c r="V113" s="264"/>
    </row>
    <row r="114" spans="1:22" x14ac:dyDescent="0.2">
      <c r="A114" s="266"/>
      <c r="B114" s="267" t="str">
        <f>Badges!C357</f>
        <v>Visit a musem or exhibit featuring</v>
      </c>
      <c r="C114" s="269" t="str">
        <f>IF(Badges!M357="A","A","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IF('Age-Level'!M68="A","A","")</f>
        <v/>
      </c>
      <c r="U114" s="264"/>
      <c r="V114" s="264"/>
    </row>
    <row r="115" spans="1:22" x14ac:dyDescent="0.2">
      <c r="A115" s="266"/>
      <c r="B115" s="267" t="str">
        <f>Badges!C358</f>
        <v>Find out how far back you can trace</v>
      </c>
      <c r="C115" s="269" t="str">
        <f>IF(Badges!M358="A","A"," ")</f>
        <v xml:space="preserve"> </v>
      </c>
      <c r="E115" s="266"/>
      <c r="F115" s="267" t="str">
        <f>Badges!C429</f>
        <v>Put together a meal based on a food</v>
      </c>
      <c r="G115" s="269" t="str">
        <f>IF(Badges!M429="A","A"," ")</f>
        <v xml:space="preserve"> </v>
      </c>
      <c r="I115" s="266"/>
      <c r="J115" s="267" t="str">
        <f>Badges!C498</f>
        <v>Be a naturalist in your neighborhood</v>
      </c>
      <c r="K115" s="269" t="str">
        <f>IF(Badges!M498="A","A"," ")</f>
        <v xml:space="preserve"> </v>
      </c>
      <c r="M115" s="266"/>
      <c r="N115" s="267" t="str">
        <f>Badges!C569</f>
        <v>Share your cookie resume and</v>
      </c>
      <c r="O115" s="269" t="str">
        <f>IF(Badges!M569="A","A"," ")</f>
        <v xml:space="preserve"> </v>
      </c>
      <c r="Q115" s="405">
        <v>4</v>
      </c>
      <c r="R115" s="411" t="str">
        <f>'Age-Level'!C69</f>
        <v>Help two people to resolve a</v>
      </c>
      <c r="S115" s="282" t="str">
        <f>IF('Age-Level'!M69="A","A","")</f>
        <v/>
      </c>
      <c r="U115" s="264"/>
      <c r="V115" s="264"/>
    </row>
    <row r="116" spans="1:22" x14ac:dyDescent="0.2">
      <c r="A116" s="266">
        <v>2</v>
      </c>
      <c r="B116" s="267" t="str">
        <f>Badges!C359</f>
        <v>Focus on composition</v>
      </c>
      <c r="C116" s="268"/>
      <c r="E116" s="266"/>
      <c r="F116" s="267" t="str">
        <f>Badges!C430</f>
        <v>Research and cook a regional</v>
      </c>
      <c r="G116" s="269" t="str">
        <f>IF(Badges!M430="A","A"," ")</f>
        <v xml:space="preserve"> </v>
      </c>
      <c r="I116" s="266"/>
      <c r="J116" s="267" t="str">
        <f>Badges!C499</f>
        <v>Sketch and label the parts of a tree</v>
      </c>
      <c r="K116" s="269" t="str">
        <f>IF(Badges!M499="A","A"," ")</f>
        <v xml:space="preserve"> </v>
      </c>
      <c r="M116" s="266">
        <v>4</v>
      </c>
      <c r="N116" s="267" t="str">
        <f>Badges!C570</f>
        <v>Write an essay about what you</v>
      </c>
      <c r="O116" s="268"/>
      <c r="Q116" s="379">
        <v>5</v>
      </c>
      <c r="R116" s="411" t="str">
        <f>'Age-Level'!C70</f>
        <v>Discuss the dangers of alcohol and</v>
      </c>
      <c r="S116" s="282" t="str">
        <f>IF('Age-Level'!M70="A","A","")</f>
        <v/>
      </c>
    </row>
    <row r="117" spans="1:22" x14ac:dyDescent="0.2">
      <c r="A117" s="266"/>
      <c r="B117" s="267" t="str">
        <f>Badges!C360</f>
        <v>Compose a collage using cubomania</v>
      </c>
      <c r="C117" s="269" t="str">
        <f>IF(Badges!M360="A","A"," ")</f>
        <v xml:space="preserve"> </v>
      </c>
      <c r="E117" s="266"/>
      <c r="F117" s="267" t="str">
        <f>Badges!C431</f>
        <v>Find out how well you know your</v>
      </c>
      <c r="G117" s="269" t="str">
        <f>IF(Badges!M431="A","A"," ")</f>
        <v xml:space="preserve"> </v>
      </c>
      <c r="I117" s="266"/>
      <c r="J117" s="267" t="str">
        <f>Badges!C500</f>
        <v>Delve into the forest life cycle</v>
      </c>
      <c r="K117" s="269" t="str">
        <f>IF(Badges!M500="A","A"," ")</f>
        <v xml:space="preserve"> </v>
      </c>
      <c r="M117" s="266"/>
      <c r="N117" s="267" t="str">
        <f>Badges!C571</f>
        <v>You can use this for a college</v>
      </c>
      <c r="O117" s="269" t="str">
        <f>IF(Badges!M571="A","A"," ")</f>
        <v xml:space="preserve"> </v>
      </c>
      <c r="Q117" s="531"/>
      <c r="R117" s="532"/>
      <c r="S117" s="315"/>
    </row>
    <row r="118" spans="1:22" x14ac:dyDescent="0.2">
      <c r="A118" s="266"/>
      <c r="B118" s="267" t="str">
        <f>Badges!C361</f>
        <v>Create a collage diary</v>
      </c>
      <c r="C118" s="269" t="str">
        <f>IF(Badges!M361="A","A","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IF(Badges!M362="A","A"," ")</f>
        <v xml:space="preserve"> </v>
      </c>
      <c r="E119" s="266"/>
      <c r="F119" s="267" t="str">
        <f>Badges!C433</f>
        <v>Try a recipe inspired by a historical</v>
      </c>
      <c r="G119" s="269" t="str">
        <f>IF(Badges!M433="A","A"," ")</f>
        <v xml:space="preserve"> </v>
      </c>
      <c r="I119" s="266"/>
      <c r="J119" s="267" t="str">
        <f>Badges!C502</f>
        <v>Get tree crafty</v>
      </c>
      <c r="K119" s="269" t="str">
        <f>IF(Badges!M502="A","A"," ")</f>
        <v xml:space="preserve"> </v>
      </c>
      <c r="M119" s="266"/>
      <c r="N119" s="267" t="str">
        <f>Badges!C573</f>
        <v>Whether you're applying for college</v>
      </c>
      <c r="O119" s="269" t="str">
        <f>IF(Badges!M573="A","A","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IF(Badges!M434="A","A"," ")</f>
        <v xml:space="preserve"> </v>
      </c>
      <c r="I120" s="266"/>
      <c r="J120" s="267" t="str">
        <f>Badges!C503</f>
        <v>Capture a tree on your convas or the</v>
      </c>
      <c r="K120" s="269" t="str">
        <f>IF(Badges!M503="A","A","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IF(Badges!M364="A","A"," ")</f>
        <v xml:space="preserve"> </v>
      </c>
      <c r="E121" s="266"/>
      <c r="F121" s="267" t="str">
        <f>Badges!C435</f>
        <v>Pick a piece of the past that excites</v>
      </c>
      <c r="G121" s="269" t="str">
        <f>IF(Badges!M435="A","A"," ")</f>
        <v xml:space="preserve"> </v>
      </c>
      <c r="I121" s="266"/>
      <c r="J121" s="267" t="str">
        <f>Badges!C504</f>
        <v>Create your own tree legend</v>
      </c>
      <c r="K121" s="269" t="str">
        <f>IF(Badges!M504="A","A","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IF(Badges!M365="A","A","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IF(Badges!M577="A","A"," ")</f>
        <v xml:space="preserve"> </v>
      </c>
      <c r="Q122" s="405"/>
      <c r="R122" s="405"/>
      <c r="S122" s="392"/>
    </row>
    <row r="123" spans="1:22" x14ac:dyDescent="0.2">
      <c r="A123" s="266"/>
      <c r="B123" s="267" t="str">
        <f>Badges!C366</f>
        <v>Create a collage that's a study in</v>
      </c>
      <c r="C123" s="269" t="str">
        <f>IF(Badges!M366="A","A"," ")</f>
        <v xml:space="preserve"> </v>
      </c>
      <c r="E123" s="266"/>
      <c r="F123" s="267" t="str">
        <f>Badges!C437</f>
        <v>Take a processed food you love and</v>
      </c>
      <c r="G123" s="269" t="str">
        <f>IF(Badges!M437="A","A"," ")</f>
        <v xml:space="preserve"> </v>
      </c>
      <c r="I123" s="266"/>
      <c r="J123" s="267" t="str">
        <f>Badges!C506</f>
        <v>Debate logging, clear-cutting, and</v>
      </c>
      <c r="K123" s="269" t="str">
        <f>IF(Badges!M506="A","A","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IF(Badges!M438="A","A"," ")</f>
        <v xml:space="preserve"> </v>
      </c>
      <c r="I124" s="266"/>
      <c r="J124" s="267" t="str">
        <f>Badges!C507</f>
        <v>Chart how wood travels</v>
      </c>
      <c r="K124" s="269" t="str">
        <f>IF(Badges!M507="A","A"," ")</f>
        <v xml:space="preserve"> </v>
      </c>
      <c r="M124" s="266"/>
      <c r="N124" s="267" t="str">
        <f>Badges!C579</f>
        <v>Making a personal connection with</v>
      </c>
      <c r="O124" s="269" t="str">
        <f>IF(Badges!M579="A","A"," ")</f>
        <v xml:space="preserve"> </v>
      </c>
      <c r="Q124" s="535"/>
      <c r="R124" s="536"/>
      <c r="S124" s="536"/>
    </row>
    <row r="125" spans="1:22" x14ac:dyDescent="0.2">
      <c r="A125" s="266"/>
      <c r="B125" s="267" t="str">
        <f>Badges!C368</f>
        <v>Create a collage using 3-D materials</v>
      </c>
      <c r="C125" s="269" t="str">
        <f>IF(Badges!M368="A","A"," ")</f>
        <v xml:space="preserve"> </v>
      </c>
      <c r="E125" s="266"/>
      <c r="F125" s="267" t="str">
        <f>Badges!C439</f>
        <v>Try a recipe for a special diet</v>
      </c>
      <c r="G125" s="269" t="str">
        <f>IF(Badges!M439="A","A"," ")</f>
        <v xml:space="preserve"> </v>
      </c>
      <c r="I125" s="266"/>
      <c r="J125" s="267" t="str">
        <f>Badges!C508</f>
        <v>Create a dream tree garden</v>
      </c>
      <c r="K125" s="269" t="str">
        <f>IF(Badges!M508="A","A"," ")</f>
        <v xml:space="preserve"> </v>
      </c>
      <c r="M125" s="266">
        <v>3</v>
      </c>
      <c r="N125" s="267" t="str">
        <f>Badges!C580</f>
        <v>Build your customer list</v>
      </c>
      <c r="O125" s="268"/>
    </row>
    <row r="126" spans="1:22" x14ac:dyDescent="0.2">
      <c r="A126" s="266"/>
      <c r="B126" s="267" t="str">
        <f>Badges!C369</f>
        <v>Create a collage on a found surface</v>
      </c>
      <c r="C126" s="269" t="str">
        <f>IF(Badges!M369="A","A","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IF(Badges!M581="A","A"," ")</f>
        <v xml:space="preserve"> </v>
      </c>
    </row>
    <row r="127" spans="1:22" x14ac:dyDescent="0.2">
      <c r="A127" s="266"/>
      <c r="B127" s="267" t="str">
        <f>Badges!C370</f>
        <v xml:space="preserve">Createa  collage from everyday </v>
      </c>
      <c r="C127" s="269" t="str">
        <f>IF(Badges!M370="A","A"," ")</f>
        <v xml:space="preserve"> </v>
      </c>
      <c r="E127" s="266"/>
      <c r="F127" s="267" t="str">
        <f>Badges!C441</f>
        <v>Throw a potluck party</v>
      </c>
      <c r="G127" s="269" t="str">
        <f>IF(Badges!M441="A","A"," ")</f>
        <v xml:space="preserve"> </v>
      </c>
      <c r="I127" s="266"/>
      <c r="J127" s="267" t="str">
        <f>Badges!C510</f>
        <v>Plant a tree</v>
      </c>
      <c r="K127" s="269" t="str">
        <f>IF(Badges!M510="A","A","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IF(Badges!M442="A","A"," ")</f>
        <v xml:space="preserve"> </v>
      </c>
      <c r="I128" s="266"/>
      <c r="J128" s="267" t="str">
        <f>Badges!C511</f>
        <v>Tend to a tree somewhere in your</v>
      </c>
      <c r="K128" s="269" t="str">
        <f>IF(Badges!M511="A","A"," ")</f>
        <v xml:space="preserve"> </v>
      </c>
      <c r="M128" s="266"/>
      <c r="N128" s="267" t="str">
        <f>Badges!C583</f>
        <v>Think about ways that you can thank</v>
      </c>
      <c r="O128" s="269" t="str">
        <f>IF(Badges!M583="A","A"," ")</f>
        <v xml:space="preserve"> </v>
      </c>
    </row>
    <row r="129" spans="1:19" x14ac:dyDescent="0.2">
      <c r="A129" s="266"/>
      <c r="B129" s="267" t="str">
        <f>Badges!C372</f>
        <v>Create a self-portrait collage</v>
      </c>
      <c r="C129" s="269" t="str">
        <f>IF(Badges!M372="A","A"," ")</f>
        <v xml:space="preserve"> </v>
      </c>
      <c r="E129" s="266"/>
      <c r="F129" s="267" t="str">
        <f>Badges!C443</f>
        <v>Hold a progressive dinner with</v>
      </c>
      <c r="G129" s="269" t="str">
        <f>IF(Badges!M443="A","A"," ")</f>
        <v xml:space="preserve"> </v>
      </c>
      <c r="I129" s="266"/>
      <c r="J129" s="267" t="str">
        <f>Badges!C512</f>
        <v>Shadow one of the tree caretakers</v>
      </c>
      <c r="K129" s="269" t="str">
        <f>IF(Badges!M512="A","A"," ")</f>
        <v xml:space="preserve"> </v>
      </c>
      <c r="M129" s="266">
        <v>5</v>
      </c>
      <c r="N129" s="267" t="str">
        <f>Badges!C584</f>
        <v>Keep your customer connection</v>
      </c>
      <c r="O129" s="268"/>
    </row>
    <row r="130" spans="1:19" x14ac:dyDescent="0.2">
      <c r="A130" s="266"/>
      <c r="B130" s="267" t="str">
        <f>Badges!C373</f>
        <v>Create a collage with an advocacy</v>
      </c>
      <c r="C130" s="269" t="str">
        <f>IF(Badges!M373="A","A","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IF(Badges!M585="A","A"," ")</f>
        <v xml:space="preserve"> </v>
      </c>
    </row>
    <row r="131" spans="1:19" x14ac:dyDescent="0.2">
      <c r="A131" s="266"/>
      <c r="B131" s="267" t="str">
        <f>Badges!C374</f>
        <v>Create a collage advertisement</v>
      </c>
      <c r="C131" s="269" t="str">
        <f>IF(Badges!M374="A","A","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IF(Badges!M448="A","A"," ")</f>
        <v xml:space="preserve"> </v>
      </c>
      <c r="I132" s="266"/>
      <c r="J132" s="267" t="str">
        <f>Badges!C518</f>
        <v>Research role models</v>
      </c>
      <c r="K132" s="269" t="str">
        <f>IF(Badges!M518="A","A","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IF(Badges!M449="A","A"," ")</f>
        <v xml:space="preserve"> </v>
      </c>
      <c r="I133" s="266"/>
      <c r="J133" s="267" t="str">
        <f>Badges!C519</f>
        <v>Get guidance</v>
      </c>
      <c r="K133" s="269" t="str">
        <f>IF(Badges!M519="A","A"," ")</f>
        <v xml:space="preserve"> </v>
      </c>
      <c r="M133" s="280"/>
      <c r="N133" s="292"/>
      <c r="O133" s="404"/>
    </row>
    <row r="134" spans="1:19" x14ac:dyDescent="0.2">
      <c r="A134" s="266"/>
      <c r="B134" s="267" t="str">
        <f>Badges!C379</f>
        <v>Get advice from a professional.</v>
      </c>
      <c r="C134" s="269" t="str">
        <f>IF(Badges!M379="A","A"," ")</f>
        <v xml:space="preserve"> </v>
      </c>
      <c r="E134" s="266"/>
      <c r="F134" s="267" t="str">
        <f>Badges!C450</f>
        <v>Talk to child care professionals</v>
      </c>
      <c r="G134" s="269" t="str">
        <f>IF(Badges!M450="A","A"," ")</f>
        <v xml:space="preserve"> </v>
      </c>
      <c r="I134" s="266"/>
      <c r="J134" s="267" t="str">
        <f>Badges!C520</f>
        <v>Pool your knowledge</v>
      </c>
      <c r="K134" s="269" t="str">
        <f>IF(Badges!M520="A","A"," ")</f>
        <v xml:space="preserve"> </v>
      </c>
      <c r="M134" s="280"/>
      <c r="N134" s="292"/>
      <c r="O134" s="404"/>
    </row>
    <row r="135" spans="1:19" x14ac:dyDescent="0.2">
      <c r="A135" s="266"/>
      <c r="B135" s="267" t="str">
        <f>Badges!C380</f>
        <v>Get evaluated.</v>
      </c>
      <c r="C135" s="269" t="str">
        <f>IF(Badges!M380="A","A"," ")</f>
        <v xml:space="preserve"> </v>
      </c>
      <c r="M135" s="280"/>
      <c r="N135" s="292"/>
      <c r="O135" s="404"/>
    </row>
    <row r="136" spans="1:19" x14ac:dyDescent="0.2">
      <c r="A136" s="266"/>
      <c r="B136" s="267" t="str">
        <f>Badges!C381</f>
        <v>Create a fitness statement.</v>
      </c>
      <c r="C136" s="269" t="str">
        <f>IF(Badges!M381="A","A"," ")</f>
        <v xml:space="preserve"> </v>
      </c>
      <c r="M136" s="280"/>
      <c r="N136" s="292"/>
      <c r="O136" s="404"/>
    </row>
    <row r="137" spans="1:19" ht="23.25" x14ac:dyDescent="0.35">
      <c r="A137" s="524" t="str">
        <f ca="1">MID(CELL("filename",A78),FIND(IF(ISERROR(FIND("]",CELL("filename",A78))),"$","]"),CELL("filename",A78))+1,256)</f>
        <v>Senior10</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Patches'!M5="A","A","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Patches'!M6="A","A"," ")</f>
        <v xml:space="preserve"> </v>
      </c>
      <c r="I139" s="266">
        <v>1</v>
      </c>
      <c r="J139" s="403" t="str">
        <f>'Council Own'!C7</f>
        <v>&lt;List Requirement Here&gt;</v>
      </c>
      <c r="K139" s="268" t="str">
        <f>IF('Council Own'!M7="A","A"," ")</f>
        <v xml:space="preserve"> </v>
      </c>
      <c r="M139" s="266">
        <v>1</v>
      </c>
      <c r="N139" s="403" t="str">
        <f>'Council Own'!C55</f>
        <v>&lt;List Requirement Here&gt;</v>
      </c>
      <c r="O139" s="268" t="str">
        <f>IF('Council Own'!M55="A","A"," ")</f>
        <v xml:space="preserve"> </v>
      </c>
      <c r="Q139" s="266">
        <v>1</v>
      </c>
      <c r="R139" s="403" t="str">
        <f>'Council Own'!C103</f>
        <v>&lt;List Requirement Here&gt;</v>
      </c>
      <c r="S139" s="268" t="str">
        <f>IF('Council Own'!M103="A","A"," ")</f>
        <v xml:space="preserve"> </v>
      </c>
    </row>
    <row r="140" spans="1:19" x14ac:dyDescent="0.2">
      <c r="A140" s="519" t="str">
        <f>'Council Own'!B6</f>
        <v>&lt;&lt;List Badge Here&gt;&gt;</v>
      </c>
      <c r="B140" s="520"/>
      <c r="C140" s="271" t="str">
        <f>IF('Council Own'!M28="C","C",IF('Council Own'!M28="P","P",""))</f>
        <v/>
      </c>
      <c r="E140" s="510" t="str">
        <f>'Fun Patches'!C7</f>
        <v>&lt;LIST PATCH HERE&gt;</v>
      </c>
      <c r="F140" s="511"/>
      <c r="G140" s="276" t="str">
        <f>IF('Fun Patches'!M7="A","A"," ")</f>
        <v xml:space="preserve"> </v>
      </c>
      <c r="H140" s="273"/>
      <c r="I140" s="266"/>
      <c r="J140" s="411" t="str">
        <f>'Council Own'!C8</f>
        <v>&lt;List Requirement Here&gt;</v>
      </c>
      <c r="K140" s="276" t="str">
        <f>IF('Council Own'!M8="A","A"," ")</f>
        <v xml:space="preserve"> </v>
      </c>
      <c r="L140" s="273"/>
      <c r="M140" s="266"/>
      <c r="N140" s="411" t="str">
        <f>'Council Own'!C56</f>
        <v>&lt;List Requirement Here&gt;</v>
      </c>
      <c r="O140" s="276" t="str">
        <f>IF('Council Own'!M56="A","A"," ")</f>
        <v xml:space="preserve"> </v>
      </c>
      <c r="Q140" s="266"/>
      <c r="R140" s="411" t="str">
        <f>'Council Own'!C104</f>
        <v>&lt;List Requirement Here&gt;</v>
      </c>
      <c r="S140" s="276" t="str">
        <f>IF('Council Own'!M104="A","A"," ")</f>
        <v xml:space="preserve"> </v>
      </c>
    </row>
    <row r="141" spans="1:19" x14ac:dyDescent="0.2">
      <c r="A141" s="519" t="str">
        <f>'Council Own'!B30</f>
        <v>&lt;&lt;List Badge Here&gt;&gt;</v>
      </c>
      <c r="B141" s="520"/>
      <c r="C141" s="271" t="str">
        <f>IF('Council Own'!M52="C","C",IF('Council Own'!M52="P","P",""))</f>
        <v/>
      </c>
      <c r="E141" s="510" t="str">
        <f>'Fun Patches'!C8</f>
        <v>&lt;LIST PATCH HERE&gt;</v>
      </c>
      <c r="F141" s="511"/>
      <c r="G141" s="276" t="str">
        <f>IF('Fun Patches'!M8="A","A"," ")</f>
        <v xml:space="preserve"> </v>
      </c>
      <c r="H141" s="273"/>
      <c r="I141" s="266"/>
      <c r="J141" s="411" t="str">
        <f>'Council Own'!C9</f>
        <v>&lt;List Requirement Here&gt;</v>
      </c>
      <c r="K141" s="276" t="str">
        <f>IF('Council Own'!M9="A","A"," ")</f>
        <v xml:space="preserve"> </v>
      </c>
      <c r="L141" s="273"/>
      <c r="M141" s="266"/>
      <c r="N141" s="411" t="str">
        <f>'Council Own'!C57</f>
        <v>&lt;List Requirement Here&gt;</v>
      </c>
      <c r="O141" s="276" t="str">
        <f>IF('Council Own'!M57="A","A"," ")</f>
        <v xml:space="preserve"> </v>
      </c>
      <c r="Q141" s="266"/>
      <c r="R141" s="411" t="str">
        <f>'Council Own'!C105</f>
        <v>&lt;List Requirement Here&gt;</v>
      </c>
      <c r="S141" s="276" t="str">
        <f>IF('Council Own'!M105="A","A"," ")</f>
        <v xml:space="preserve"> </v>
      </c>
    </row>
    <row r="142" spans="1:19" x14ac:dyDescent="0.2">
      <c r="A142" s="519" t="str">
        <f>'Council Own'!B54</f>
        <v>&lt;&lt;List Badge Here&gt;&gt;</v>
      </c>
      <c r="B142" s="520"/>
      <c r="C142" s="271" t="str">
        <f>IF('Council Own'!M76="C","C",IF('Council Own'!M76="P","P",""))</f>
        <v/>
      </c>
      <c r="E142" s="510" t="str">
        <f>'Fun Patches'!C9</f>
        <v>&lt;LIST PATCH HERE&gt;</v>
      </c>
      <c r="F142" s="511"/>
      <c r="G142" s="276" t="str">
        <f>IF('Fun Patches'!M9="A","A"," ")</f>
        <v xml:space="preserve"> </v>
      </c>
      <c r="H142" s="273"/>
      <c r="I142" s="266"/>
      <c r="J142" s="411" t="str">
        <f>'Council Own'!C10</f>
        <v>&lt;List Requirement Here&gt;</v>
      </c>
      <c r="K142" s="276" t="str">
        <f>IF('Council Own'!M10="A","A"," ")</f>
        <v xml:space="preserve"> </v>
      </c>
      <c r="L142" s="273"/>
      <c r="M142" s="266"/>
      <c r="N142" s="411" t="str">
        <f>'Council Own'!C58</f>
        <v>&lt;List Requirement Here&gt;</v>
      </c>
      <c r="O142" s="276" t="str">
        <f>IF('Council Own'!M58="A","A"," ")</f>
        <v xml:space="preserve"> </v>
      </c>
      <c r="Q142" s="266"/>
      <c r="R142" s="411" t="str">
        <f>'Council Own'!C106</f>
        <v>&lt;List Requirement Here&gt;</v>
      </c>
      <c r="S142" s="276" t="str">
        <f>IF('Council Own'!M106="A","A"," ")</f>
        <v xml:space="preserve"> </v>
      </c>
    </row>
    <row r="143" spans="1:19" x14ac:dyDescent="0.2">
      <c r="A143" s="519" t="str">
        <f>'Council Own'!B78</f>
        <v>&lt;&lt;List Badge Here&gt;&gt;</v>
      </c>
      <c r="B143" s="520"/>
      <c r="C143" s="271" t="str">
        <f>IF('Council Own'!M100="C","C",IF('Council Own'!M100="P","P",""))</f>
        <v/>
      </c>
      <c r="E143" s="510" t="str">
        <f>'Fun Patches'!C10</f>
        <v>&lt;LIST PATCH HERE&gt;</v>
      </c>
      <c r="F143" s="511"/>
      <c r="G143" s="276" t="str">
        <f>IF('Fun Patches'!M10="A","A"," ")</f>
        <v xml:space="preserve"> </v>
      </c>
      <c r="H143" s="273"/>
      <c r="I143" s="266">
        <v>2</v>
      </c>
      <c r="J143" s="403" t="str">
        <f>'Council Own'!C11</f>
        <v>&lt;List Requirement Here&gt;</v>
      </c>
      <c r="K143" s="268" t="str">
        <f>IF('Council Own'!M11="A","A"," ")</f>
        <v xml:space="preserve"> </v>
      </c>
      <c r="L143" s="273"/>
      <c r="M143" s="266">
        <v>2</v>
      </c>
      <c r="N143" s="403" t="str">
        <f>'Council Own'!C59</f>
        <v>&lt;List Requirement Here&gt;</v>
      </c>
      <c r="O143" s="268" t="str">
        <f>IF('Council Own'!M59="A","A"," ")</f>
        <v xml:space="preserve"> </v>
      </c>
      <c r="Q143" s="266">
        <v>2</v>
      </c>
      <c r="R143" s="403" t="str">
        <f>'Council Own'!C107</f>
        <v>&lt;List Requirement Here&gt;</v>
      </c>
      <c r="S143" s="268" t="str">
        <f>IF('Council Own'!M107="A","A"," ")</f>
        <v xml:space="preserve"> </v>
      </c>
    </row>
    <row r="144" spans="1:19" x14ac:dyDescent="0.2">
      <c r="A144" s="519" t="str">
        <f>'Council Own'!B102</f>
        <v>&lt;&lt;List Badge Here&gt;&gt;</v>
      </c>
      <c r="B144" s="520"/>
      <c r="C144" s="271" t="str">
        <f>IF('Council Own'!M124="C","C",IF('Council Own'!M124="P","P",""))</f>
        <v/>
      </c>
      <c r="E144" s="510" t="str">
        <f>'Fun Patches'!C11</f>
        <v>&lt;LIST PATCH HERE&gt;</v>
      </c>
      <c r="F144" s="511"/>
      <c r="G144" s="276" t="str">
        <f>IF('Fun Patches'!M11="A","A"," ")</f>
        <v xml:space="preserve"> </v>
      </c>
      <c r="H144" s="273"/>
      <c r="I144" s="266"/>
      <c r="J144" s="411" t="str">
        <f>'Council Own'!C12</f>
        <v>&lt;List Requirement Here&gt;</v>
      </c>
      <c r="K144" s="276" t="str">
        <f>IF('Council Own'!M12="A","A"," ")</f>
        <v xml:space="preserve"> </v>
      </c>
      <c r="L144" s="273"/>
      <c r="M144" s="266"/>
      <c r="N144" s="411" t="str">
        <f>'Council Own'!C60</f>
        <v>&lt;List Requirement Here&gt;</v>
      </c>
      <c r="O144" s="276" t="str">
        <f>IF('Council Own'!M60="A","A"," ")</f>
        <v xml:space="preserve"> </v>
      </c>
      <c r="Q144" s="266"/>
      <c r="R144" s="411" t="str">
        <f>'Council Own'!C108</f>
        <v>&lt;List Requirement Here&gt;</v>
      </c>
      <c r="S144" s="276" t="str">
        <f>IF('Council Own'!M108="A","A"," ")</f>
        <v xml:space="preserve"> </v>
      </c>
    </row>
    <row r="145" spans="1:19" x14ac:dyDescent="0.2">
      <c r="A145" s="519" t="str">
        <f>'Council Own'!B126</f>
        <v>&lt;&lt;List Badge Here&gt;&gt;</v>
      </c>
      <c r="B145" s="520"/>
      <c r="C145" s="271" t="str">
        <f>IF('Council Own'!M148="C","C",IF('Council Own'!M148="P","P",""))</f>
        <v/>
      </c>
      <c r="E145" s="510" t="str">
        <f>'Fun Patches'!C12</f>
        <v>&lt;LIST PATCH HERE&gt;</v>
      </c>
      <c r="F145" s="511"/>
      <c r="G145" s="276" t="str">
        <f>IF('Fun Patches'!M12="A","A"," ")</f>
        <v xml:space="preserve"> </v>
      </c>
      <c r="H145" s="273"/>
      <c r="I145" s="266"/>
      <c r="J145" s="411" t="str">
        <f>'Council Own'!C13</f>
        <v>&lt;List Requirement Here&gt;</v>
      </c>
      <c r="K145" s="276" t="str">
        <f>IF('Council Own'!M13="A","A"," ")</f>
        <v xml:space="preserve"> </v>
      </c>
      <c r="L145" s="273"/>
      <c r="M145" s="266"/>
      <c r="N145" s="411" t="str">
        <f>'Council Own'!C61</f>
        <v>&lt;List Requirement Here&gt;</v>
      </c>
      <c r="O145" s="276" t="str">
        <f>IF('Council Own'!M61="A","A"," ")</f>
        <v xml:space="preserve"> </v>
      </c>
      <c r="Q145" s="266"/>
      <c r="R145" s="411" t="str">
        <f>'Council Own'!C109</f>
        <v>&lt;List Requirement Here&gt;</v>
      </c>
      <c r="S145" s="276" t="str">
        <f>IF('Council Own'!M109="A","A"," ")</f>
        <v xml:space="preserve"> </v>
      </c>
    </row>
    <row r="146" spans="1:19" x14ac:dyDescent="0.2">
      <c r="E146" s="510" t="str">
        <f>'Fun Patches'!C13</f>
        <v>&lt;LIST PATCH HERE&gt;</v>
      </c>
      <c r="F146" s="511"/>
      <c r="G146" s="276" t="str">
        <f>IF('Fun Patches'!M13="A","A"," ")</f>
        <v xml:space="preserve"> </v>
      </c>
      <c r="H146" s="273"/>
      <c r="I146" s="266"/>
      <c r="J146" s="411" t="str">
        <f>'Council Own'!C14</f>
        <v>&lt;List Requirement Here&gt;</v>
      </c>
      <c r="K146" s="276" t="str">
        <f>IF('Council Own'!M14="A","A"," ")</f>
        <v xml:space="preserve"> </v>
      </c>
      <c r="L146" s="273"/>
      <c r="M146" s="266"/>
      <c r="N146" s="411" t="str">
        <f>'Council Own'!C62</f>
        <v>&lt;List Requirement Here&gt;</v>
      </c>
      <c r="O146" s="276" t="str">
        <f>IF('Council Own'!M62="A","A"," ")</f>
        <v xml:space="preserve"> </v>
      </c>
      <c r="Q146" s="266"/>
      <c r="R146" s="411" t="str">
        <f>'Council Own'!C110</f>
        <v>&lt;List Requirement Here&gt;</v>
      </c>
      <c r="S146" s="276" t="str">
        <f>IF('Council Own'!M110="A","A"," ")</f>
        <v xml:space="preserve"> </v>
      </c>
    </row>
    <row r="147" spans="1:19" ht="12.75" customHeight="1" x14ac:dyDescent="0.2">
      <c r="E147" s="510" t="str">
        <f>'Fun Patches'!C14</f>
        <v>&lt;LIST PATCH HERE&gt;</v>
      </c>
      <c r="F147" s="511"/>
      <c r="G147" s="276" t="str">
        <f>IF('Fun Patches'!M14="A","A"," ")</f>
        <v xml:space="preserve"> </v>
      </c>
      <c r="I147" s="266">
        <v>3</v>
      </c>
      <c r="J147" s="403" t="str">
        <f>'Council Own'!C15</f>
        <v>&lt;List Requirement Here&gt;</v>
      </c>
      <c r="K147" s="268" t="str">
        <f>IF('Council Own'!M15="A","A"," ")</f>
        <v xml:space="preserve"> </v>
      </c>
      <c r="M147" s="266">
        <v>3</v>
      </c>
      <c r="N147" s="403" t="str">
        <f>'Council Own'!C63</f>
        <v>&lt;List Requirement Here&gt;</v>
      </c>
      <c r="O147" s="268" t="str">
        <f>IF('Council Own'!M63="A","A"," ")</f>
        <v xml:space="preserve"> </v>
      </c>
      <c r="Q147" s="266">
        <v>3</v>
      </c>
      <c r="R147" s="403" t="str">
        <f>'Council Own'!C111</f>
        <v>&lt;List Requirement Here&gt;</v>
      </c>
      <c r="S147" s="268" t="str">
        <f>IF('Council Own'!M111="A","A"," ")</f>
        <v xml:space="preserve"> </v>
      </c>
    </row>
    <row r="148" spans="1:19" ht="12.75" customHeight="1" x14ac:dyDescent="0.2">
      <c r="E148" s="510" t="str">
        <f>'Fun Patches'!C15</f>
        <v>&lt;LIST PATCH HERE&gt;</v>
      </c>
      <c r="F148" s="511"/>
      <c r="G148" s="276" t="str">
        <f>IF('Fun Patches'!M15="A","A"," ")</f>
        <v xml:space="preserve"> </v>
      </c>
      <c r="I148" s="266"/>
      <c r="J148" s="411" t="str">
        <f>'Council Own'!C16</f>
        <v>&lt;List Requirement Here&gt;</v>
      </c>
      <c r="K148" s="276" t="str">
        <f>IF('Council Own'!M16="A","A"," ")</f>
        <v xml:space="preserve"> </v>
      </c>
      <c r="M148" s="266"/>
      <c r="N148" s="411" t="str">
        <f>'Council Own'!C64</f>
        <v>&lt;List Requirement Here&gt;</v>
      </c>
      <c r="O148" s="276" t="str">
        <f>IF('Council Own'!M64="A","A"," ")</f>
        <v xml:space="preserve"> </v>
      </c>
      <c r="Q148" s="266"/>
      <c r="R148" s="411" t="str">
        <f>'Council Own'!C112</f>
        <v>&lt;List Requirement Here&gt;</v>
      </c>
      <c r="S148" s="276" t="str">
        <f>IF('Council Own'!M112="A","A"," ")</f>
        <v xml:space="preserve"> </v>
      </c>
    </row>
    <row r="149" spans="1:19" x14ac:dyDescent="0.2">
      <c r="E149" s="510" t="str">
        <f>'Fun Patches'!C16</f>
        <v>&lt;LIST PATCH HERE&gt;</v>
      </c>
      <c r="F149" s="511"/>
      <c r="G149" s="276" t="str">
        <f>IF('Fun Patches'!M16="A","A"," ")</f>
        <v xml:space="preserve"> </v>
      </c>
      <c r="I149" s="266"/>
      <c r="J149" s="411" t="str">
        <f>'Council Own'!C17</f>
        <v>&lt;List Requirement Here&gt;</v>
      </c>
      <c r="K149" s="276" t="str">
        <f>IF('Council Own'!M17="A","A"," ")</f>
        <v xml:space="preserve"> </v>
      </c>
      <c r="M149" s="266"/>
      <c r="N149" s="411" t="str">
        <f>'Council Own'!C65</f>
        <v>&lt;List Requirement Here&gt;</v>
      </c>
      <c r="O149" s="276" t="str">
        <f>IF('Council Own'!M65="A","A"," ")</f>
        <v xml:space="preserve"> </v>
      </c>
      <c r="Q149" s="266"/>
      <c r="R149" s="411" t="str">
        <f>'Council Own'!C113</f>
        <v>&lt;List Requirement Here&gt;</v>
      </c>
      <c r="S149" s="276" t="str">
        <f>IF('Council Own'!M113="A","A"," ")</f>
        <v xml:space="preserve"> </v>
      </c>
    </row>
    <row r="150" spans="1:19" x14ac:dyDescent="0.2">
      <c r="E150" s="515" t="str">
        <f>'Fun Patches'!C17</f>
        <v>&lt;LIST PATCH HERE&gt;</v>
      </c>
      <c r="F150" s="516"/>
      <c r="G150" s="269" t="str">
        <f>IF('Fun Patches'!M17="A","A"," ")</f>
        <v xml:space="preserve"> </v>
      </c>
      <c r="I150" s="266"/>
      <c r="J150" s="411" t="str">
        <f>'Council Own'!C18</f>
        <v>&lt;List Requirement Here&gt;</v>
      </c>
      <c r="K150" s="276" t="str">
        <f>IF('Council Own'!M18="A","A"," ")</f>
        <v xml:space="preserve"> </v>
      </c>
      <c r="M150" s="266"/>
      <c r="N150" s="411" t="str">
        <f>'Council Own'!C66</f>
        <v>&lt;List Requirement Here&gt;</v>
      </c>
      <c r="O150" s="276" t="str">
        <f>IF('Council Own'!M66="A","A"," ")</f>
        <v xml:space="preserve"> </v>
      </c>
      <c r="Q150" s="266"/>
      <c r="R150" s="411" t="str">
        <f>'Council Own'!C114</f>
        <v>&lt;List Requirement Here&gt;</v>
      </c>
      <c r="S150" s="276" t="str">
        <f>IF('Council Own'!M114="A","A"," ")</f>
        <v xml:space="preserve"> </v>
      </c>
    </row>
    <row r="151" spans="1:19" x14ac:dyDescent="0.2">
      <c r="E151" s="510" t="str">
        <f>'Fun Patches'!C18</f>
        <v>&lt;LIST PATCH HERE&gt;</v>
      </c>
      <c r="F151" s="511"/>
      <c r="G151" s="276" t="str">
        <f>IF('Fun Patches'!M18="A","A"," ")</f>
        <v xml:space="preserve"> </v>
      </c>
      <c r="I151" s="266">
        <v>4</v>
      </c>
      <c r="J151" s="403" t="str">
        <f>'Council Own'!C19</f>
        <v>&lt;List Requirement Here&gt;</v>
      </c>
      <c r="K151" s="268" t="str">
        <f>IF('Council Own'!M19="A","A"," ")</f>
        <v xml:space="preserve"> </v>
      </c>
      <c r="M151" s="266">
        <v>4</v>
      </c>
      <c r="N151" s="403" t="str">
        <f>'Council Own'!C67</f>
        <v>&lt;List Requirement Here&gt;</v>
      </c>
      <c r="O151" s="268" t="str">
        <f>IF('Council Own'!M67="A","A"," ")</f>
        <v xml:space="preserve"> </v>
      </c>
      <c r="Q151" s="266">
        <v>4</v>
      </c>
      <c r="R151" s="403" t="str">
        <f>'Council Own'!C115</f>
        <v>&lt;List Requirement Here&gt;</v>
      </c>
      <c r="S151" s="268" t="str">
        <f>IF('Council Own'!M115="A","A"," ")</f>
        <v xml:space="preserve"> </v>
      </c>
    </row>
    <row r="152" spans="1:19" x14ac:dyDescent="0.2">
      <c r="E152" s="510" t="str">
        <f>'Fun Patches'!C19</f>
        <v>&lt;LIST PATCH HERE&gt;</v>
      </c>
      <c r="F152" s="511"/>
      <c r="G152" s="276" t="str">
        <f>IF('Fun Patches'!M19="A","A"," ")</f>
        <v xml:space="preserve"> </v>
      </c>
      <c r="I152" s="266"/>
      <c r="J152" s="411" t="str">
        <f>'Council Own'!C20</f>
        <v>&lt;List Requirement Here&gt;</v>
      </c>
      <c r="K152" s="276" t="str">
        <f>IF('Council Own'!M20="A","A"," ")</f>
        <v xml:space="preserve"> </v>
      </c>
      <c r="M152" s="266"/>
      <c r="N152" s="411" t="str">
        <f>'Council Own'!C68</f>
        <v>&lt;List Requirement Here&gt;</v>
      </c>
      <c r="O152" s="276" t="str">
        <f>IF('Council Own'!M68="A","A"," ")</f>
        <v xml:space="preserve"> </v>
      </c>
      <c r="Q152" s="266"/>
      <c r="R152" s="411" t="str">
        <f>'Council Own'!C116</f>
        <v>&lt;List Requirement Here&gt;</v>
      </c>
      <c r="S152" s="276" t="str">
        <f>IF('Council Own'!M116="A","A"," ")</f>
        <v xml:space="preserve"> </v>
      </c>
    </row>
    <row r="153" spans="1:19" x14ac:dyDescent="0.2">
      <c r="E153" s="510" t="str">
        <f>'Fun Patches'!C20</f>
        <v>&lt;LIST PATCH HERE&gt;</v>
      </c>
      <c r="F153" s="511"/>
      <c r="G153" s="276" t="str">
        <f>IF('Fun Patches'!M20="A","A"," ")</f>
        <v xml:space="preserve"> </v>
      </c>
      <c r="I153" s="266"/>
      <c r="J153" s="411" t="str">
        <f>'Council Own'!C21</f>
        <v>&lt;List Requirement Here&gt;</v>
      </c>
      <c r="K153" s="276" t="str">
        <f>IF('Council Own'!M21="A","A"," ")</f>
        <v xml:space="preserve"> </v>
      </c>
      <c r="M153" s="266"/>
      <c r="N153" s="411" t="str">
        <f>'Council Own'!C69</f>
        <v>&lt;List Requirement Here&gt;</v>
      </c>
      <c r="O153" s="276" t="str">
        <f>IF('Council Own'!M69="A","A"," ")</f>
        <v xml:space="preserve"> </v>
      </c>
      <c r="Q153" s="266"/>
      <c r="R153" s="411" t="str">
        <f>'Council Own'!C117</f>
        <v>&lt;List Requirement Here&gt;</v>
      </c>
      <c r="S153" s="276" t="str">
        <f>IF('Council Own'!M117="A","A"," ")</f>
        <v xml:space="preserve"> </v>
      </c>
    </row>
    <row r="154" spans="1:19" x14ac:dyDescent="0.2">
      <c r="E154" s="510" t="str">
        <f>'Fun Patches'!C21</f>
        <v>&lt;LIST PATCH HERE&gt;</v>
      </c>
      <c r="F154" s="511"/>
      <c r="G154" s="276" t="str">
        <f>IF('Fun Patches'!M21="A","A"," ")</f>
        <v xml:space="preserve"> </v>
      </c>
      <c r="I154" s="266"/>
      <c r="J154" s="411" t="str">
        <f>'Council Own'!C22</f>
        <v>&lt;List Requirement Here&gt;</v>
      </c>
      <c r="K154" s="276" t="str">
        <f>IF('Council Own'!M22="A","A"," ")</f>
        <v xml:space="preserve"> </v>
      </c>
      <c r="M154" s="266"/>
      <c r="N154" s="411" t="str">
        <f>'Council Own'!C70</f>
        <v>&lt;List Requirement Here&gt;</v>
      </c>
      <c r="O154" s="276" t="str">
        <f>IF('Council Own'!M70="A","A"," ")</f>
        <v xml:space="preserve"> </v>
      </c>
      <c r="Q154" s="266"/>
      <c r="R154" s="411" t="str">
        <f>'Council Own'!C118</f>
        <v>&lt;List Requirement Here&gt;</v>
      </c>
      <c r="S154" s="276" t="str">
        <f>IF('Council Own'!M118="A","A"," ")</f>
        <v xml:space="preserve"> </v>
      </c>
    </row>
    <row r="155" spans="1:19" x14ac:dyDescent="0.2">
      <c r="E155" s="510" t="str">
        <f>'Fun Patches'!C22</f>
        <v>&lt;LIST PATCH HERE&gt;</v>
      </c>
      <c r="F155" s="511"/>
      <c r="G155" s="276" t="str">
        <f>IF('Fun Patches'!M22="A","A"," ")</f>
        <v xml:space="preserve"> </v>
      </c>
      <c r="I155" s="266">
        <v>5</v>
      </c>
      <c r="J155" s="403" t="str">
        <f>'Council Own'!C23</f>
        <v>&lt;List Requirement Here&gt;</v>
      </c>
      <c r="K155" s="268" t="str">
        <f>IF('Council Own'!M23="A","A"," ")</f>
        <v xml:space="preserve"> </v>
      </c>
      <c r="M155" s="266">
        <v>5</v>
      </c>
      <c r="N155" s="403" t="str">
        <f>'Council Own'!C71</f>
        <v>&lt;List Requirement Here&gt;</v>
      </c>
      <c r="O155" s="268" t="str">
        <f>IF('Council Own'!M71="A","A"," ")</f>
        <v xml:space="preserve"> </v>
      </c>
      <c r="Q155" s="266">
        <v>5</v>
      </c>
      <c r="R155" s="403" t="str">
        <f>'Council Own'!C119</f>
        <v>&lt;List Requirement Here&gt;</v>
      </c>
      <c r="S155" s="268" t="str">
        <f>IF('Council Own'!M119="A","A"," ")</f>
        <v xml:space="preserve"> </v>
      </c>
    </row>
    <row r="156" spans="1:19" x14ac:dyDescent="0.2">
      <c r="E156" s="510" t="str">
        <f>'Fun Patches'!C23</f>
        <v>&lt;LIST PATCH HERE&gt;</v>
      </c>
      <c r="F156" s="511"/>
      <c r="G156" s="276" t="str">
        <f>IF('Fun Patches'!M23="A","A"," ")</f>
        <v xml:space="preserve"> </v>
      </c>
      <c r="I156" s="266"/>
      <c r="J156" s="411" t="str">
        <f>'Council Own'!C24</f>
        <v>&lt;List Requirement Here&gt;</v>
      </c>
      <c r="K156" s="276" t="str">
        <f>IF('Council Own'!M24="A","A"," ")</f>
        <v xml:space="preserve"> </v>
      </c>
      <c r="M156" s="266"/>
      <c r="N156" s="411" t="str">
        <f>'Council Own'!C72</f>
        <v>&lt;List Requirement Here&gt;</v>
      </c>
      <c r="O156" s="276" t="str">
        <f>IF('Council Own'!M72="A","A"," ")</f>
        <v xml:space="preserve"> </v>
      </c>
      <c r="Q156" s="266"/>
      <c r="R156" s="411" t="str">
        <f>'Council Own'!C120</f>
        <v>&lt;List Requirement Here&gt;</v>
      </c>
      <c r="S156" s="276" t="str">
        <f>IF('Council Own'!M120="A","A"," ")</f>
        <v xml:space="preserve"> </v>
      </c>
    </row>
    <row r="157" spans="1:19" x14ac:dyDescent="0.2">
      <c r="E157" s="510" t="str">
        <f>'Fun Patches'!C24</f>
        <v>&lt;LIST PATCH HERE&gt;</v>
      </c>
      <c r="F157" s="511"/>
      <c r="G157" s="276" t="str">
        <f>IF('Fun Patches'!M24="A","A"," ")</f>
        <v xml:space="preserve"> </v>
      </c>
      <c r="I157" s="266"/>
      <c r="J157" s="411" t="str">
        <f>'Council Own'!C25</f>
        <v>&lt;List Requirement Here&gt;</v>
      </c>
      <c r="K157" s="276" t="str">
        <f>IF('Council Own'!M25="A","A"," ")</f>
        <v xml:space="preserve"> </v>
      </c>
      <c r="M157" s="266"/>
      <c r="N157" s="411" t="str">
        <f>'Council Own'!C73</f>
        <v>&lt;List Requirement Here&gt;</v>
      </c>
      <c r="O157" s="276" t="str">
        <f>IF('Council Own'!M73="A","A"," ")</f>
        <v xml:space="preserve"> </v>
      </c>
      <c r="Q157" s="266"/>
      <c r="R157" s="411" t="str">
        <f>'Council Own'!C121</f>
        <v>&lt;List Requirement Here&gt;</v>
      </c>
      <c r="S157" s="276" t="str">
        <f>IF('Council Own'!M121="A","A"," ")</f>
        <v xml:space="preserve"> </v>
      </c>
    </row>
    <row r="158" spans="1:19" x14ac:dyDescent="0.2">
      <c r="E158" s="510" t="str">
        <f>'Fun Patches'!C25</f>
        <v>&lt;LIST PATCH HERE&gt;</v>
      </c>
      <c r="F158" s="511"/>
      <c r="G158" s="276" t="str">
        <f>IF('Fun Patches'!M25="A","A"," ")</f>
        <v xml:space="preserve"> </v>
      </c>
      <c r="I158" s="266"/>
      <c r="J158" s="411" t="str">
        <f>'Council Own'!C26</f>
        <v>&lt;List Requirement Here&gt;</v>
      </c>
      <c r="K158" s="276" t="str">
        <f>IF('Council Own'!M26="A","A"," ")</f>
        <v xml:space="preserve"> </v>
      </c>
      <c r="M158" s="266"/>
      <c r="N158" s="411" t="str">
        <f>'Council Own'!C74</f>
        <v>&lt;List Requirement Here&gt;</v>
      </c>
      <c r="O158" s="276" t="str">
        <f>IF('Council Own'!M68="A","A"," ")</f>
        <v xml:space="preserve"> </v>
      </c>
      <c r="Q158" s="266"/>
      <c r="R158" s="411" t="str">
        <f>'Council Own'!C122</f>
        <v>&lt;List Requirement Here&gt;</v>
      </c>
      <c r="S158" s="276" t="str">
        <f>IF('Council Own'!M122="A","A"," ")</f>
        <v xml:space="preserve"> </v>
      </c>
    </row>
    <row r="159" spans="1:19" x14ac:dyDescent="0.2">
      <c r="E159" s="510" t="str">
        <f>'Fun Patches'!C26</f>
        <v>&lt;LIST PATCH HERE&gt;</v>
      </c>
      <c r="F159" s="511"/>
      <c r="G159" s="276" t="str">
        <f>IF('Fun Patches'!M26="A","A","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Patches'!M27="A","A"," ")</f>
        <v xml:space="preserve"> </v>
      </c>
      <c r="I160" s="266">
        <v>1</v>
      </c>
      <c r="J160" s="403" t="str">
        <f>'Council Own'!C31</f>
        <v>&lt;List Requirement Here&gt;</v>
      </c>
      <c r="K160" s="268" t="str">
        <f>IF('Council Own'!M31="A","A"," ")</f>
        <v xml:space="preserve"> </v>
      </c>
      <c r="M160" s="266">
        <v>1</v>
      </c>
      <c r="N160" s="403" t="str">
        <f>'Council Own'!C79</f>
        <v>&lt;List Requirement Here&gt;</v>
      </c>
      <c r="O160" s="268" t="str">
        <f>IF('Council Own'!M79="A","A"," ")</f>
        <v xml:space="preserve"> </v>
      </c>
      <c r="Q160" s="266">
        <v>1</v>
      </c>
      <c r="R160" s="403" t="str">
        <f>'Council Own'!C127</f>
        <v>&lt;List Requirement Here&gt;</v>
      </c>
      <c r="S160" s="268" t="str">
        <f>IF('Council Own'!M127="A","A"," ")</f>
        <v xml:space="preserve"> </v>
      </c>
    </row>
    <row r="161" spans="5:19" x14ac:dyDescent="0.2">
      <c r="E161" s="510" t="str">
        <f>'Fun Patches'!C28</f>
        <v>&lt;LIST PATCH HERE&gt;</v>
      </c>
      <c r="F161" s="511"/>
      <c r="G161" s="276" t="str">
        <f>IF('Fun Patches'!M28="A","A"," ")</f>
        <v xml:space="preserve"> </v>
      </c>
      <c r="I161" s="266"/>
      <c r="J161" s="411" t="str">
        <f>'Council Own'!C32</f>
        <v>&lt;List Requirement Here&gt;</v>
      </c>
      <c r="K161" s="276" t="str">
        <f>IF('Council Own'!M32="A","A"," ")</f>
        <v xml:space="preserve"> </v>
      </c>
      <c r="M161" s="266"/>
      <c r="N161" s="411" t="str">
        <f>'Council Own'!C80</f>
        <v>&lt;List Requirement Here&gt;</v>
      </c>
      <c r="O161" s="276" t="str">
        <f>IF('Council Own'!M80="A","A"," ")</f>
        <v xml:space="preserve"> </v>
      </c>
      <c r="Q161" s="266"/>
      <c r="R161" s="411" t="str">
        <f>'Council Own'!C128</f>
        <v>&lt;List Requirement Here&gt;</v>
      </c>
      <c r="S161" s="276" t="str">
        <f>IF('Council Own'!M128="A","A"," ")</f>
        <v xml:space="preserve"> </v>
      </c>
    </row>
    <row r="162" spans="5:19" x14ac:dyDescent="0.2">
      <c r="E162" s="510" t="str">
        <f>'Fun Patches'!C29</f>
        <v>&lt;LIST PATCH HERE&gt;</v>
      </c>
      <c r="F162" s="511"/>
      <c r="G162" s="276" t="str">
        <f>IF('Fun Patches'!M29="A","A"," ")</f>
        <v xml:space="preserve"> </v>
      </c>
      <c r="I162" s="266"/>
      <c r="J162" s="411" t="str">
        <f>'Council Own'!C33</f>
        <v>&lt;List Requirement Here&gt;</v>
      </c>
      <c r="K162" s="276" t="str">
        <f>IF('Council Own'!M33="A","A"," ")</f>
        <v xml:space="preserve"> </v>
      </c>
      <c r="M162" s="266"/>
      <c r="N162" s="411" t="str">
        <f>'Council Own'!C81</f>
        <v>&lt;List Requirement Here&gt;</v>
      </c>
      <c r="O162" s="276" t="str">
        <f>IF('Council Own'!M81="A","A"," ")</f>
        <v xml:space="preserve"> </v>
      </c>
      <c r="Q162" s="266"/>
      <c r="R162" s="411" t="str">
        <f>'Council Own'!C129</f>
        <v>&lt;List Requirement Here&gt;</v>
      </c>
      <c r="S162" s="276" t="str">
        <f>IF('Council Own'!M129="A","A"," ")</f>
        <v xml:space="preserve"> </v>
      </c>
    </row>
    <row r="163" spans="5:19" x14ac:dyDescent="0.2">
      <c r="E163" s="510" t="str">
        <f>'Fun Patches'!C30</f>
        <v>&lt;LIST PATCH HERE&gt;</v>
      </c>
      <c r="F163" s="511"/>
      <c r="G163" s="276" t="str">
        <f>IF('Fun Patches'!M30="A","A"," ")</f>
        <v xml:space="preserve"> </v>
      </c>
      <c r="I163" s="266"/>
      <c r="J163" s="411" t="str">
        <f>'Council Own'!C34</f>
        <v>&lt;List Requirement Here&gt;</v>
      </c>
      <c r="K163" s="276" t="str">
        <f>IF('Council Own'!M34="A","A"," ")</f>
        <v xml:space="preserve"> </v>
      </c>
      <c r="M163" s="266"/>
      <c r="N163" s="411" t="str">
        <f>'Council Own'!C82</f>
        <v>&lt;List Requirement Here&gt;</v>
      </c>
      <c r="O163" s="276" t="str">
        <f>IF('Council Own'!M82="A","A"," ")</f>
        <v xml:space="preserve"> </v>
      </c>
      <c r="Q163" s="266"/>
      <c r="R163" s="411" t="str">
        <f>'Council Own'!C130</f>
        <v>&lt;List Requirement Here&gt;</v>
      </c>
      <c r="S163" s="276" t="str">
        <f>IF('Council Own'!M130="A","A"," ")</f>
        <v xml:space="preserve"> </v>
      </c>
    </row>
    <row r="164" spans="5:19" x14ac:dyDescent="0.2">
      <c r="E164" s="510" t="str">
        <f>'Fun Patches'!C31</f>
        <v>&lt;LIST PATCH HERE&gt;</v>
      </c>
      <c r="F164" s="511"/>
      <c r="G164" s="276" t="str">
        <f>IF('Fun Patches'!M31="A","A"," ")</f>
        <v xml:space="preserve"> </v>
      </c>
      <c r="I164" s="266">
        <v>2</v>
      </c>
      <c r="J164" s="403" t="str">
        <f>'Council Own'!C35</f>
        <v>&lt;List Requirement Here&gt;</v>
      </c>
      <c r="K164" s="268" t="str">
        <f>IF('Council Own'!M35="A","A"," ")</f>
        <v xml:space="preserve"> </v>
      </c>
      <c r="M164" s="266">
        <v>2</v>
      </c>
      <c r="N164" s="403" t="str">
        <f>'Council Own'!C83</f>
        <v>&lt;List Requirement Here&gt;</v>
      </c>
      <c r="O164" s="268" t="str">
        <f>IF('Council Own'!M83="A","A"," ")</f>
        <v xml:space="preserve"> </v>
      </c>
      <c r="Q164" s="266">
        <v>2</v>
      </c>
      <c r="R164" s="403" t="str">
        <f>'Council Own'!C131</f>
        <v>&lt;List Requirement Here&gt;</v>
      </c>
      <c r="S164" s="268" t="str">
        <f>IF('Council Own'!M131="A","A"," ")</f>
        <v xml:space="preserve"> </v>
      </c>
    </row>
    <row r="165" spans="5:19" x14ac:dyDescent="0.2">
      <c r="E165" s="510" t="str">
        <f>'Fun Patches'!C32</f>
        <v>&lt;LIST PATCH HERE&gt;</v>
      </c>
      <c r="F165" s="511"/>
      <c r="G165" s="276" t="str">
        <f>IF('Fun Patches'!M32="A","A"," ")</f>
        <v xml:space="preserve"> </v>
      </c>
      <c r="I165" s="266"/>
      <c r="J165" s="411" t="str">
        <f>'Council Own'!C36</f>
        <v>&lt;List Requirement Here&gt;</v>
      </c>
      <c r="K165" s="276" t="str">
        <f>IF('Council Own'!M36="A","A"," ")</f>
        <v xml:space="preserve"> </v>
      </c>
      <c r="M165" s="266"/>
      <c r="N165" s="411" t="str">
        <f>'Council Own'!C84</f>
        <v>&lt;List Requirement Here&gt;</v>
      </c>
      <c r="O165" s="276" t="str">
        <f>IF('Council Own'!M84="A","A"," ")</f>
        <v xml:space="preserve"> </v>
      </c>
      <c r="Q165" s="266"/>
      <c r="R165" s="411" t="str">
        <f>'Council Own'!C132</f>
        <v>&lt;List Requirement Here&gt;</v>
      </c>
      <c r="S165" s="276" t="str">
        <f>IF('Council Own'!M132="A","A"," ")</f>
        <v xml:space="preserve"> </v>
      </c>
    </row>
    <row r="166" spans="5:19" x14ac:dyDescent="0.2">
      <c r="E166" s="510" t="str">
        <f>'Fun Patches'!C33</f>
        <v>&lt;LIST PATCH HERE&gt;</v>
      </c>
      <c r="F166" s="511"/>
      <c r="G166" s="276" t="str">
        <f>IF('Fun Patches'!M33="A","A"," ")</f>
        <v xml:space="preserve"> </v>
      </c>
      <c r="I166" s="266"/>
      <c r="J166" s="411" t="str">
        <f>'Council Own'!C37</f>
        <v>&lt;List Requirement Here&gt;</v>
      </c>
      <c r="K166" s="276" t="str">
        <f>IF('Council Own'!M37="A","A"," ")</f>
        <v xml:space="preserve"> </v>
      </c>
      <c r="M166" s="266"/>
      <c r="N166" s="411" t="str">
        <f>'Council Own'!C85</f>
        <v>&lt;List Requirement Here&gt;</v>
      </c>
      <c r="O166" s="276" t="str">
        <f>IF('Council Own'!M85="A","A"," ")</f>
        <v xml:space="preserve"> </v>
      </c>
      <c r="Q166" s="266"/>
      <c r="R166" s="411" t="str">
        <f>'Council Own'!C133</f>
        <v>&lt;List Requirement Here&gt;</v>
      </c>
      <c r="S166" s="276" t="str">
        <f>IF('Council Own'!M133="A","A"," ")</f>
        <v xml:space="preserve"> </v>
      </c>
    </row>
    <row r="167" spans="5:19" x14ac:dyDescent="0.2">
      <c r="E167" s="510" t="str">
        <f>'Fun Patches'!C34</f>
        <v>&lt;LIST PATCH HERE&gt;</v>
      </c>
      <c r="F167" s="511"/>
      <c r="G167" s="276" t="str">
        <f>IF('Fun Patches'!M34="A","A"," ")</f>
        <v xml:space="preserve"> </v>
      </c>
      <c r="I167" s="266"/>
      <c r="J167" s="411" t="str">
        <f>'Council Own'!C38</f>
        <v>&lt;List Requirement Here&gt;</v>
      </c>
      <c r="K167" s="276" t="str">
        <f>IF('Council Own'!M38="A","A"," ")</f>
        <v xml:space="preserve"> </v>
      </c>
      <c r="M167" s="266"/>
      <c r="N167" s="411" t="str">
        <f>'Council Own'!C86</f>
        <v>&lt;List Requirement Here&gt;</v>
      </c>
      <c r="O167" s="276" t="str">
        <f>IF('Council Own'!M86="A","A"," ")</f>
        <v xml:space="preserve"> </v>
      </c>
      <c r="Q167" s="266"/>
      <c r="R167" s="411" t="str">
        <f>'Council Own'!C134</f>
        <v>&lt;List Requirement Here&gt;</v>
      </c>
      <c r="S167" s="276" t="str">
        <f>IF('Council Own'!M134="A","A"," ")</f>
        <v xml:space="preserve"> </v>
      </c>
    </row>
    <row r="168" spans="5:19" x14ac:dyDescent="0.2">
      <c r="E168" s="510" t="str">
        <f>'Fun Patches'!C35</f>
        <v>&lt;LIST PATCH HERE&gt;</v>
      </c>
      <c r="F168" s="511"/>
      <c r="G168" s="276" t="str">
        <f>IF('Fun Patches'!M35="A","A"," ")</f>
        <v xml:space="preserve"> </v>
      </c>
      <c r="I168" s="266">
        <v>3</v>
      </c>
      <c r="J168" s="403" t="str">
        <f>'Council Own'!C39</f>
        <v>&lt;List Requirement Here&gt;</v>
      </c>
      <c r="K168" s="268" t="str">
        <f>IF('Council Own'!M39="A","A"," ")</f>
        <v xml:space="preserve"> </v>
      </c>
      <c r="M168" s="266">
        <v>3</v>
      </c>
      <c r="N168" s="403" t="str">
        <f>'Council Own'!C87</f>
        <v>&lt;List Requirement Here&gt;</v>
      </c>
      <c r="O168" s="268" t="str">
        <f>IF('Council Own'!M87="A","A"," ")</f>
        <v xml:space="preserve"> </v>
      </c>
      <c r="Q168" s="266">
        <v>3</v>
      </c>
      <c r="R168" s="403" t="str">
        <f>'Council Own'!C135</f>
        <v>&lt;List Requirement Here&gt;</v>
      </c>
      <c r="S168" s="268" t="str">
        <f>IF('Council Own'!M135="A","A"," ")</f>
        <v xml:space="preserve"> </v>
      </c>
    </row>
    <row r="169" spans="5:19" x14ac:dyDescent="0.2">
      <c r="E169" s="510" t="str">
        <f>'Fun Patches'!C36</f>
        <v>&lt;LIST PATCH HERE&gt;</v>
      </c>
      <c r="F169" s="511"/>
      <c r="G169" s="276" t="str">
        <f>IF('Fun Patches'!M36="A","A"," ")</f>
        <v xml:space="preserve"> </v>
      </c>
      <c r="I169" s="266"/>
      <c r="J169" s="411" t="str">
        <f>'Council Own'!C40</f>
        <v>&lt;List Requirement Here&gt;</v>
      </c>
      <c r="K169" s="276" t="str">
        <f>IF('Council Own'!M40="A","A"," ")</f>
        <v xml:space="preserve"> </v>
      </c>
      <c r="M169" s="266"/>
      <c r="N169" s="411" t="str">
        <f>'Council Own'!C88</f>
        <v>&lt;List Requirement Here&gt;</v>
      </c>
      <c r="O169" s="276" t="str">
        <f>IF('Council Own'!M88="A","A"," ")</f>
        <v xml:space="preserve"> </v>
      </c>
      <c r="Q169" s="266"/>
      <c r="R169" s="411" t="str">
        <f>'Council Own'!C136</f>
        <v>&lt;List Requirement Here&gt;</v>
      </c>
      <c r="S169" s="276" t="str">
        <f>IF('Council Own'!M136="A","A"," ")</f>
        <v xml:space="preserve"> </v>
      </c>
    </row>
    <row r="170" spans="5:19" x14ac:dyDescent="0.2">
      <c r="E170" s="510" t="str">
        <f>'Fun Patches'!C37</f>
        <v>&lt;LIST PATCH HERE&gt;</v>
      </c>
      <c r="F170" s="511"/>
      <c r="G170" s="276" t="str">
        <f>IF('Fun Patches'!M37="A","A"," ")</f>
        <v xml:space="preserve"> </v>
      </c>
      <c r="I170" s="266"/>
      <c r="J170" s="411" t="str">
        <f>'Council Own'!C41</f>
        <v>&lt;List Requirement Here&gt;</v>
      </c>
      <c r="K170" s="276" t="str">
        <f>IF('Council Own'!M41="A","A"," ")</f>
        <v xml:space="preserve"> </v>
      </c>
      <c r="M170" s="266"/>
      <c r="N170" s="411" t="str">
        <f>'Council Own'!C89</f>
        <v>&lt;List Requirement Here&gt;</v>
      </c>
      <c r="O170" s="276" t="str">
        <f>IF('Council Own'!M89="A","A"," ")</f>
        <v xml:space="preserve"> </v>
      </c>
      <c r="Q170" s="266"/>
      <c r="R170" s="411" t="str">
        <f>'Council Own'!C137</f>
        <v>&lt;List Requirement Here&gt;</v>
      </c>
      <c r="S170" s="276" t="str">
        <f>IF('Council Own'!M137="A","A"," ")</f>
        <v xml:space="preserve"> </v>
      </c>
    </row>
    <row r="171" spans="5:19" x14ac:dyDescent="0.2">
      <c r="E171" s="510" t="str">
        <f>'Fun Patches'!C38</f>
        <v>&lt;LIST PATCH HERE&gt;</v>
      </c>
      <c r="F171" s="511"/>
      <c r="G171" s="276" t="str">
        <f>IF('Fun Patches'!M38="A","A"," ")</f>
        <v xml:space="preserve"> </v>
      </c>
      <c r="I171" s="266"/>
      <c r="J171" s="411" t="str">
        <f>'Council Own'!C42</f>
        <v>&lt;List Requirement Here&gt;</v>
      </c>
      <c r="K171" s="276" t="str">
        <f>IF('Council Own'!M42="A","A"," ")</f>
        <v xml:space="preserve"> </v>
      </c>
      <c r="M171" s="266"/>
      <c r="N171" s="411" t="str">
        <f>'Council Own'!C90</f>
        <v>&lt;List Requirement Here&gt;</v>
      </c>
      <c r="O171" s="276" t="str">
        <f>IF('Council Own'!M90="A","A"," ")</f>
        <v xml:space="preserve"> </v>
      </c>
      <c r="Q171" s="266"/>
      <c r="R171" s="411" t="str">
        <f>'Council Own'!C138</f>
        <v>&lt;List Requirement Here&gt;</v>
      </c>
      <c r="S171" s="276" t="str">
        <f>IF('Council Own'!M138="A","A"," ")</f>
        <v xml:space="preserve"> </v>
      </c>
    </row>
    <row r="172" spans="5:19" ht="12.75" customHeight="1" x14ac:dyDescent="0.2">
      <c r="E172" s="510" t="str">
        <f>'Fun Patches'!C39</f>
        <v>&lt;LIST PATCH HERE&gt;</v>
      </c>
      <c r="F172" s="511"/>
      <c r="G172" s="276" t="str">
        <f>IF('Fun Patches'!M39="A","A"," ")</f>
        <v xml:space="preserve"> </v>
      </c>
      <c r="I172" s="266">
        <v>4</v>
      </c>
      <c r="J172" s="403" t="str">
        <f>'Council Own'!C43</f>
        <v>&lt;List Requirement Here&gt;</v>
      </c>
      <c r="K172" s="268" t="str">
        <f>IF('Council Own'!M43="A","A"," ")</f>
        <v xml:space="preserve"> </v>
      </c>
      <c r="M172" s="266">
        <v>4</v>
      </c>
      <c r="N172" s="403" t="str">
        <f>'Council Own'!C91</f>
        <v>&lt;List Requirement Here&gt;</v>
      </c>
      <c r="O172" s="268" t="str">
        <f>IF('Council Own'!M91="A","A"," ")</f>
        <v xml:space="preserve"> </v>
      </c>
      <c r="Q172" s="266">
        <v>4</v>
      </c>
      <c r="R172" s="403" t="str">
        <f>'Council Own'!C139</f>
        <v>&lt;List Requirement Here&gt;</v>
      </c>
      <c r="S172" s="268" t="str">
        <f>IF('Council Own'!M139="A","A"," ")</f>
        <v xml:space="preserve"> </v>
      </c>
    </row>
    <row r="173" spans="5:19" ht="12.75" customHeight="1" x14ac:dyDescent="0.2">
      <c r="E173" s="510" t="str">
        <f>'Fun Patches'!C40</f>
        <v>&lt;LIST PATCH HERE&gt;</v>
      </c>
      <c r="F173" s="511"/>
      <c r="G173" s="276" t="str">
        <f>IF('Fun Patches'!M40="A","A"," ")</f>
        <v xml:space="preserve"> </v>
      </c>
      <c r="I173" s="266"/>
      <c r="J173" s="411" t="str">
        <f>'Council Own'!C44</f>
        <v>&lt;List Requirement Here&gt;</v>
      </c>
      <c r="K173" s="276" t="str">
        <f>IF('Council Own'!M44="A","A"," ")</f>
        <v xml:space="preserve"> </v>
      </c>
      <c r="M173" s="266"/>
      <c r="N173" s="411" t="str">
        <f>'Council Own'!C92</f>
        <v>&lt;List Requirement Here&gt;</v>
      </c>
      <c r="O173" s="276" t="str">
        <f>IF('Council Own'!M92="A","A"," ")</f>
        <v xml:space="preserve"> </v>
      </c>
      <c r="Q173" s="266"/>
      <c r="R173" s="411" t="str">
        <f>'Council Own'!C140</f>
        <v>&lt;List Requirement Here&gt;</v>
      </c>
      <c r="S173" s="276" t="str">
        <f>IF('Council Own'!M140="A","A"," ")</f>
        <v xml:space="preserve"> </v>
      </c>
    </row>
    <row r="174" spans="5:19" x14ac:dyDescent="0.2">
      <c r="E174" s="510" t="str">
        <f>'Fun Patches'!C41</f>
        <v>&lt;LIST PATCH HERE&gt;</v>
      </c>
      <c r="F174" s="511"/>
      <c r="G174" s="276" t="str">
        <f>IF('Fun Patches'!M41="A","A"," ")</f>
        <v xml:space="preserve"> </v>
      </c>
      <c r="I174" s="266"/>
      <c r="J174" s="411" t="str">
        <f>'Council Own'!C45</f>
        <v>&lt;List Requirement Here&gt;</v>
      </c>
      <c r="K174" s="276" t="str">
        <f>IF('Council Own'!M45="A","A"," ")</f>
        <v xml:space="preserve"> </v>
      </c>
      <c r="M174" s="266"/>
      <c r="N174" s="411" t="str">
        <f>'Council Own'!C93</f>
        <v>&lt;List Requirement Here&gt;</v>
      </c>
      <c r="O174" s="276" t="str">
        <f>IF('Council Own'!M93="A","A"," ")</f>
        <v xml:space="preserve"> </v>
      </c>
      <c r="Q174" s="266"/>
      <c r="R174" s="411" t="str">
        <f>'Council Own'!C141</f>
        <v>&lt;List Requirement Here&gt;</v>
      </c>
      <c r="S174" s="276" t="str">
        <f>IF('Council Own'!M141="A","A"," ")</f>
        <v xml:space="preserve"> </v>
      </c>
    </row>
    <row r="175" spans="5:19" x14ac:dyDescent="0.2">
      <c r="E175" s="510" t="str">
        <f>'Fun Patches'!C42</f>
        <v>&lt;LIST PATCH HERE&gt;</v>
      </c>
      <c r="F175" s="511"/>
      <c r="G175" s="276" t="str">
        <f>IF('Fun Patches'!M42="A","A"," ")</f>
        <v xml:space="preserve"> </v>
      </c>
      <c r="I175" s="266"/>
      <c r="J175" s="411" t="str">
        <f>'Council Own'!C46</f>
        <v>&lt;List Requirement Here&gt;</v>
      </c>
      <c r="K175" s="276" t="str">
        <f>IF('Council Own'!M46="A","A"," ")</f>
        <v xml:space="preserve"> </v>
      </c>
      <c r="M175" s="266"/>
      <c r="N175" s="411" t="str">
        <f>'Council Own'!C94</f>
        <v>&lt;List Requirement Here&gt;</v>
      </c>
      <c r="O175" s="276" t="str">
        <f>IF('Council Own'!M94="A","A"," ")</f>
        <v xml:space="preserve"> </v>
      </c>
      <c r="Q175" s="266"/>
      <c r="R175" s="411" t="str">
        <f>'Council Own'!C142</f>
        <v>&lt;List Requirement Here&gt;</v>
      </c>
      <c r="S175" s="276" t="str">
        <f>IF('Council Own'!M142="A","A"," ")</f>
        <v xml:space="preserve"> </v>
      </c>
    </row>
    <row r="176" spans="5:19" x14ac:dyDescent="0.2">
      <c r="E176" s="510" t="str">
        <f>'Fun Patches'!C43</f>
        <v>&lt;LIST PATCH HERE&gt;</v>
      </c>
      <c r="F176" s="511"/>
      <c r="G176" s="276" t="str">
        <f>IF('Fun Patches'!M43="A","A"," ")</f>
        <v xml:space="preserve"> </v>
      </c>
      <c r="I176" s="266">
        <v>5</v>
      </c>
      <c r="J176" s="403" t="str">
        <f>'Council Own'!C47</f>
        <v>&lt;List Requirement Here&gt;</v>
      </c>
      <c r="K176" s="268" t="str">
        <f>IF('Council Own'!M47="A","A"," ")</f>
        <v xml:space="preserve"> </v>
      </c>
      <c r="M176" s="266">
        <v>5</v>
      </c>
      <c r="N176" s="403" t="str">
        <f>'Council Own'!C95</f>
        <v>&lt;List Requirement Here&gt;</v>
      </c>
      <c r="O176" s="268" t="str">
        <f>IF('Council Own'!M95="A","A"," ")</f>
        <v xml:space="preserve"> </v>
      </c>
      <c r="Q176" s="266">
        <v>5</v>
      </c>
      <c r="R176" s="403" t="str">
        <f>'Council Own'!C143</f>
        <v>&lt;List Requirement Here&gt;</v>
      </c>
      <c r="S176" s="268" t="str">
        <f>IF('Council Own'!M143="A","A"," ")</f>
        <v xml:space="preserve"> </v>
      </c>
    </row>
    <row r="177" spans="1:19" x14ac:dyDescent="0.2">
      <c r="E177" s="510" t="str">
        <f>'Fun Patches'!C44</f>
        <v>&lt;LIST PATCH HERE&gt;</v>
      </c>
      <c r="F177" s="511"/>
      <c r="G177" s="276" t="str">
        <f>IF('Fun Patches'!M44="A","A"," ")</f>
        <v xml:space="preserve"> </v>
      </c>
      <c r="I177" s="266"/>
      <c r="J177" s="411" t="str">
        <f>'Council Own'!C48</f>
        <v>&lt;List Requirement Here&gt;</v>
      </c>
      <c r="K177" s="276" t="str">
        <f>IF('Council Own'!M48="A","A"," ")</f>
        <v xml:space="preserve"> </v>
      </c>
      <c r="M177" s="266"/>
      <c r="N177" s="411" t="str">
        <f>'Council Own'!C96</f>
        <v>&lt;List Requirement Here&gt;</v>
      </c>
      <c r="O177" s="276" t="str">
        <f>IF('Council Own'!M96="A","A"," ")</f>
        <v xml:space="preserve"> </v>
      </c>
      <c r="Q177" s="266"/>
      <c r="R177" s="411" t="str">
        <f>'Council Own'!C144</f>
        <v>&lt;List Requirement Here&gt;</v>
      </c>
      <c r="S177" s="276" t="str">
        <f>IF('Council Own'!M144="A","A"," ")</f>
        <v xml:space="preserve"> </v>
      </c>
    </row>
    <row r="178" spans="1:19" x14ac:dyDescent="0.2">
      <c r="E178" s="510" t="str">
        <f>'Fun Patches'!C45</f>
        <v>&lt;LIST PATCH HERE&gt;</v>
      </c>
      <c r="F178" s="511"/>
      <c r="G178" s="276" t="str">
        <f>IF('Fun Patches'!M45="A","A"," ")</f>
        <v xml:space="preserve"> </v>
      </c>
      <c r="I178" s="266"/>
      <c r="J178" s="411" t="str">
        <f>'Council Own'!C49</f>
        <v>&lt;List Requirement Here&gt;</v>
      </c>
      <c r="K178" s="276" t="str">
        <f>IF('Council Own'!M49="A","A"," ")</f>
        <v xml:space="preserve"> </v>
      </c>
      <c r="M178" s="266"/>
      <c r="N178" s="411" t="str">
        <f>'Council Own'!C97</f>
        <v>&lt;List Requirement Here&gt;</v>
      </c>
      <c r="O178" s="276" t="str">
        <f>IF('Council Own'!M97="A","A"," ")</f>
        <v xml:space="preserve"> </v>
      </c>
      <c r="Q178" s="266"/>
      <c r="R178" s="411" t="str">
        <f>'Council Own'!C145</f>
        <v>&lt;List Requirement Here&gt;</v>
      </c>
      <c r="S178" s="276" t="str">
        <f>IF('Council Own'!M145="A","A"," ")</f>
        <v xml:space="preserve"> </v>
      </c>
    </row>
    <row r="179" spans="1:19" x14ac:dyDescent="0.2">
      <c r="E179" s="510" t="str">
        <f>'Fun Patches'!C46</f>
        <v>&lt;LIST PATCH HERE&gt;</v>
      </c>
      <c r="F179" s="511"/>
      <c r="G179" s="276" t="str">
        <f>IF('Fun Patches'!M46="A","A"," ")</f>
        <v xml:space="preserve"> </v>
      </c>
      <c r="I179" s="266"/>
      <c r="J179" s="411" t="str">
        <f>'Council Own'!C50</f>
        <v>&lt;List Requirement Here&gt;</v>
      </c>
      <c r="K179" s="276" t="str">
        <f>IF('Council Own'!M50="A","A"," ")</f>
        <v xml:space="preserve"> </v>
      </c>
      <c r="M179" s="266"/>
      <c r="N179" s="411" t="str">
        <f>'Council Own'!C98</f>
        <v>&lt;List Requirement Here&gt;</v>
      </c>
      <c r="O179" s="276" t="str">
        <f>IF('Council Own'!M98="A","A"," ")</f>
        <v xml:space="preserve"> </v>
      </c>
      <c r="Q179" s="266"/>
      <c r="R179" s="411" t="str">
        <f>'Council Own'!C146</f>
        <v>&lt;List Requirement Here&gt;</v>
      </c>
      <c r="S179" s="276" t="str">
        <f>IF('Council Own'!M146="A","A"," ")</f>
        <v xml:space="preserve"> </v>
      </c>
    </row>
    <row r="180" spans="1:19" x14ac:dyDescent="0.2">
      <c r="E180" s="515" t="str">
        <f>'Fun Patches'!C47</f>
        <v>&lt;LIST PATCH HERE&gt;</v>
      </c>
      <c r="F180" s="516"/>
      <c r="G180" s="269" t="str">
        <f>IF('Fun Patches'!M47="A","A"," ")</f>
        <v xml:space="preserve"> </v>
      </c>
      <c r="I180" s="280"/>
      <c r="J180" s="292"/>
      <c r="K180" s="404"/>
    </row>
    <row r="181" spans="1:19" x14ac:dyDescent="0.2">
      <c r="E181" s="510" t="str">
        <f>'Fun Patches'!C48</f>
        <v>&lt;LIST PATCH HERE&gt;</v>
      </c>
      <c r="F181" s="511"/>
      <c r="G181" s="276" t="str">
        <f>IF('Fun Patches'!M48="A","A"," ")</f>
        <v xml:space="preserve"> </v>
      </c>
      <c r="I181" s="280"/>
      <c r="J181" s="292"/>
      <c r="K181" s="404"/>
    </row>
    <row r="182" spans="1:19" x14ac:dyDescent="0.2">
      <c r="E182" s="510" t="str">
        <f>'Fun Patches'!C49</f>
        <v>&lt;LIST PATCH HERE&gt;</v>
      </c>
      <c r="F182" s="511"/>
      <c r="G182" s="276" t="str">
        <f>IF('Fun Patches'!M49="A","A"," ")</f>
        <v xml:space="preserve"> </v>
      </c>
      <c r="I182" s="280"/>
      <c r="J182" s="292"/>
      <c r="K182" s="404"/>
    </row>
    <row r="183" spans="1:19" x14ac:dyDescent="0.2">
      <c r="A183" s="517" t="s">
        <v>60</v>
      </c>
      <c r="B183" s="518"/>
      <c r="C183" s="518"/>
      <c r="E183" s="510" t="str">
        <f>'Fun Patches'!C50</f>
        <v>&lt;LIST PATCH HERE&gt;</v>
      </c>
      <c r="F183" s="511"/>
      <c r="G183" s="276" t="str">
        <f>IF('Fun Patches'!M50="A","A"," ")</f>
        <v xml:space="preserve"> </v>
      </c>
      <c r="I183" s="280"/>
      <c r="J183" s="292"/>
      <c r="K183" s="404"/>
    </row>
    <row r="184" spans="1:19" x14ac:dyDescent="0.2">
      <c r="A184" s="507" t="s">
        <v>61</v>
      </c>
      <c r="B184" s="508"/>
      <c r="C184" s="509"/>
      <c r="E184" s="510" t="str">
        <f>'Fun Patches'!C51</f>
        <v>&lt;LIST PATCH HERE&gt;</v>
      </c>
      <c r="F184" s="511"/>
      <c r="G184" s="276" t="str">
        <f>IF('Fun Patches'!M51="A","A"," ")</f>
        <v xml:space="preserve"> </v>
      </c>
      <c r="I184" s="280"/>
      <c r="J184" s="292"/>
      <c r="K184" s="404"/>
    </row>
    <row r="185" spans="1:19" x14ac:dyDescent="0.2">
      <c r="A185" s="507" t="s">
        <v>62</v>
      </c>
      <c r="B185" s="508"/>
      <c r="C185" s="509"/>
      <c r="E185" s="510" t="str">
        <f>'Fun Patches'!C52</f>
        <v>&lt;LIST PATCH HERE&gt;</v>
      </c>
      <c r="F185" s="511"/>
      <c r="G185" s="276" t="str">
        <f>IF('Fun Patches'!M52="A","A"," ")</f>
        <v xml:space="preserve"> </v>
      </c>
      <c r="I185" s="280"/>
      <c r="J185" s="292"/>
      <c r="K185" s="404"/>
    </row>
    <row r="186" spans="1:19" x14ac:dyDescent="0.2">
      <c r="A186" s="512" t="s">
        <v>63</v>
      </c>
      <c r="B186" s="513"/>
      <c r="C186" s="514"/>
      <c r="E186" s="510" t="str">
        <f>'Fun Patches'!C53</f>
        <v>&lt;LIST PATCH HERE&gt;</v>
      </c>
      <c r="F186" s="511"/>
      <c r="G186" s="276" t="str">
        <f>IF('Fun Patches'!M53="A","A"," ")</f>
        <v xml:space="preserve"> </v>
      </c>
      <c r="J186" s="273"/>
      <c r="K186" s="273"/>
    </row>
    <row r="187" spans="1:19" x14ac:dyDescent="0.2">
      <c r="E187" s="510" t="str">
        <f>'Fun Patches'!C54</f>
        <v>&lt;LIST PATCH HERE&gt;</v>
      </c>
      <c r="F187" s="511"/>
      <c r="G187" s="276" t="str">
        <f>IF('Fun Patches'!M54="A","A","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Senior11</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IF(Badges!N58="A","A"," ")</f>
        <v xml:space="preserve"> </v>
      </c>
      <c r="I4" s="266"/>
      <c r="J4" s="267" t="str">
        <f>Badges!C132</f>
        <v>Find a mentor</v>
      </c>
      <c r="K4" s="269" t="str">
        <f>IF(Badges!N132="A","A"," ")</f>
        <v xml:space="preserve"> </v>
      </c>
      <c r="M4" s="266"/>
      <c r="N4" s="267" t="str">
        <f>Badges!C205</f>
        <v>Help  the natural environment</v>
      </c>
      <c r="O4" s="269" t="str">
        <f>IF(Badges!N205="A","A"," ")</f>
        <v xml:space="preserve"> </v>
      </c>
      <c r="Q4" s="266"/>
      <c r="R4" s="267" t="str">
        <f>Badges!C279</f>
        <v>Get a sense of different animals'</v>
      </c>
      <c r="S4" s="269" t="str">
        <f>IF(Badges!N279="A","A"," ")</f>
        <v xml:space="preserve"> </v>
      </c>
      <c r="T4" s="258"/>
      <c r="U4" s="258"/>
    </row>
    <row r="5" spans="1:21" ht="12.75" customHeight="1" x14ac:dyDescent="0.2">
      <c r="A5" s="542" t="str">
        <f>Summary!A4</f>
        <v>Website Designer</v>
      </c>
      <c r="B5" s="543"/>
      <c r="C5" s="270" t="str">
        <f>IF(Badges!N28="C","C",IF(Badges!N28="P","P",""))</f>
        <v/>
      </c>
      <c r="E5" s="266"/>
      <c r="F5" s="267" t="str">
        <f>Badges!C59</f>
        <v>Give old material a new twist!</v>
      </c>
      <c r="G5" s="269" t="str">
        <f>IF(Badges!N59="A","A"," ")</f>
        <v xml:space="preserve"> </v>
      </c>
      <c r="I5" s="266"/>
      <c r="J5" s="267" t="str">
        <f>Badges!C133</f>
        <v>Find a class</v>
      </c>
      <c r="K5" s="269" t="str">
        <f>IF(Badges!N133="A","A"," ")</f>
        <v xml:space="preserve"> </v>
      </c>
      <c r="M5" s="266"/>
      <c r="N5" s="267" t="str">
        <f>Badges!C206</f>
        <v>Be a guide for younger Girl Scouts</v>
      </c>
      <c r="O5" s="269" t="str">
        <f>IF(Badges!N206="A","A"," ")</f>
        <v xml:space="preserve"> </v>
      </c>
      <c r="Q5" s="266"/>
      <c r="R5" s="267" t="str">
        <f>Badges!C280</f>
        <v>Talk to an animal expert at a zoo</v>
      </c>
      <c r="S5" s="269" t="str">
        <f>IF(Badges!N280="A","A"," ")</f>
        <v xml:space="preserve"> </v>
      </c>
      <c r="T5" s="258"/>
      <c r="U5" s="258"/>
    </row>
    <row r="6" spans="1:21" ht="12.75" customHeight="1" x14ac:dyDescent="0.2">
      <c r="A6" s="538" t="str">
        <f>Summary!A5</f>
        <v>Women's Health</v>
      </c>
      <c r="B6" s="539"/>
      <c r="C6" s="271" t="str">
        <f>IF(Badges!N51="C","C",IF(Badges!N51="P","P",""))</f>
        <v/>
      </c>
      <c r="E6" s="266"/>
      <c r="F6" s="267" t="str">
        <f>Badges!C60</f>
        <v>Create your own</v>
      </c>
      <c r="G6" s="269" t="str">
        <f>IF(Badges!N60="A","A"," ")</f>
        <v xml:space="preserve"> </v>
      </c>
      <c r="I6" s="266"/>
      <c r="J6" s="267" t="str">
        <f>Badges!C134</f>
        <v>Learn the basics on your own</v>
      </c>
      <c r="K6" s="269" t="str">
        <f>IF(Badges!N134="A","A"," ")</f>
        <v xml:space="preserve"> </v>
      </c>
      <c r="M6" s="266"/>
      <c r="N6" s="267" t="str">
        <f>Badges!C207</f>
        <v>Teach Leave No Trace principles</v>
      </c>
      <c r="O6" s="269" t="str">
        <f>IF(Badges!N207="A","A"," ")</f>
        <v xml:space="preserve"> </v>
      </c>
      <c r="Q6" s="266"/>
      <c r="R6" s="267" t="str">
        <f>Badges!C281</f>
        <v>Practice being a scientist</v>
      </c>
      <c r="S6" s="269" t="str">
        <f>IF(Badges!N281="A","A"," ")</f>
        <v xml:space="preserve"> </v>
      </c>
      <c r="T6" s="258"/>
      <c r="U6" s="258"/>
    </row>
    <row r="7" spans="1:21" x14ac:dyDescent="0.2">
      <c r="A7" s="538" t="str">
        <f>Summary!A6</f>
        <v>Troupe Performer</v>
      </c>
      <c r="B7" s="539"/>
      <c r="C7" s="271" t="str">
        <f>IF(Badges!N74="C","C",IF(Badges!N74="P","P",""))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IF(Badges!N97="C","C",IF(Badges!N97="P","P",""))</f>
        <v/>
      </c>
      <c r="E8" s="266"/>
      <c r="F8" s="267" t="str">
        <f>Badges!C62</f>
        <v>Dig into the nitty-gritty of moving</v>
      </c>
      <c r="G8" s="269" t="str">
        <f>IF(Badges!N62="A","A"," ")</f>
        <v xml:space="preserve"> </v>
      </c>
      <c r="I8" s="266"/>
      <c r="J8" s="267" t="str">
        <f>Badges!C136</f>
        <v>Make something to wear</v>
      </c>
      <c r="K8" s="269" t="str">
        <f>IF(Badges!N136="A","A"," ")</f>
        <v xml:space="preserve"> </v>
      </c>
      <c r="M8" s="266"/>
      <c r="N8" s="267" t="str">
        <f>Badges!C209</f>
        <v>Shoot a digital photo series</v>
      </c>
      <c r="O8" s="269" t="str">
        <f>IF(Badges!N209="A","A"," ")</f>
        <v xml:space="preserve"> </v>
      </c>
      <c r="Q8" s="266">
        <v>1</v>
      </c>
      <c r="R8" s="267" t="str">
        <f>Badges!C285</f>
        <v>Team up and dress up</v>
      </c>
      <c r="S8" s="268"/>
    </row>
    <row r="9" spans="1:21" x14ac:dyDescent="0.2">
      <c r="A9" s="540" t="str">
        <f>Summary!A8</f>
        <v>Novelist</v>
      </c>
      <c r="B9" s="541"/>
      <c r="C9" s="272" t="str">
        <f>IF(Badges!N120="C","C",IF(Badges!N120="P","P",""))</f>
        <v/>
      </c>
      <c r="E9" s="266"/>
      <c r="F9" s="267" t="str">
        <f>Badges!C63</f>
        <v>Get behind the scenes</v>
      </c>
      <c r="G9" s="269" t="str">
        <f>IF(Badges!N63="A","A"," ")</f>
        <v xml:space="preserve"> </v>
      </c>
      <c r="I9" s="266"/>
      <c r="J9" s="267" t="str">
        <f>Badges!C137</f>
        <v>Create something useful for your</v>
      </c>
      <c r="K9" s="269" t="str">
        <f>IF(Badges!N137="A","A"," ")</f>
        <v xml:space="preserve"> </v>
      </c>
      <c r="M9" s="266"/>
      <c r="N9" s="267" t="str">
        <f>Badges!C210</f>
        <v>Write it down</v>
      </c>
      <c r="O9" s="269" t="str">
        <f>IF(Badges!N210="A","A"," ")</f>
        <v xml:space="preserve"> </v>
      </c>
      <c r="Q9" s="266"/>
      <c r="R9" s="267" t="str">
        <f>Badges!C286</f>
        <v>Go, Blue! Go, Red!</v>
      </c>
      <c r="S9" s="269" t="str">
        <f>IF(Badges!N286="A","A"," ")</f>
        <v xml:space="preserve"> </v>
      </c>
    </row>
    <row r="10" spans="1:21" x14ac:dyDescent="0.2">
      <c r="A10" s="526" t="str">
        <f>Summary!A9</f>
        <v>It's Your Planet -- Love It!</v>
      </c>
      <c r="B10" s="526"/>
      <c r="C10" s="526"/>
      <c r="E10" s="266"/>
      <c r="F10" s="267" t="str">
        <f>Badges!C64</f>
        <v>Get tips on team motivation</v>
      </c>
      <c r="G10" s="269" t="str">
        <f>IF(Badges!N64="A","A"," ")</f>
        <v xml:space="preserve"> </v>
      </c>
      <c r="I10" s="266"/>
      <c r="J10" s="267" t="str">
        <f>Badges!C138</f>
        <v>Make an accessory</v>
      </c>
      <c r="K10" s="269" t="str">
        <f>IF(Badges!N138="A","A"," ")</f>
        <v xml:space="preserve"> </v>
      </c>
      <c r="M10" s="266"/>
      <c r="N10" s="267" t="str">
        <f>Badges!C211</f>
        <v>Make a video</v>
      </c>
      <c r="O10" s="269" t="str">
        <f>IF(Badges!N211="A","A"," ")</f>
        <v xml:space="preserve"> </v>
      </c>
      <c r="Q10" s="266"/>
      <c r="R10" s="267" t="str">
        <f>Badges!C287</f>
        <v>Unique uniforms</v>
      </c>
      <c r="S10" s="269" t="str">
        <f>IF(Badges!N287="A","A"," ")</f>
        <v xml:space="preserve"> </v>
      </c>
    </row>
    <row r="11" spans="1:21" x14ac:dyDescent="0.2">
      <c r="A11" s="542" t="str">
        <f>Summary!A10</f>
        <v>Textile Artist</v>
      </c>
      <c r="B11" s="543"/>
      <c r="C11" s="270" t="str">
        <f>IF(Badges!N144="C","C",IF(Badges!N144="P","P",""))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IF(Badges!N288="A","A"," ")</f>
        <v xml:space="preserve"> </v>
      </c>
    </row>
    <row r="12" spans="1:21" x14ac:dyDescent="0.2">
      <c r="A12" s="538" t="str">
        <f>Summary!A11</f>
        <v>Room Makeover</v>
      </c>
      <c r="B12" s="539"/>
      <c r="C12" s="271" t="str">
        <f>IF(Badges!N167="C","C",IF(Badges!N167="P","P",""))</f>
        <v/>
      </c>
      <c r="E12" s="266"/>
      <c r="F12" s="267" t="str">
        <f>Badges!C66</f>
        <v>Create a poster to promote your</v>
      </c>
      <c r="G12" s="269" t="str">
        <f>IF(Badges!N66="A","A"," ")</f>
        <v xml:space="preserve"> </v>
      </c>
      <c r="I12" s="266"/>
      <c r="J12" s="267" t="str">
        <f>Badges!C140</f>
        <v>Make a gift for an anniversary, baby</v>
      </c>
      <c r="K12" s="269" t="str">
        <f>IF(Badges!N140="A","A","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IF(Badges!N190="C","C",IF(Badges!N190="P","P",""))</f>
        <v/>
      </c>
      <c r="E13" s="266"/>
      <c r="F13" s="267" t="str">
        <f>Badges!C67</f>
        <v>Create a press kit</v>
      </c>
      <c r="G13" s="269" t="str">
        <f>IF(Badges!N67="A","A"," ")</f>
        <v xml:space="preserve"> </v>
      </c>
      <c r="I13" s="266"/>
      <c r="J13" s="267" t="str">
        <f>Badges!C141</f>
        <v>Create something to mark a special</v>
      </c>
      <c r="K13" s="269" t="str">
        <f>IF(Badges!N141="A","A"," ")</f>
        <v xml:space="preserve"> </v>
      </c>
      <c r="M13" s="266"/>
      <c r="N13" s="267" t="str">
        <f>Badges!C216</f>
        <v xml:space="preserve"> Talk to a pro</v>
      </c>
      <c r="O13" s="269" t="str">
        <f>IF(Badges!N216="A","A"," ")</f>
        <v xml:space="preserve"> </v>
      </c>
      <c r="Q13" s="266"/>
      <c r="R13" s="267" t="str">
        <f>Badges!C290</f>
        <v>An amazing race</v>
      </c>
      <c r="S13" s="269" t="str">
        <f>IF(Badges!N290="A","A"," ")</f>
        <v xml:space="preserve"> </v>
      </c>
    </row>
    <row r="14" spans="1:21" x14ac:dyDescent="0.2">
      <c r="A14" s="538" t="str">
        <f>Summary!A13</f>
        <v>Adventurer</v>
      </c>
      <c r="B14" s="539"/>
      <c r="C14" s="271" t="str">
        <f>IF(Badges!N213="C","C",IF(Badges!N213="P","P",""))</f>
        <v/>
      </c>
      <c r="E14" s="266"/>
      <c r="F14" s="267" t="str">
        <f>Badges!C68</f>
        <v>Make a video trailer or radio</v>
      </c>
      <c r="G14" s="269" t="str">
        <f>IF(Badges!N68="A","A"," ")</f>
        <v xml:space="preserve"> </v>
      </c>
      <c r="I14" s="266"/>
      <c r="J14" s="267" t="str">
        <f>Badges!C142</f>
        <v>Make something to give to a charity</v>
      </c>
      <c r="K14" s="269" t="str">
        <f>IF(Badges!N142="A","A"," ")</f>
        <v xml:space="preserve"> </v>
      </c>
      <c r="M14" s="266"/>
      <c r="N14" s="267" t="str">
        <f>Badges!C217</f>
        <v>Spend two hours at a local car repair</v>
      </c>
      <c r="O14" s="269" t="str">
        <f>IF(Badges!N217="A","A"," ")</f>
        <v xml:space="preserve"> </v>
      </c>
      <c r="Q14" s="266"/>
      <c r="R14" s="267" t="str">
        <f>Badges!C291</f>
        <v>Target practice</v>
      </c>
      <c r="S14" s="269" t="str">
        <f>IF(Badges!N291="A","A"," ")</f>
        <v xml:space="preserve"> </v>
      </c>
    </row>
    <row r="15" spans="1:21" x14ac:dyDescent="0.2">
      <c r="A15" s="540" t="str">
        <f>Summary!A14</f>
        <v>Car Care</v>
      </c>
      <c r="B15" s="541"/>
      <c r="C15" s="272" t="str">
        <f>IF(Badges!N236="C","C",IF(Badges!N236="P","P",""))</f>
        <v/>
      </c>
      <c r="E15" s="266">
        <v>5</v>
      </c>
      <c r="F15" s="267" t="str">
        <f>Badges!C69</f>
        <v>Put on your show</v>
      </c>
      <c r="G15" s="268"/>
      <c r="I15" s="533" t="str">
        <f>Badges!B145</f>
        <v>Room Makeover</v>
      </c>
      <c r="J15" s="534"/>
      <c r="K15" s="534"/>
      <c r="M15" s="266"/>
      <c r="N15" s="267" t="str">
        <f>Badges!C218</f>
        <v>Watch instructional car care videos</v>
      </c>
      <c r="O15" s="269" t="str">
        <f>IF(Badges!N218="A","A"," ")</f>
        <v xml:space="preserve"> </v>
      </c>
      <c r="Q15" s="266"/>
      <c r="R15" s="267" t="str">
        <f>Badges!C292</f>
        <v>Tests of strength</v>
      </c>
      <c r="S15" s="269" t="str">
        <f>IF(Badges!N292="A","A"," ")</f>
        <v xml:space="preserve"> </v>
      </c>
    </row>
    <row r="16" spans="1:21" x14ac:dyDescent="0.2">
      <c r="A16" s="526" t="str">
        <f>Summary!A15</f>
        <v>It's Your Story -- Tell It!</v>
      </c>
      <c r="B16" s="526"/>
      <c r="C16" s="526"/>
      <c r="E16" s="266"/>
      <c r="F16" s="267" t="str">
        <f>Badges!C70</f>
        <v>Host a cast party or an after-party</v>
      </c>
      <c r="G16" s="269" t="str">
        <f>IF(Badges!N70="A","A","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IF(Badges!N260="C","C",IF(Badges!N260="P","P",""))</f>
        <v/>
      </c>
      <c r="E17" s="266"/>
      <c r="F17" s="267" t="str">
        <f>Badges!C71</f>
        <v>Videotape your show and screen it</v>
      </c>
      <c r="G17" s="269" t="str">
        <f>IF(Badges!N71="A","A"," ")</f>
        <v xml:space="preserve"> </v>
      </c>
      <c r="I17" s="266"/>
      <c r="J17" s="267" t="str">
        <f>Badges!C147</f>
        <v>Craft an inspiration board</v>
      </c>
      <c r="K17" s="269" t="str">
        <f>IF(Badges!N146="A","A"," ")</f>
        <v xml:space="preserve"> </v>
      </c>
      <c r="M17" s="266"/>
      <c r="N17" s="267" t="str">
        <f>Badges!C220</f>
        <v>Determine which cars are the safest</v>
      </c>
      <c r="O17" s="269" t="str">
        <f>IF(Badges!N220="A","A"," ")</f>
        <v xml:space="preserve"> </v>
      </c>
      <c r="Q17" s="266"/>
      <c r="R17" s="267" t="str">
        <f>Badges!C294</f>
        <v>Construction challenge</v>
      </c>
      <c r="S17" s="269" t="str">
        <f>IF(Badges!N294="A","A"," ")</f>
        <v xml:space="preserve"> </v>
      </c>
    </row>
    <row r="18" spans="1:19" x14ac:dyDescent="0.2">
      <c r="A18" s="538" t="str">
        <f>Summary!A17</f>
        <v>Voice for Animals</v>
      </c>
      <c r="B18" s="539"/>
      <c r="C18" s="271" t="str">
        <f>IF(Badges!N283="C","C",IF(Badges!N283="P","P",""))</f>
        <v/>
      </c>
      <c r="E18" s="266"/>
      <c r="F18" s="267" t="str">
        <f>Badges!C72</f>
        <v>Take photos and create a record</v>
      </c>
      <c r="G18" s="269" t="str">
        <f>IF(Badges!N72="A","A"," ")</f>
        <v xml:space="preserve"> </v>
      </c>
      <c r="I18" s="266"/>
      <c r="J18" s="267" t="str">
        <f>Badges!C148</f>
        <v>Shadow an interior designer or</v>
      </c>
      <c r="K18" s="269" t="str">
        <f>IF(Badges!N147="A","A"," ")</f>
        <v xml:space="preserve"> </v>
      </c>
      <c r="M18" s="266"/>
      <c r="N18" s="267" t="str">
        <f>Badges!C221</f>
        <v>Learn which factors affect insurance</v>
      </c>
      <c r="O18" s="269" t="str">
        <f>IF(Badges!N221="A","A"," ")</f>
        <v xml:space="preserve"> </v>
      </c>
      <c r="Q18" s="266"/>
      <c r="R18" s="267" t="str">
        <f>Badges!C295</f>
        <v>Soar winners</v>
      </c>
      <c r="S18" s="269" t="str">
        <f>IF(Badges!N295="A","A"," ")</f>
        <v xml:space="preserve"> </v>
      </c>
    </row>
    <row r="19" spans="1:19" x14ac:dyDescent="0.2">
      <c r="A19" s="538" t="str">
        <f>Summary!A18</f>
        <v>Game Visionary</v>
      </c>
      <c r="B19" s="539"/>
      <c r="C19" s="271" t="str">
        <f>IF(Badges!N306="C","C",IF(Badges!N306="P","P",""))</f>
        <v/>
      </c>
      <c r="E19" s="533" t="str">
        <f>Badges!B75</f>
        <v>Science of Style</v>
      </c>
      <c r="F19" s="534"/>
      <c r="G19" s="534"/>
      <c r="I19" s="266"/>
      <c r="J19" s="267" t="str">
        <f>Badges!C149</f>
        <v>Look at design around the world</v>
      </c>
      <c r="K19" s="269" t="str">
        <f>IF(Badges!N148="A","A"," ")</f>
        <v xml:space="preserve"> </v>
      </c>
      <c r="M19" s="266"/>
      <c r="N19" s="267" t="str">
        <f>Badges!C222</f>
        <v>Let crash test dummies teach you</v>
      </c>
      <c r="O19" s="269" t="str">
        <f>IF(Badges!N222="A","A"," ")</f>
        <v xml:space="preserve"> </v>
      </c>
      <c r="Q19" s="266"/>
      <c r="R19" s="267" t="str">
        <f>Badges!C296</f>
        <v>Make it "flink."</v>
      </c>
      <c r="S19" s="269" t="str">
        <f>IF(Badges!N296="A","A"," ")</f>
        <v xml:space="preserve"> </v>
      </c>
    </row>
    <row r="20" spans="1:19" x14ac:dyDescent="0.2">
      <c r="A20" s="538" t="str">
        <f>Summary!A19</f>
        <v>Social Innovator</v>
      </c>
      <c r="B20" s="539"/>
      <c r="C20" s="271" t="str">
        <f>IF(Badges!N329="C","C",IF(Badges!N329="P","P",""))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IF(Badges!N352="C","C",IF(Badges!N352="P","P",""))</f>
        <v/>
      </c>
      <c r="E21" s="266"/>
      <c r="F21" s="267" t="str">
        <f>Badges!C77</f>
        <v>Interview a dermatologist or cosmetic</v>
      </c>
      <c r="G21" s="269" t="str">
        <f>IF(Badges!N77="A","A"," ")</f>
        <v xml:space="preserve"> </v>
      </c>
      <c r="I21" s="266"/>
      <c r="J21" s="267" t="str">
        <f>Badges!C151</f>
        <v xml:space="preserve">Paint a wall </v>
      </c>
      <c r="K21" s="269" t="str">
        <f>IF(Badges!N150="A","A"," ")</f>
        <v xml:space="preserve"> </v>
      </c>
      <c r="M21" s="266"/>
      <c r="N21" s="267" t="str">
        <f>Badges!C224</f>
        <v>Create a top ten list of safe driving</v>
      </c>
      <c r="O21" s="269" t="str">
        <f>IF(Badges!N224="A","A"," ")</f>
        <v xml:space="preserve"> </v>
      </c>
      <c r="Q21" s="266"/>
      <c r="R21" s="267" t="str">
        <f>Badges!C298</f>
        <v>From read to reality</v>
      </c>
      <c r="S21" s="269" t="str">
        <f>IF(Badges!N298="A","A"," ")</f>
        <v xml:space="preserve"> </v>
      </c>
    </row>
    <row r="22" spans="1:19" x14ac:dyDescent="0.2">
      <c r="A22" s="273"/>
      <c r="B22" s="274"/>
      <c r="C22" s="401"/>
      <c r="E22" s="266"/>
      <c r="F22" s="267" t="str">
        <f>Badges!C78</f>
        <v>Evaluate and compare two similar</v>
      </c>
      <c r="G22" s="269" t="str">
        <f>IF(Badges!N78="A","A"," ")</f>
        <v xml:space="preserve"> </v>
      </c>
      <c r="I22" s="266"/>
      <c r="J22" s="267" t="str">
        <f>Badges!C152</f>
        <v>Paint furniture</v>
      </c>
      <c r="K22" s="269" t="str">
        <f>IF(Badges!N151="A","A"," ")</f>
        <v xml:space="preserve"> </v>
      </c>
      <c r="M22" s="266"/>
      <c r="N22" s="267" t="str">
        <f>Badges!C225</f>
        <v>Interview a highway patrol officer to</v>
      </c>
      <c r="O22" s="269" t="str">
        <f>IF(Badges!N225="A","A"," ")</f>
        <v xml:space="preserve"> </v>
      </c>
      <c r="Q22" s="266"/>
      <c r="R22" s="267" t="str">
        <f>Badges!C299</f>
        <v>From virtual to reality</v>
      </c>
      <c r="S22" s="269" t="str">
        <f>IF(Badges!N299="A","A"," ")</f>
        <v xml:space="preserve"> </v>
      </c>
    </row>
    <row r="23" spans="1:19" x14ac:dyDescent="0.2">
      <c r="A23" s="533" t="str">
        <f>Badges!B6</f>
        <v>Website Designer</v>
      </c>
      <c r="B23" s="534"/>
      <c r="C23" s="534"/>
      <c r="E23" s="266"/>
      <c r="F23" s="267" t="str">
        <f>Badges!C79</f>
        <v>Make and test a homemade product</v>
      </c>
      <c r="G23" s="269" t="str">
        <f>IF(Badges!N79="A","A"," ")</f>
        <v xml:space="preserve"> </v>
      </c>
      <c r="I23" s="266"/>
      <c r="J23" s="267" t="str">
        <f>Badges!C153</f>
        <v>Paint accents</v>
      </c>
      <c r="K23" s="269" t="str">
        <f>IF(Badges!N152="A","A"," ")</f>
        <v xml:space="preserve"> </v>
      </c>
      <c r="M23" s="266"/>
      <c r="N23" s="267" t="str">
        <f>Badges!C226</f>
        <v>Observe a traffic intersection</v>
      </c>
      <c r="O23" s="269" t="str">
        <f>IF(Badges!N226="A","A"," ")</f>
        <v xml:space="preserve"> </v>
      </c>
      <c r="Q23" s="266"/>
      <c r="R23" s="267" t="str">
        <f>Badges!C300</f>
        <v>From board to reality</v>
      </c>
      <c r="S23" s="269" t="str">
        <f>IF(Badges!N300="A","A","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IF(Badges!N8="A","A"," ")</f>
        <v xml:space="preserve"> </v>
      </c>
      <c r="E25" s="266"/>
      <c r="F25" s="267" t="str">
        <f>Badges!C81</f>
        <v>Test sunglasses</v>
      </c>
      <c r="G25" s="269" t="str">
        <f>IF(Badges!N81="A","A"," ")</f>
        <v xml:space="preserve"> </v>
      </c>
      <c r="I25" s="266"/>
      <c r="J25" s="267" t="str">
        <f>Badges!C155</f>
        <v>Curtains for windows or to delineate</v>
      </c>
      <c r="K25" s="269" t="str">
        <f>IF(Badges!N154="A","A"," ")</f>
        <v xml:space="preserve"> </v>
      </c>
      <c r="M25" s="266"/>
      <c r="N25" s="267" t="str">
        <f>Badges!C228</f>
        <v>Compile an emergency kit</v>
      </c>
      <c r="O25" s="269" t="str">
        <f>IF(Badges!N228="A","A"," ")</f>
        <v xml:space="preserve"> </v>
      </c>
      <c r="Q25" s="266"/>
      <c r="R25" s="267" t="str">
        <f>Badges!C302</f>
        <v>A puzzle pentathlon</v>
      </c>
      <c r="S25" s="269" t="str">
        <f>IF(Badges!N302="A","A"," ")</f>
        <v xml:space="preserve"> </v>
      </c>
    </row>
    <row r="26" spans="1:19" x14ac:dyDescent="0.2">
      <c r="A26" s="266"/>
      <c r="B26" s="267" t="str">
        <f>Badges!C9</f>
        <v>A place you volunteer at</v>
      </c>
      <c r="C26" s="269" t="str">
        <f>IF(Badges!N9="A","A"," ")</f>
        <v xml:space="preserve"> </v>
      </c>
      <c r="E26" s="266"/>
      <c r="F26" s="267" t="str">
        <f>Badges!C82</f>
        <v>Grade a gem</v>
      </c>
      <c r="G26" s="269" t="str">
        <f>IF(Badges!N82="A","A"," ")</f>
        <v xml:space="preserve"> </v>
      </c>
      <c r="I26" s="266"/>
      <c r="J26" s="267" t="str">
        <f>Badges!C156</f>
        <v>A table runner, decorative wall</v>
      </c>
      <c r="K26" s="269" t="str">
        <f>IF(Badges!N155="A","A"," ")</f>
        <v xml:space="preserve"> </v>
      </c>
      <c r="M26" s="266"/>
      <c r="N26" s="267" t="str">
        <f>Badges!C229</f>
        <v>Interview a roadside service person</v>
      </c>
      <c r="O26" s="269" t="str">
        <f>IF(Badges!N229="A","A"," ")</f>
        <v xml:space="preserve"> </v>
      </c>
      <c r="Q26" s="266"/>
      <c r="R26" s="267" t="str">
        <f>Badges!C303</f>
        <v>A relay pentathlon</v>
      </c>
      <c r="S26" s="269" t="str">
        <f>IF(Badges!N303="A","A"," ")</f>
        <v xml:space="preserve"> </v>
      </c>
    </row>
    <row r="27" spans="1:19" x14ac:dyDescent="0.2">
      <c r="A27" s="266"/>
      <c r="B27" s="267" t="str">
        <f>Badges!C10</f>
        <v>An extracurricular group or hobby</v>
      </c>
      <c r="C27" s="269" t="str">
        <f>IF(Badges!N10="A","A"," ")</f>
        <v xml:space="preserve"> </v>
      </c>
      <c r="E27" s="266"/>
      <c r="F27" s="267" t="str">
        <f>Badges!C79</f>
        <v>Make and test a homemade product</v>
      </c>
      <c r="G27" s="269" t="str">
        <f>IF(Badges!N83="A","A"," ")</f>
        <v xml:space="preserve"> </v>
      </c>
      <c r="I27" s="266"/>
      <c r="J27" s="267" t="str">
        <f>Badges!C157</f>
        <v>A pillow cover or duvet cover</v>
      </c>
      <c r="K27" s="269" t="str">
        <f>IF(Badges!N156="A","A"," ")</f>
        <v xml:space="preserve"> </v>
      </c>
      <c r="M27" s="266"/>
      <c r="N27" s="267" t="str">
        <f>Badges!C230</f>
        <v>Research how to handle five</v>
      </c>
      <c r="O27" s="269" t="str">
        <f>IF(Badges!N230="A","A"," ")</f>
        <v xml:space="preserve"> </v>
      </c>
      <c r="Q27" s="266"/>
      <c r="R27" s="267" t="str">
        <f>Badges!C304</f>
        <v>A wheel pentathlon</v>
      </c>
      <c r="S27" s="269" t="str">
        <f>IF(Badges!N304="A","A","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IF(Badges!N12="A","A"," ")</f>
        <v xml:space="preserve"> </v>
      </c>
      <c r="E29" s="266"/>
      <c r="F29" s="267" t="str">
        <f>Badges!C85</f>
        <v>Compare ingredients in three</v>
      </c>
      <c r="G29" s="269" t="str">
        <f>IF(Badges!N85="A","A"," ")</f>
        <v xml:space="preserve"> </v>
      </c>
      <c r="I29" s="266"/>
      <c r="J29" s="267" t="str">
        <f>Badges!C159</f>
        <v>Refurbish one item</v>
      </c>
      <c r="K29" s="269" t="str">
        <f>IF(Badges!N158="A","A"," ")</f>
        <v xml:space="preserve"> </v>
      </c>
      <c r="M29" s="266"/>
      <c r="N29" s="267" t="str">
        <f>Badges!C232</f>
        <v>Compare car efficiencies</v>
      </c>
      <c r="O29" s="269" t="str">
        <f>IF(Badges!N232="A","A"," ")</f>
        <v xml:space="preserve"> </v>
      </c>
      <c r="Q29" s="266">
        <v>1</v>
      </c>
      <c r="R29" s="267" t="str">
        <f>Badges!C308</f>
        <v>Brainstorm business ideas</v>
      </c>
      <c r="S29" s="268"/>
    </row>
    <row r="30" spans="1:19" x14ac:dyDescent="0.2">
      <c r="A30" s="266"/>
      <c r="B30" s="267" t="str">
        <f>Badges!C13</f>
        <v>Get opinions from bloggers/sites</v>
      </c>
      <c r="C30" s="269" t="str">
        <f>IF(Badges!N13="A","A"," ")</f>
        <v xml:space="preserve"> </v>
      </c>
      <c r="E30" s="266"/>
      <c r="F30" s="267" t="str">
        <f>Badges!C86</f>
        <v>Test hair dye</v>
      </c>
      <c r="G30" s="269" t="str">
        <f>IF(Badges!N86="A","A"," ")</f>
        <v xml:space="preserve"> </v>
      </c>
      <c r="I30" s="266"/>
      <c r="J30" s="267" t="str">
        <f>Badges!C160</f>
        <v>Repurpose one item</v>
      </c>
      <c r="K30" s="269" t="str">
        <f>IF(Badges!N159="A","A"," ")</f>
        <v xml:space="preserve"> </v>
      </c>
      <c r="M30" s="266"/>
      <c r="N30" s="267" t="str">
        <f>Badges!C233</f>
        <v>Practice energy efficient driving or</v>
      </c>
      <c r="O30" s="269" t="str">
        <f>IF(Badges!N233="A","A"," ")</f>
        <v xml:space="preserve"> </v>
      </c>
      <c r="Q30" s="266"/>
      <c r="R30" s="267" t="str">
        <f>Badges!C309</f>
        <v>Interview your client</v>
      </c>
      <c r="S30" s="269" t="str">
        <f>IF(Badges!N309="A","A"," ")</f>
        <v xml:space="preserve"> </v>
      </c>
    </row>
    <row r="31" spans="1:19" x14ac:dyDescent="0.2">
      <c r="A31" s="266"/>
      <c r="B31" s="267" t="str">
        <f>Badges!C14</f>
        <v>Teach yourself to build a site from</v>
      </c>
      <c r="C31" s="269" t="str">
        <f>IF(Badges!N14="A","A"," ")</f>
        <v xml:space="preserve"> </v>
      </c>
      <c r="E31" s="266"/>
      <c r="F31" s="267" t="str">
        <f>Badges!C83</f>
        <v>Get into outdoor-fashion fabrics</v>
      </c>
      <c r="G31" s="269" t="str">
        <f>IF(Badges!N87="A","A"," ")</f>
        <v xml:space="preserve"> </v>
      </c>
      <c r="I31" s="266"/>
      <c r="J31" s="267" t="str">
        <f>Badges!C161</f>
        <v>Repair one item</v>
      </c>
      <c r="K31" s="269" t="str">
        <f>IF(Badges!N160="A","A"," ")</f>
        <v xml:space="preserve"> </v>
      </c>
      <c r="M31" s="266"/>
      <c r="N31" s="267" t="str">
        <f>Badges!C234</f>
        <v xml:space="preserve">Drive less </v>
      </c>
      <c r="O31" s="269" t="str">
        <f>IF(Badges!N234="A","A"," ")</f>
        <v xml:space="preserve"> </v>
      </c>
      <c r="Q31" s="266"/>
      <c r="R31" s="267" t="str">
        <f>Badges!C310</f>
        <v>Become a keen observer</v>
      </c>
      <c r="S31" s="269" t="str">
        <f>IF(Badges!N310="A","A","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IF(Badges!N311="A","A"," ")</f>
        <v xml:space="preserve"> </v>
      </c>
    </row>
    <row r="33" spans="1:19" x14ac:dyDescent="0.2">
      <c r="A33" s="266"/>
      <c r="B33" s="267" t="str">
        <f>Badges!C16</f>
        <v>Find a mentor</v>
      </c>
      <c r="C33" s="269" t="str">
        <f>IF(Badges!N16="A","A"," ")</f>
        <v xml:space="preserve"> </v>
      </c>
      <c r="E33" s="266"/>
      <c r="F33" s="267" t="str">
        <f>Badges!C89</f>
        <v>Make a timeline of fashion trends</v>
      </c>
      <c r="G33" s="269" t="str">
        <f>IF(Badges!N89="A","A"," ")</f>
        <v xml:space="preserve"> </v>
      </c>
      <c r="I33" s="266"/>
      <c r="J33" s="267" t="str">
        <f>Badges!C163</f>
        <v>Build something out of wood or</v>
      </c>
      <c r="K33" s="269" t="str">
        <f>IF(Badges!N162="A","A","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IF(Badges!N17="A","A"," ")</f>
        <v xml:space="preserve"> </v>
      </c>
      <c r="E34" s="266"/>
      <c r="F34" s="267" t="str">
        <f>Badges!C90</f>
        <v>Conduct a social style experiment</v>
      </c>
      <c r="G34" s="269" t="str">
        <f>IF(Badges!N90="A","A"," ")</f>
        <v xml:space="preserve"> </v>
      </c>
      <c r="I34" s="266"/>
      <c r="J34" s="267" t="str">
        <f>Badges!C164</f>
        <v>Build something from found items</v>
      </c>
      <c r="K34" s="269" t="str">
        <f>IF(Badges!N163="A","A"," ")</f>
        <v xml:space="preserve"> </v>
      </c>
      <c r="M34" s="266"/>
      <c r="N34" s="267" t="str">
        <f>Badges!C240</f>
        <v>Share night art</v>
      </c>
      <c r="O34" s="269" t="str">
        <f>IF(Badges!N240="A","A"," ")</f>
        <v xml:space="preserve"> </v>
      </c>
      <c r="Q34" s="266"/>
      <c r="R34" s="267" t="str">
        <f>Badges!C313</f>
        <v>Divide your idea into different parts</v>
      </c>
      <c r="S34" s="269" t="str">
        <f>IF(Badges!N313="A","A"," ")</f>
        <v xml:space="preserve"> </v>
      </c>
    </row>
    <row r="35" spans="1:19" x14ac:dyDescent="0.2">
      <c r="A35" s="266"/>
      <c r="B35" s="267" t="str">
        <f>Badges!C18</f>
        <v>Meet up</v>
      </c>
      <c r="C35" s="269" t="str">
        <f>IF(Badges!N18="A","A"," ")</f>
        <v xml:space="preserve"> </v>
      </c>
      <c r="E35" s="266"/>
      <c r="F35" s="267" t="str">
        <f>Badges!C87</f>
        <v>Create a scent</v>
      </c>
      <c r="G35" s="269" t="str">
        <f>IF(Badges!N91="A","A"," ")</f>
        <v xml:space="preserve"> </v>
      </c>
      <c r="I35" s="266"/>
      <c r="J35" s="267" t="str">
        <f>Badges!C165</f>
        <v>Build an art piece</v>
      </c>
      <c r="K35" s="269" t="str">
        <f>IF(Badges!N164="A","A"," ")</f>
        <v xml:space="preserve"> </v>
      </c>
      <c r="M35" s="266"/>
      <c r="N35" s="267" t="str">
        <f>Badges!C241</f>
        <v>Get into nightlife</v>
      </c>
      <c r="O35" s="269" t="str">
        <f>IF(Badges!N241="A","A"," ")</f>
        <v xml:space="preserve"> </v>
      </c>
      <c r="Q35" s="266"/>
      <c r="R35" s="267" t="str">
        <f>Badges!C314</f>
        <v>Beat your competitors</v>
      </c>
      <c r="S35" s="269" t="str">
        <f>IF(Badges!N314="A","A","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IF(Badges!N242="A","A"," ")</f>
        <v xml:space="preserve"> </v>
      </c>
      <c r="Q36" s="266"/>
      <c r="R36" s="267" t="str">
        <f>Badges!C315</f>
        <v>Use a "guideline."</v>
      </c>
      <c r="S36" s="269" t="str">
        <f>IF(Badges!N315="A","A"," ")</f>
        <v xml:space="preserve"> </v>
      </c>
    </row>
    <row r="37" spans="1:19" ht="12.75" customHeight="1" x14ac:dyDescent="0.2">
      <c r="A37" s="266"/>
      <c r="B37" s="267" t="str">
        <f>Badges!C20</f>
        <v>Blog posts</v>
      </c>
      <c r="C37" s="269" t="str">
        <f>IF(Badges!N20="A","A"," ")</f>
        <v xml:space="preserve"> </v>
      </c>
      <c r="E37" s="266"/>
      <c r="F37" s="267" t="str">
        <f>Badges!C93</f>
        <v>Make something eco friendly</v>
      </c>
      <c r="G37" s="269" t="str">
        <f>IF(Badges!N93="A","A","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IF(Badges!N21="A","A"," ")</f>
        <v xml:space="preserve"> </v>
      </c>
      <c r="E38" s="266"/>
      <c r="F38" s="267" t="str">
        <f>Badges!C94</f>
        <v>Create your own science-of-style</v>
      </c>
      <c r="G38" s="269" t="str">
        <f>IF(Badges!N94="A","A"," ")</f>
        <v xml:space="preserve"> </v>
      </c>
      <c r="I38" s="266"/>
      <c r="J38" s="267" t="str">
        <f>Badges!C170</f>
        <v>Monitor the news</v>
      </c>
      <c r="K38" s="269" t="str">
        <f>IF(Badges!N170="A","A"," ")</f>
        <v xml:space="preserve"> </v>
      </c>
      <c r="M38" s="266"/>
      <c r="N38" s="267" t="str">
        <f>Badges!C244</f>
        <v>Tour your neighborhood at night</v>
      </c>
      <c r="O38" s="269" t="str">
        <f>IF(Badges!N244="A","A"," ")</f>
        <v xml:space="preserve"> </v>
      </c>
      <c r="Q38" s="266"/>
      <c r="R38" s="267" t="str">
        <f>Badges!C317</f>
        <v>Seed money</v>
      </c>
      <c r="S38" s="269" t="str">
        <f>IF(Badges!N317="A","A"," ")</f>
        <v xml:space="preserve"> </v>
      </c>
    </row>
    <row r="39" spans="1:19" x14ac:dyDescent="0.2">
      <c r="A39" s="266"/>
      <c r="B39" s="267" t="str">
        <f>Badges!C22</f>
        <v>Start with a compelling photo gallery</v>
      </c>
      <c r="C39" s="269" t="str">
        <f>IF(Badges!N22="A","A"," ")</f>
        <v xml:space="preserve"> </v>
      </c>
      <c r="E39" s="266"/>
      <c r="F39" s="267" t="str">
        <f>Badges!C91</f>
        <v>Host a wear-a-thon</v>
      </c>
      <c r="G39" s="269" t="str">
        <f>IF(Badges!N95="A","A"," ")</f>
        <v xml:space="preserve"> </v>
      </c>
      <c r="I39" s="266"/>
      <c r="J39" s="267" t="str">
        <f>Badges!C171</f>
        <v>Evaluate the same story on three</v>
      </c>
      <c r="K39" s="269" t="str">
        <f>IF(Badges!N171="A","A"," ")</f>
        <v xml:space="preserve"> </v>
      </c>
      <c r="M39" s="266"/>
      <c r="N39" s="267" t="str">
        <f>Badges!C245</f>
        <v>Visit a park, trail, lake, stream, or</v>
      </c>
      <c r="O39" s="269" t="str">
        <f>IF(Badges!N245="A","A"," ")</f>
        <v xml:space="preserve"> </v>
      </c>
      <c r="Q39" s="266"/>
      <c r="R39" s="267" t="str">
        <f>Badges!C318</f>
        <v>Business models</v>
      </c>
      <c r="S39" s="269" t="str">
        <f>IF(Badges!N318="A","A","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IF(Badges!N172="A","A"," ")</f>
        <v xml:space="preserve"> </v>
      </c>
      <c r="M40" s="266"/>
      <c r="N40" s="267" t="str">
        <f>Badges!C246</f>
        <v>Visit a place that's open 24 hours</v>
      </c>
      <c r="O40" s="269" t="str">
        <f>IF(Badges!N246="A","A"," ")</f>
        <v xml:space="preserve"> </v>
      </c>
      <c r="Q40" s="266"/>
      <c r="R40" s="267" t="str">
        <f>Badges!C319</f>
        <v>Merchandising</v>
      </c>
      <c r="S40" s="269" t="str">
        <f>IF(Badges!N319="A","A"," ")</f>
        <v xml:space="preserve"> </v>
      </c>
    </row>
    <row r="41" spans="1:19" x14ac:dyDescent="0.2">
      <c r="A41" s="266"/>
      <c r="B41" s="267" t="str">
        <f>Badges!C24</f>
        <v>Go social</v>
      </c>
      <c r="C41" s="269" t="str">
        <f>IF(Badges!N24="A","A","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IF(Badges!N25="A","A"," ")</f>
        <v xml:space="preserve"> </v>
      </c>
      <c r="E42" s="266"/>
      <c r="F42" s="267" t="str">
        <f>Badges!C100</f>
        <v>Review the novel</v>
      </c>
      <c r="G42" s="269" t="str">
        <f>IF(Badges!N100="A","A"," ")</f>
        <v xml:space="preserve"> </v>
      </c>
      <c r="I42" s="266"/>
      <c r="J42" s="267" t="str">
        <f>Badges!C174</f>
        <v>Choose an article from a political</v>
      </c>
      <c r="K42" s="269" t="str">
        <f>IF(Badges!N174="A","A"," ")</f>
        <v xml:space="preserve"> </v>
      </c>
      <c r="M42" s="266"/>
      <c r="N42" s="267" t="str">
        <f>Badges!C248</f>
        <v>Be an investigative reporter</v>
      </c>
      <c r="O42" s="269" t="str">
        <f>IF(Badges!N248="A","A"," ")</f>
        <v xml:space="preserve"> </v>
      </c>
      <c r="Q42" s="266"/>
      <c r="R42" s="267" t="str">
        <f>Badges!C321</f>
        <v>Write up a five-point business plan</v>
      </c>
      <c r="S42" s="269" t="str">
        <f>IF(Badges!N321="A","A"," ")</f>
        <v xml:space="preserve"> </v>
      </c>
    </row>
    <row r="43" spans="1:19" ht="12.75" customHeight="1" x14ac:dyDescent="0.2">
      <c r="A43" s="266"/>
      <c r="B43" s="267" t="str">
        <f>Badges!C26</f>
        <v>Link up</v>
      </c>
      <c r="C43" s="269" t="str">
        <f>IF(Badges!N26="A","A"," ")</f>
        <v xml:space="preserve"> </v>
      </c>
      <c r="E43" s="266"/>
      <c r="F43" s="267" t="str">
        <f>Badges!C101</f>
        <v>Chart the plot</v>
      </c>
      <c r="G43" s="269" t="str">
        <f>IF(Badges!N101="A","A"," ")</f>
        <v xml:space="preserve"> </v>
      </c>
      <c r="I43" s="266"/>
      <c r="J43" s="267" t="str">
        <f>Badges!C175</f>
        <v>Monitor a news-based or political</v>
      </c>
      <c r="K43" s="269" t="str">
        <f>IF(Badges!N175="A","A"," ")</f>
        <v xml:space="preserve"> </v>
      </c>
      <c r="M43" s="266"/>
      <c r="N43" s="267" t="str">
        <f>Badges!C249</f>
        <v>Take part in the night shift</v>
      </c>
      <c r="O43" s="269" t="str">
        <f>IF(Badges!N249="A","A"," ")</f>
        <v xml:space="preserve"> </v>
      </c>
      <c r="Q43" s="266"/>
      <c r="R43" s="267" t="str">
        <f>Badges!C322</f>
        <v>Develop your "pitch."</v>
      </c>
      <c r="S43" s="269" t="str">
        <f>IF(Badges!N322="A","A"," ")</f>
        <v xml:space="preserve"> </v>
      </c>
    </row>
    <row r="44" spans="1:19" x14ac:dyDescent="0.2">
      <c r="A44" s="533" t="str">
        <f>Badges!B29</f>
        <v>Women's Health</v>
      </c>
      <c r="B44" s="534"/>
      <c r="C44" s="534"/>
      <c r="E44" s="266"/>
      <c r="F44" s="267" t="str">
        <f>Badges!C102</f>
        <v>Read like an editor</v>
      </c>
      <c r="G44" s="269" t="str">
        <f>IF(Badges!N102="A","A"," ")</f>
        <v xml:space="preserve"> </v>
      </c>
      <c r="I44" s="266"/>
      <c r="J44" s="267" t="str">
        <f>Badges!C176</f>
        <v>Analyze a speech given by a public</v>
      </c>
      <c r="K44" s="269" t="str">
        <f>IF(Badges!N176="A","A"," ")</f>
        <v xml:space="preserve"> </v>
      </c>
      <c r="M44" s="266"/>
      <c r="N44" s="267" t="str">
        <f>Badges!C250</f>
        <v>Create a photo essay</v>
      </c>
      <c r="O44" s="269" t="str">
        <f>IF(Badges!N250="A","A"," ")</f>
        <v xml:space="preserve"> </v>
      </c>
      <c r="Q44" s="266"/>
      <c r="R44" s="267" t="str">
        <f>Badges!C323</f>
        <v>Make a mock up of an</v>
      </c>
      <c r="S44" s="269" t="str">
        <f>IF(Badges!N323="A","A","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IF(Badges!N31="A","A"," ")</f>
        <v xml:space="preserve"> </v>
      </c>
      <c r="E46" s="266"/>
      <c r="F46" s="267" t="str">
        <f>Badges!C104</f>
        <v>Let real people inspire your</v>
      </c>
      <c r="G46" s="269" t="str">
        <f>IF(Badges!N104="A","A"," ")</f>
        <v xml:space="preserve"> </v>
      </c>
      <c r="I46" s="266"/>
      <c r="J46" s="267" t="str">
        <f>Badges!C178</f>
        <v>Know before you buy</v>
      </c>
      <c r="K46" s="269" t="str">
        <f>IF(Badges!N178="A","A"," ")</f>
        <v xml:space="preserve"> </v>
      </c>
      <c r="M46" s="266"/>
      <c r="N46" s="267" t="str">
        <f>Badges!C252</f>
        <v>Examine the night sky</v>
      </c>
      <c r="O46" s="269" t="str">
        <f>IF(Badges!N252="A","A"," ")</f>
        <v xml:space="preserve"> </v>
      </c>
      <c r="Q46" s="266"/>
      <c r="R46" s="267" t="str">
        <f>Badges!C325</f>
        <v>Present your idea to someone who</v>
      </c>
      <c r="S46" s="269" t="str">
        <f>IF(Badges!N325="A","A"," ")</f>
        <v xml:space="preserve"> </v>
      </c>
    </row>
    <row r="47" spans="1:19" x14ac:dyDescent="0.2">
      <c r="A47" s="266"/>
      <c r="B47" s="267" t="str">
        <f>Badges!C32</f>
        <v>Speak with a health professional</v>
      </c>
      <c r="C47" s="269" t="str">
        <f>IF(Badges!N32="A","A"," ")</f>
        <v xml:space="preserve"> </v>
      </c>
      <c r="E47" s="266"/>
      <c r="F47" s="267" t="str">
        <f>Badges!C105</f>
        <v>Use your favorite novels for</v>
      </c>
      <c r="G47" s="269" t="str">
        <f>IF(Badges!N105="A","A"," ")</f>
        <v xml:space="preserve"> </v>
      </c>
      <c r="I47" s="266"/>
      <c r="J47" s="267" t="str">
        <f>Badges!C179</f>
        <v>Find a vintage ad in a magazine or</v>
      </c>
      <c r="K47" s="269" t="str">
        <f>IF(Badges!N179="A","A"," ")</f>
        <v xml:space="preserve"> </v>
      </c>
      <c r="M47" s="266"/>
      <c r="N47" s="267" t="str">
        <f>Badges!C253</f>
        <v>Create a nocturnal animal</v>
      </c>
      <c r="O47" s="269" t="str">
        <f>IF(Badges!N253="A","A"," ")</f>
        <v xml:space="preserve"> </v>
      </c>
      <c r="Q47" s="266"/>
      <c r="R47" s="267" t="str">
        <f>Badges!C326</f>
        <v>Present to an expert</v>
      </c>
      <c r="S47" s="269" t="str">
        <f>IF(Badges!N326="A","A"," ")</f>
        <v xml:space="preserve"> </v>
      </c>
    </row>
    <row r="48" spans="1:19" x14ac:dyDescent="0.2">
      <c r="A48" s="266"/>
      <c r="B48" s="267" t="str">
        <f>Badges!C33</f>
        <v>Create a women's health poster or</v>
      </c>
      <c r="C48" s="269" t="str">
        <f>IF(Badges!N33="A","A"," ")</f>
        <v xml:space="preserve"> </v>
      </c>
      <c r="E48" s="266"/>
      <c r="F48" s="267" t="str">
        <f>Badges!C106</f>
        <v>Use character profiles to create a</v>
      </c>
      <c r="G48" s="269" t="str">
        <f>IF(Badges!N106="A","A"," ")</f>
        <v xml:space="preserve"> </v>
      </c>
      <c r="I48" s="266"/>
      <c r="J48" s="267" t="str">
        <f>Badges!C180</f>
        <v>Evaluate a disclaimer from an ad</v>
      </c>
      <c r="K48" s="269" t="str">
        <f>IF(Badges!N180="A","A"," ")</f>
        <v xml:space="preserve"> </v>
      </c>
      <c r="M48" s="266"/>
      <c r="N48" s="267" t="str">
        <f>Badges!C254</f>
        <v>Sketch a landscape plan for your</v>
      </c>
      <c r="O48" s="269" t="str">
        <f>IF(Badges!N254="A","A"," ")</f>
        <v xml:space="preserve"> </v>
      </c>
      <c r="Q48" s="266"/>
      <c r="R48" s="267" t="str">
        <f>Badges!C327</f>
        <v>Gather a group of clients</v>
      </c>
      <c r="S48" s="269" t="str">
        <f>IF(Badges!N327="A","A","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IF(Badges!N35="A","A"," ")</f>
        <v xml:space="preserve"> </v>
      </c>
      <c r="E50" s="266"/>
      <c r="F50" s="267" t="str">
        <f>Badges!C108</f>
        <v>Explore character-driven and action-</v>
      </c>
      <c r="G50" s="269" t="str">
        <f>IF(Badges!N108="A","A"," ")</f>
        <v xml:space="preserve"> </v>
      </c>
      <c r="I50" s="266"/>
      <c r="J50" s="267" t="str">
        <f>Badges!C182</f>
        <v>Become an investigative reporter</v>
      </c>
      <c r="K50" s="269" t="str">
        <f>IF(Badges!N182="A","A"," ")</f>
        <v xml:space="preserve"> </v>
      </c>
      <c r="M50" s="266"/>
      <c r="N50" s="267" t="str">
        <f>Badges!C256</f>
        <v>A "night" activity for younger Girl</v>
      </c>
      <c r="O50" s="269" t="str">
        <f>IF(Badges!N256="A","A"," ")</f>
        <v xml:space="preserve"> </v>
      </c>
      <c r="Q50" s="266">
        <v>1</v>
      </c>
      <c r="R50" s="267" t="str">
        <f>Badges!C331</f>
        <v>Explore "oops!" and "wow!"</v>
      </c>
      <c r="S50" s="268"/>
    </row>
    <row r="51" spans="1:19" x14ac:dyDescent="0.2">
      <c r="A51" s="266"/>
      <c r="B51" s="267" t="str">
        <f>Badges!C36</f>
        <v>Follow a fad through time</v>
      </c>
      <c r="C51" s="269" t="str">
        <f>IF(Badges!N36="A","A"," ")</f>
        <v xml:space="preserve"> </v>
      </c>
      <c r="E51" s="266"/>
      <c r="F51" s="267" t="str">
        <f>Badges!C109</f>
        <v>Interview a novelist or writing teacher</v>
      </c>
      <c r="G51" s="269" t="str">
        <f>IF(Badges!N109="A","A"," ")</f>
        <v xml:space="preserve"> </v>
      </c>
      <c r="I51" s="266"/>
      <c r="J51" s="267" t="str">
        <f>Badges!C183</f>
        <v>Be a Super Searcher</v>
      </c>
      <c r="K51" s="269" t="str">
        <f>IF(Badges!N183="A","A"," ")</f>
        <v xml:space="preserve"> </v>
      </c>
      <c r="M51" s="266"/>
      <c r="N51" s="267" t="str">
        <f>Badges!C257</f>
        <v>A "Power Down!" night</v>
      </c>
      <c r="O51" s="269" t="str">
        <f>IF(Badges!N257="A","A"," ")</f>
        <v xml:space="preserve"> </v>
      </c>
      <c r="Q51" s="266"/>
      <c r="R51" s="267" t="str">
        <f>Badges!C332</f>
        <v>Brainstorm some "oops" and "wow"</v>
      </c>
      <c r="S51" s="269" t="str">
        <f>IF(Badges!N332="A","A"," ")</f>
        <v xml:space="preserve"> </v>
      </c>
    </row>
    <row r="52" spans="1:19" x14ac:dyDescent="0.2">
      <c r="A52" s="266"/>
      <c r="B52" s="267" t="str">
        <f>Badges!C37</f>
        <v>Explore fads and beauty in other</v>
      </c>
      <c r="C52" s="269" t="str">
        <f>IF(Badges!N37="A","A"," ")</f>
        <v xml:space="preserve"> </v>
      </c>
      <c r="E52" s="266"/>
      <c r="F52" s="267" t="str">
        <f>Badges!C110</f>
        <v>Read five interviews with novelists</v>
      </c>
      <c r="G52" s="269" t="str">
        <f>IF(Badges!N110="A","A"," ")</f>
        <v xml:space="preserve"> </v>
      </c>
      <c r="I52" s="266"/>
      <c r="J52" s="267" t="str">
        <f>Badges!C184</f>
        <v>Review the review</v>
      </c>
      <c r="K52" s="269" t="str">
        <f>IF(Badges!N184="A","A"," ")</f>
        <v xml:space="preserve"> </v>
      </c>
      <c r="M52" s="266"/>
      <c r="N52" s="267" t="str">
        <f>Badges!C258</f>
        <v>A nighttime legend</v>
      </c>
      <c r="O52" s="269" t="str">
        <f>IF(Badges!N258="A","A"," ")</f>
        <v xml:space="preserve"> </v>
      </c>
      <c r="Q52" s="266"/>
      <c r="R52" s="267" t="str">
        <f>Badges!C333</f>
        <v>Interview someone with a job that</v>
      </c>
      <c r="S52" s="269" t="str">
        <f>IF(Badges!N333="A","A","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IF(Badges!N334="A","A"," ")</f>
        <v xml:space="preserve"> </v>
      </c>
    </row>
    <row r="54" spans="1:19" x14ac:dyDescent="0.2">
      <c r="A54" s="266"/>
      <c r="B54" s="267" t="str">
        <f>Badges!C39</f>
        <v>Get to know your moods</v>
      </c>
      <c r="C54" s="269" t="str">
        <f>IF(Badges!N39="A","A"," ")</f>
        <v xml:space="preserve"> </v>
      </c>
      <c r="E54" s="266"/>
      <c r="F54" s="267" t="str">
        <f>Badges!C112</f>
        <v>Write the first 20 pages</v>
      </c>
      <c r="G54" s="269" t="str">
        <f>IF(Badges!N112="A","A"," ")</f>
        <v xml:space="preserve"> </v>
      </c>
      <c r="I54" s="266"/>
      <c r="J54" s="267" t="str">
        <f>Badges!C186</f>
        <v>Send a letter to the editor</v>
      </c>
      <c r="K54" s="269" t="str">
        <f>IF(Badges!N186="A","A","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IF(Badges!N40="A","A"," ")</f>
        <v xml:space="preserve"> </v>
      </c>
      <c r="E55" s="266"/>
      <c r="F55" s="267" t="str">
        <f>Badges!C113</f>
        <v>Write important scenes</v>
      </c>
      <c r="G55" s="269" t="str">
        <f>IF(Badges!N113="A","A"," ")</f>
        <v xml:space="preserve"> </v>
      </c>
      <c r="I55" s="266"/>
      <c r="J55" s="267" t="str">
        <f>Badges!C187</f>
        <v>Research and write an article</v>
      </c>
      <c r="K55" s="269" t="str">
        <f>IF(Badges!N187="A","A"," ")</f>
        <v xml:space="preserve"> </v>
      </c>
      <c r="M55" s="266"/>
      <c r="N55" s="267" t="str">
        <f>Badges!C263</f>
        <v>Find out how views of animals have</v>
      </c>
      <c r="O55" s="269" t="str">
        <f>IF(Badges!N263="A","A"," ")</f>
        <v xml:space="preserve"> </v>
      </c>
      <c r="Q55" s="266"/>
      <c r="R55" s="267" t="str">
        <f>Badges!C336</f>
        <v>Go through your last 50 texts</v>
      </c>
      <c r="S55" s="269" t="str">
        <f>IF(Badges!N336="A","A"," ")</f>
        <v xml:space="preserve"> </v>
      </c>
    </row>
    <row r="56" spans="1:19" x14ac:dyDescent="0.2">
      <c r="A56" s="266"/>
      <c r="B56" s="267" t="str">
        <f>Badges!C41</f>
        <v>Explore a psychological topic</v>
      </c>
      <c r="C56" s="269" t="str">
        <f>IF(Badges!N41="A","A"," ")</f>
        <v xml:space="preserve"> </v>
      </c>
      <c r="E56" s="266"/>
      <c r="F56" s="267" t="str">
        <f>Badges!C114</f>
        <v>Write the last 20 pages</v>
      </c>
      <c r="G56" s="269" t="str">
        <f>IF(Badges!N114="A","A"," ")</f>
        <v xml:space="preserve"> </v>
      </c>
      <c r="I56" s="266"/>
      <c r="J56" s="267" t="str">
        <f>Badges!C188</f>
        <v>Make a video or photo slide show</v>
      </c>
      <c r="K56" s="269" t="str">
        <f>IF(Badges!N188="A","A"," ")</f>
        <v xml:space="preserve"> </v>
      </c>
      <c r="M56" s="266"/>
      <c r="N56" s="267" t="str">
        <f>Badges!C264</f>
        <v>Watch a documentary series on the</v>
      </c>
      <c r="O56" s="269" t="str">
        <f>IF(Badges!N264="A","A"," ")</f>
        <v xml:space="preserve"> </v>
      </c>
      <c r="Q56" s="266"/>
      <c r="R56" s="267" t="str">
        <f>Badges!C337</f>
        <v>Interview a psychologist, guidance</v>
      </c>
      <c r="S56" s="269" t="str">
        <f>IF(Badges!N337="A","A","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IF(Badges!N265="A","A"," ")</f>
        <v xml:space="preserve"> </v>
      </c>
      <c r="Q57" s="266"/>
      <c r="R57" s="267" t="str">
        <f>Badges!C338</f>
        <v>Start a kindness practice</v>
      </c>
      <c r="S57" s="269" t="str">
        <f>IF(Badges!N338="A","A"," ")</f>
        <v xml:space="preserve"> </v>
      </c>
    </row>
    <row r="58" spans="1:19" x14ac:dyDescent="0.2">
      <c r="A58" s="266"/>
      <c r="B58" s="267" t="str">
        <f>Badges!C43</f>
        <v>Take a global look at the issue</v>
      </c>
      <c r="C58" s="269" t="str">
        <f>IF(Badges!N43="A","A"," ")</f>
        <v xml:space="preserve"> </v>
      </c>
      <c r="E58" s="266"/>
      <c r="F58" s="267" t="str">
        <f>Badges!C116</f>
        <v>Share your pages with two people</v>
      </c>
      <c r="G58" s="269" t="str">
        <f>IF(Badges!N116="A","A","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IF(Badges!N44="A","A"," ")</f>
        <v xml:space="preserve"> </v>
      </c>
      <c r="E59" s="266"/>
      <c r="F59" s="267" t="str">
        <f>Badges!C117</f>
        <v>Use a critique group</v>
      </c>
      <c r="G59" s="269" t="str">
        <f>IF(Badges!N117="A","A"," ")</f>
        <v xml:space="preserve"> </v>
      </c>
      <c r="I59" s="266"/>
      <c r="J59" s="267" t="str">
        <f>Badges!C193</f>
        <v>Find out the background of your</v>
      </c>
      <c r="K59" s="269" t="str">
        <f>IF(Badges!N193="A","A"," ")</f>
        <v xml:space="preserve"> </v>
      </c>
      <c r="M59" s="266"/>
      <c r="N59" s="267" t="str">
        <f>Badges!C267</f>
        <v>Check out a safety team that uses</v>
      </c>
      <c r="O59" s="269" t="str">
        <f>IF(Badges!N267="A","A"," ")</f>
        <v xml:space="preserve"> </v>
      </c>
      <c r="Q59" s="266"/>
      <c r="R59" s="267" t="str">
        <f>Badges!C340</f>
        <v>Get into e-mail etiquette</v>
      </c>
      <c r="S59" s="269" t="str">
        <f>IF(Badges!N340="A","A"," ")</f>
        <v xml:space="preserve"> </v>
      </c>
    </row>
    <row r="60" spans="1:19" x14ac:dyDescent="0.2">
      <c r="A60" s="266"/>
      <c r="B60" s="267" t="str">
        <f>Badges!C45</f>
        <v>Take a close-up look at the issue</v>
      </c>
      <c r="C60" s="269" t="str">
        <f>IF(Badges!N45="A","A"," ")</f>
        <v xml:space="preserve"> </v>
      </c>
      <c r="E60" s="266"/>
      <c r="F60" s="267" t="str">
        <f>Badges!C118</f>
        <v>Ask a mentor to write you an</v>
      </c>
      <c r="G60" s="269" t="str">
        <f>IF(Badges!N118="A","A"," ")</f>
        <v xml:space="preserve"> </v>
      </c>
      <c r="I60" s="266"/>
      <c r="J60" s="267" t="str">
        <f>Badges!C194</f>
        <v>Get to know the ecology of your</v>
      </c>
      <c r="K60" s="269" t="str">
        <f>IF(Badges!N194="A","A"," ")</f>
        <v xml:space="preserve"> </v>
      </c>
      <c r="M60" s="266"/>
      <c r="N60" s="267" t="str">
        <f>Badges!C268</f>
        <v>Talk to a trainer</v>
      </c>
      <c r="O60" s="269" t="str">
        <f>IF(Badges!N268="A","A"," ")</f>
        <v xml:space="preserve"> </v>
      </c>
      <c r="Q60" s="266"/>
      <c r="R60" s="267" t="str">
        <f>Badges!C341</f>
        <v>Find your best commenting voice</v>
      </c>
      <c r="S60" s="269" t="str">
        <f>IF(Badges!N341="A","A","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IF(Badges!N195="A","A"," ")</f>
        <v xml:space="preserve"> </v>
      </c>
      <c r="M61" s="266"/>
      <c r="N61" s="267" t="str">
        <f>Badges!C269</f>
        <v>Read stories about animal heroes</v>
      </c>
      <c r="O61" s="269" t="str">
        <f>IF(Badges!N269="A","A"," ")</f>
        <v xml:space="preserve"> </v>
      </c>
      <c r="Q61" s="266"/>
      <c r="R61" s="267" t="str">
        <f>Badges!C342</f>
        <v>Good net sportsmanship</v>
      </c>
      <c r="S61" s="269" t="str">
        <f>IF(Badges!N342="A","A"," ")</f>
        <v xml:space="preserve"> </v>
      </c>
    </row>
    <row r="62" spans="1:19" ht="12.75" customHeight="1" x14ac:dyDescent="0.2">
      <c r="A62" s="266"/>
      <c r="B62" s="267" t="str">
        <f>Badges!C47</f>
        <v>Design a public service</v>
      </c>
      <c r="C62" s="269" t="str">
        <f>IF(Badges!N47="A","A","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IF(Badges!N48="A","A"," ")</f>
        <v xml:space="preserve"> </v>
      </c>
      <c r="E63" s="266"/>
      <c r="F63" s="267" t="str">
        <f>Badges!C124</f>
        <v>Look into two different textile arts</v>
      </c>
      <c r="G63" s="269" t="str">
        <f>IF(Badges!N124="A","A"," ")</f>
        <v xml:space="preserve"> </v>
      </c>
      <c r="I63" s="266"/>
      <c r="J63" s="267" t="str">
        <f>Badges!C197</f>
        <v>If your adventure involves a new skill</v>
      </c>
      <c r="K63" s="269" t="str">
        <f>IF(Badges!N197="A","A"," ")</f>
        <v xml:space="preserve"> </v>
      </c>
      <c r="M63" s="266"/>
      <c r="N63" s="267" t="str">
        <f>Badges!C271</f>
        <v>Talk to a vet or psychologist</v>
      </c>
      <c r="O63" s="269" t="str">
        <f>IF(Badges!N271="A","A"," ")</f>
        <v xml:space="preserve"> </v>
      </c>
      <c r="Q63" s="266"/>
      <c r="R63" s="267" t="str">
        <f>Badges!C344</f>
        <v>Discuss some character profiles</v>
      </c>
      <c r="S63" s="269" t="str">
        <f>IF(Badges!N344="A","A"," ")</f>
        <v xml:space="preserve"> </v>
      </c>
    </row>
    <row r="64" spans="1:19" x14ac:dyDescent="0.2">
      <c r="A64" s="266"/>
      <c r="B64" s="267" t="str">
        <f>Badges!C49</f>
        <v>Design a prevention program</v>
      </c>
      <c r="C64" s="269" t="str">
        <f>IF(Badges!N49="A","A"," ")</f>
        <v xml:space="preserve"> </v>
      </c>
      <c r="E64" s="266"/>
      <c r="F64" s="267" t="str">
        <f>Badges!C125</f>
        <v>Interview an artist who works with</v>
      </c>
      <c r="G64" s="269" t="str">
        <f>IF(Badges!N125="A","A"," ")</f>
        <v xml:space="preserve"> </v>
      </c>
      <c r="I64" s="266"/>
      <c r="J64" s="267" t="str">
        <f>Badges!C198</f>
        <v>Attend a one day high adventure</v>
      </c>
      <c r="K64" s="269" t="str">
        <f>IF(Badges!N198="A","A"," ")</f>
        <v xml:space="preserve"> </v>
      </c>
      <c r="M64" s="266"/>
      <c r="N64" s="267" t="str">
        <f>Badges!C272</f>
        <v>Visit an organization that uses</v>
      </c>
      <c r="O64" s="269" t="str">
        <f>IF(Badges!N272="A","A"," ")</f>
        <v xml:space="preserve"> </v>
      </c>
      <c r="Q64" s="266"/>
      <c r="R64" s="267" t="str">
        <f>Badges!C345</f>
        <v>Get feedback on a profile of your</v>
      </c>
      <c r="S64" s="269" t="str">
        <f>IF(Badges!N345="A","A"," ")</f>
        <v xml:space="preserve"> </v>
      </c>
    </row>
    <row r="65" spans="1:19" x14ac:dyDescent="0.2">
      <c r="A65" s="533" t="str">
        <f>Badges!B52</f>
        <v>Troupe Performer</v>
      </c>
      <c r="B65" s="534"/>
      <c r="C65" s="534"/>
      <c r="E65" s="266"/>
      <c r="F65" s="267" t="str">
        <f>Badges!C126</f>
        <v>Visit an art gallery or museum with a</v>
      </c>
      <c r="G65" s="269" t="str">
        <f>IF(Badges!N126="A","A"," ")</f>
        <v xml:space="preserve"> </v>
      </c>
      <c r="I65" s="266"/>
      <c r="J65" s="267" t="str">
        <f>Badges!C199</f>
        <v>Spend a day practicing cooperative</v>
      </c>
      <c r="K65" s="269" t="str">
        <f>IF(Badges!N199="A","A"," ")</f>
        <v xml:space="preserve"> </v>
      </c>
      <c r="M65" s="266"/>
      <c r="N65" s="267" t="str">
        <f>Badges!C273</f>
        <v>Interview at least five pet owners</v>
      </c>
      <c r="O65" s="269" t="str">
        <f>IF(Badges!N273="A","A"," ")</f>
        <v xml:space="preserve"> </v>
      </c>
      <c r="Q65" s="266"/>
      <c r="R65" s="267" t="str">
        <f>Badges!C346</f>
        <v>Read three stories that discuss</v>
      </c>
      <c r="S65" s="269" t="str">
        <f>IF(Badges!N346="A","A","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IF(Badges!N54="A","A"," ")</f>
        <v xml:space="preserve"> </v>
      </c>
      <c r="E67" s="266"/>
      <c r="F67" s="267" t="str">
        <f>Badges!C128</f>
        <v>Thread based craft</v>
      </c>
      <c r="G67" s="269" t="str">
        <f>IF(Badges!N128="A","A"," ")</f>
        <v xml:space="preserve"> </v>
      </c>
      <c r="I67" s="266"/>
      <c r="J67" s="267" t="str">
        <f>Badges!C201</f>
        <v>Talk to an expert in your adventure</v>
      </c>
      <c r="K67" s="269" t="str">
        <f>IF(Badges!N201="A","A"," ")</f>
        <v xml:space="preserve"> </v>
      </c>
      <c r="M67" s="266"/>
      <c r="N67" s="267" t="str">
        <f>Badges!C275</f>
        <v>Talk to someone who trains</v>
      </c>
      <c r="O67" s="269" t="str">
        <f>IF(Badges!N275="A","A"," ")</f>
        <v xml:space="preserve"> </v>
      </c>
      <c r="Q67" s="266"/>
      <c r="R67" s="267" t="str">
        <f>Badges!C348</f>
        <v>Make it a pledge</v>
      </c>
      <c r="S67" s="269" t="str">
        <f>IF(Badges!N348="A","A"," ")</f>
        <v xml:space="preserve"> </v>
      </c>
    </row>
    <row r="68" spans="1:19" x14ac:dyDescent="0.2">
      <c r="A68" s="266"/>
      <c r="B68" s="267" t="str">
        <f>Badges!C55</f>
        <v>Interview a producer, director</v>
      </c>
      <c r="C68" s="269" t="str">
        <f>IF(Badges!N55="A","A"," ")</f>
        <v xml:space="preserve"> </v>
      </c>
      <c r="E68" s="266"/>
      <c r="F68" s="267" t="str">
        <f>Badges!C129</f>
        <v>Yarn based craft</v>
      </c>
      <c r="G68" s="269" t="str">
        <f>IF(Badges!N129="A","A"," ")</f>
        <v xml:space="preserve"> </v>
      </c>
      <c r="I68" s="266"/>
      <c r="J68" s="267" t="str">
        <f>Badges!C202</f>
        <v>Go to a sporting goods store</v>
      </c>
      <c r="K68" s="269" t="str">
        <f>IF(Badges!N202="A","A"," ")</f>
        <v xml:space="preserve"> </v>
      </c>
      <c r="M68" s="266"/>
      <c r="N68" s="267" t="str">
        <f>Badges!C276</f>
        <v>Speak to someone who has an</v>
      </c>
      <c r="O68" s="269" t="str">
        <f>IF(Badges!N276="A","A"," ")</f>
        <v xml:space="preserve"> </v>
      </c>
      <c r="Q68" s="266"/>
      <c r="R68" s="267" t="str">
        <f>Badges!C349</f>
        <v>Edit into a top 10</v>
      </c>
      <c r="S68" s="269" t="str">
        <f>IF(Badges!N349="A","A"," ")</f>
        <v xml:space="preserve"> </v>
      </c>
    </row>
    <row r="69" spans="1:19" x14ac:dyDescent="0.2">
      <c r="A69" s="266"/>
      <c r="B69" s="267" t="str">
        <f>Badges!C56</f>
        <v>Watch three shows and be the critic</v>
      </c>
      <c r="C69" s="269" t="str">
        <f>IF(Badges!N56="A","A"," ")</f>
        <v xml:space="preserve"> </v>
      </c>
      <c r="E69" s="266"/>
      <c r="F69" s="267" t="str">
        <f>Badges!C130</f>
        <v>Quilting Project</v>
      </c>
      <c r="G69" s="269" t="str">
        <f>IF(Badges!N130="A","A"," ")</f>
        <v xml:space="preserve"> </v>
      </c>
      <c r="I69" s="266"/>
      <c r="J69" s="267" t="str">
        <f>Badges!C203</f>
        <v>Talk to a Girl Scout</v>
      </c>
      <c r="K69" s="269" t="str">
        <f>IF(Badges!N203="A","A"," ")</f>
        <v xml:space="preserve"> </v>
      </c>
      <c r="M69" s="266"/>
      <c r="N69" s="267" t="str">
        <f>Badges!C277</f>
        <v xml:space="preserve">Research the pros and cons of </v>
      </c>
      <c r="O69" s="269" t="str">
        <f>IF(Badges!N277="A","A"," ")</f>
        <v xml:space="preserve"> </v>
      </c>
      <c r="Q69" s="266"/>
      <c r="R69" s="267" t="str">
        <f>Badges!C350</f>
        <v>Present it</v>
      </c>
      <c r="S69" s="269" t="str">
        <f>IF(Badges!N350="A","A"," ")</f>
        <v xml:space="preserve"> </v>
      </c>
    </row>
    <row r="70" spans="1:19" ht="23.25" x14ac:dyDescent="0.35">
      <c r="A70" s="524" t="str">
        <f ca="1">MID(CELL("filename",A8),FIND(IF(ISERROR(FIND("]",CELL("filename",A8))),"$","]"),CELL("filename",A8))+1,256)</f>
        <v>Senior11</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IF('Age-Level'!N8="C","C",IF('Age-Level'!N8="P","P",""))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IF('Age-Level'!N10="C","C",IF('Age-Level'!N10="P","P",""))</f>
        <v/>
      </c>
    </row>
    <row r="73" spans="1:19" x14ac:dyDescent="0.2">
      <c r="A73" s="542" t="str">
        <f>Summary!A22</f>
        <v>Collage</v>
      </c>
      <c r="B73" s="543"/>
      <c r="C73" s="270" t="str">
        <f>IF(Badges!N376="C","C",IF(Badges!N376="P","P",""))</f>
        <v/>
      </c>
      <c r="E73" s="266"/>
      <c r="F73" s="267" t="str">
        <f>Badges!C383</f>
        <v>Ask an expert.</v>
      </c>
      <c r="G73" s="269" t="str">
        <f>IF(Badges!N383="A","A"," ")</f>
        <v xml:space="preserve"> </v>
      </c>
      <c r="I73" s="266"/>
      <c r="J73" s="267" t="str">
        <f>Badges!C452</f>
        <v>Talk to a medical professional</v>
      </c>
      <c r="K73" s="269" t="str">
        <f>IF(Badges!N452="A","A"," ")</f>
        <v xml:space="preserve"> </v>
      </c>
      <c r="M73" s="266"/>
      <c r="N73" s="267" t="str">
        <f>Badges!C522</f>
        <v>Do this with a friend</v>
      </c>
      <c r="O73" s="269" t="str">
        <f>IF(Badges!N522="A","A"," ")</f>
        <v xml:space="preserve"> </v>
      </c>
      <c r="Q73" s="544" t="str">
        <f>'Age-Level'!B11</f>
        <v>Senior Service to Girl Scouting bar</v>
      </c>
      <c r="R73" s="544"/>
      <c r="S73" s="270" t="str">
        <f>IF('Age-Level'!N12="C","C",IF('Age-Level'!N12="P","P",""))</f>
        <v/>
      </c>
    </row>
    <row r="74" spans="1:19" x14ac:dyDescent="0.2">
      <c r="A74" s="538" t="str">
        <f>Summary!A23</f>
        <v>Cross-Training</v>
      </c>
      <c r="B74" s="539"/>
      <c r="C74" s="271" t="str">
        <f>IF(Badges!N399="C","C",IF(Badges!N399="P","P",""))</f>
        <v/>
      </c>
      <c r="E74" s="266"/>
      <c r="F74" s="267" t="str">
        <f>Badges!C384</f>
        <v>Take a yoga or Pilates class.</v>
      </c>
      <c r="G74" s="269" t="str">
        <f>IF(Badges!N384="A","A"," ")</f>
        <v xml:space="preserve"> </v>
      </c>
      <c r="I74" s="266"/>
      <c r="J74" s="267" t="str">
        <f>Badges!C453</f>
        <v>Take a course</v>
      </c>
      <c r="K74" s="269" t="str">
        <f>IF(Badges!N453="A","A"," ")</f>
        <v xml:space="preserve"> </v>
      </c>
      <c r="M74" s="266"/>
      <c r="N74" s="267" t="str">
        <f>Badges!C523</f>
        <v>Fill in your checklist with a family</v>
      </c>
      <c r="O74" s="269" t="str">
        <f>IF(Badges!N523="A","A"," ")</f>
        <v xml:space="preserve"> </v>
      </c>
      <c r="Q74" s="544" t="str">
        <f>'Age-Level'!B13</f>
        <v>Counselor-in-Training (CIT) I</v>
      </c>
      <c r="R74" s="544"/>
      <c r="S74" s="270" t="str">
        <f>IF('Age-Level'!N16="C","C",IF('Age-Level'!N16="P","P",""))</f>
        <v/>
      </c>
    </row>
    <row r="75" spans="1:19" x14ac:dyDescent="0.2">
      <c r="A75" s="538" t="str">
        <f>Summary!A24</f>
        <v>Behind the Ballot</v>
      </c>
      <c r="B75" s="539"/>
      <c r="C75" s="271" t="str">
        <f>IF(Badges!N422="C","C",IF(Badges!N422="P","P",""))</f>
        <v/>
      </c>
      <c r="E75" s="266"/>
      <c r="F75" s="267" t="str">
        <f>Badges!C385</f>
        <v>Research and develop your own</v>
      </c>
      <c r="G75" s="269" t="str">
        <f>IF(Badges!N385="A","A"," ")</f>
        <v xml:space="preserve"> </v>
      </c>
      <c r="I75" s="266"/>
      <c r="J75" s="267" t="str">
        <f>Badges!C454</f>
        <v>Talk to an emergency responder</v>
      </c>
      <c r="K75" s="269" t="str">
        <f>IF(Badges!N454="A","A"," ")</f>
        <v xml:space="preserve"> </v>
      </c>
      <c r="M75" s="266"/>
      <c r="N75" s="267" t="str">
        <f>Badges!C524</f>
        <v>Set up a meeting with a guidance</v>
      </c>
      <c r="O75" s="269" t="str">
        <f>IF(Badges!N524="A","A"," ")</f>
        <v xml:space="preserve"> </v>
      </c>
      <c r="Q75" s="544" t="str">
        <f>'Age-Level'!B17</f>
        <v>Volunteer-in-Training (VIT)</v>
      </c>
      <c r="R75" s="544"/>
      <c r="S75" s="270" t="str">
        <f>IF('Age-Level'!N21="C","C",IF('Age-Level'!N21="P","P",""))</f>
        <v/>
      </c>
    </row>
    <row r="76" spans="1:19" x14ac:dyDescent="0.2">
      <c r="A76" s="538" t="str">
        <f>Summary!A25</f>
        <v>Locavore</v>
      </c>
      <c r="B76" s="539"/>
      <c r="C76" s="271" t="str">
        <f>IF(Badges!N445="C","C",IF(Badges!N445="P","P",""))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IF('Age-Level'!N23="A","A"," ")</f>
        <v xml:space="preserve"> </v>
      </c>
    </row>
    <row r="77" spans="1:19" x14ac:dyDescent="0.2">
      <c r="A77" s="538" t="str">
        <f>Summary!A26</f>
        <v>Senior First Aid</v>
      </c>
      <c r="B77" s="539"/>
      <c r="C77" s="271" t="str">
        <f>IF(Badges!N468="C","C",IF(Badges!N468="P","P",""))</f>
        <v/>
      </c>
      <c r="E77" s="266"/>
      <c r="F77" s="267" t="str">
        <f>Badges!C387</f>
        <v>Head outdoors.</v>
      </c>
      <c r="G77" s="269" t="str">
        <f>IF(Badges!N387="A","A"," ")</f>
        <v xml:space="preserve"> </v>
      </c>
      <c r="I77" s="266"/>
      <c r="J77" s="267" t="str">
        <f>Badges!C456</f>
        <v>Talk to first aiders</v>
      </c>
      <c r="K77" s="269" t="str">
        <f>IF(Badges!N456="A","A"," ")</f>
        <v xml:space="preserve"> </v>
      </c>
      <c r="M77" s="266"/>
      <c r="N77" s="267" t="str">
        <f>Badges!C526</f>
        <v>A great debate</v>
      </c>
      <c r="O77" s="269" t="str">
        <f>IF(Badges!N526="A","A"," ")</f>
        <v xml:space="preserve"> </v>
      </c>
      <c r="Q77" s="537" t="str">
        <f>'Age-Level'!C24</f>
        <v>Cookie Patch (Year 1)</v>
      </c>
      <c r="R77" s="537"/>
      <c r="S77" s="276" t="str">
        <f>IF('Age-Level'!N24="A","A"," ")</f>
        <v xml:space="preserve"> </v>
      </c>
    </row>
    <row r="78" spans="1:19" x14ac:dyDescent="0.2">
      <c r="A78" s="538" t="str">
        <f>Summary!A27</f>
        <v>Senior Girl Scout Way</v>
      </c>
      <c r="B78" s="539"/>
      <c r="C78" s="271" t="str">
        <f>IF(Badges!N491="C","C",IF(Badges!N491="P","P",""))</f>
        <v/>
      </c>
      <c r="E78" s="266"/>
      <c r="F78" s="267" t="str">
        <f>Badges!C388</f>
        <v>Try the gym.</v>
      </c>
      <c r="G78" s="269" t="str">
        <f>IF(Badges!N388="A","A"," ")</f>
        <v xml:space="preserve"> </v>
      </c>
      <c r="I78" s="266"/>
      <c r="J78" s="267" t="str">
        <f>Badges!C457</f>
        <v>Ask a wilderness expert</v>
      </c>
      <c r="K78" s="269" t="str">
        <f>IF(Badges!N457="A","A"," ")</f>
        <v xml:space="preserve"> </v>
      </c>
      <c r="M78" s="266"/>
      <c r="N78" s="267" t="str">
        <f>Badges!C527</f>
        <v>Visualize your future</v>
      </c>
      <c r="O78" s="269" t="str">
        <f>IF(Badges!N527="A","A"," ")</f>
        <v xml:space="preserve"> </v>
      </c>
      <c r="Q78" s="537" t="str">
        <f>'Age-Level'!C25</f>
        <v>Cookie Pin (Year 1)</v>
      </c>
      <c r="R78" s="537"/>
      <c r="S78" s="276" t="str">
        <f>IF('Age-Level'!N25="A","A"," ")</f>
        <v xml:space="preserve"> </v>
      </c>
    </row>
    <row r="79" spans="1:19" x14ac:dyDescent="0.2">
      <c r="A79" s="540" t="str">
        <f>Summary!A28</f>
        <v>Sky</v>
      </c>
      <c r="B79" s="541"/>
      <c r="C79" s="272" t="str">
        <f>IF(Badges!N514="C","C",IF(Badges!N514="P","P",""))</f>
        <v/>
      </c>
      <c r="E79" s="266"/>
      <c r="F79" s="267" t="str">
        <f>Badges!C389</f>
        <v>Mix it up</v>
      </c>
      <c r="G79" s="269" t="str">
        <f>IF(Badges!N389="A","A"," ")</f>
        <v xml:space="preserve"> </v>
      </c>
      <c r="I79" s="266"/>
      <c r="J79" s="267" t="str">
        <f>Badges!C458</f>
        <v>Find out about common injuries</v>
      </c>
      <c r="K79" s="269" t="str">
        <f>IF(Badges!N458="A","A"," ")</f>
        <v xml:space="preserve"> </v>
      </c>
      <c r="M79" s="266"/>
      <c r="N79" s="267" t="str">
        <f>Badges!C528</f>
        <v>Circular logic</v>
      </c>
      <c r="O79" s="269" t="str">
        <f>IF(Badges!N528="A","A"," ")</f>
        <v xml:space="preserve"> </v>
      </c>
      <c r="Q79" s="537" t="str">
        <f>'Age-Level'!C26</f>
        <v>Cookie Rally (Year 2)</v>
      </c>
      <c r="R79" s="537"/>
      <c r="S79" s="276" t="str">
        <f>IF('Age-Level'!N26="A","A","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IF('Age-Level'!N27="A","A"," ")</f>
        <v xml:space="preserve"> </v>
      </c>
    </row>
    <row r="81" spans="1:22" x14ac:dyDescent="0.2">
      <c r="A81" s="542" t="str">
        <f>Summary!A30</f>
        <v>Financing My Future</v>
      </c>
      <c r="B81" s="543"/>
      <c r="C81" s="270" t="str">
        <f>IF(Badges!N538="C","C",IF(Badges!N538="P","P",""))</f>
        <v/>
      </c>
      <c r="E81" s="266"/>
      <c r="F81" s="267" t="str">
        <f>Badges!C391</f>
        <v>Get expert help.</v>
      </c>
      <c r="G81" s="269" t="str">
        <f>IF(Badges!N391="A","A"," ")</f>
        <v xml:space="preserve"> </v>
      </c>
      <c r="I81" s="266"/>
      <c r="J81" s="267" t="str">
        <f>Badges!C460</f>
        <v>Research the signs of shock and</v>
      </c>
      <c r="K81" s="269" t="str">
        <f>IF(Badges!N460="A","A"," ")</f>
        <v xml:space="preserve"> </v>
      </c>
      <c r="M81" s="266"/>
      <c r="N81" s="267" t="str">
        <f>Badges!C530</f>
        <v>Find different types of aid</v>
      </c>
      <c r="O81" s="269" t="str">
        <f>IF(Badges!N530="A","A"," ")</f>
        <v xml:space="preserve"> </v>
      </c>
      <c r="Q81" s="537" t="str">
        <f>'Age-Level'!C28</f>
        <v>Cookie Pin (Year 2)</v>
      </c>
      <c r="R81" s="537"/>
      <c r="S81" s="276" t="str">
        <f>IF('Age-Level'!N28="A","A"," ")</f>
        <v xml:space="preserve"> </v>
      </c>
    </row>
    <row r="82" spans="1:22" x14ac:dyDescent="0.2">
      <c r="A82" s="538" t="str">
        <f>Summary!A31</f>
        <v>Buying Power</v>
      </c>
      <c r="B82" s="539"/>
      <c r="C82" s="271" t="str">
        <f>IF(Badges!N561="C","C",IF(Badges!N561="P","P",""))</f>
        <v/>
      </c>
      <c r="E82" s="266"/>
      <c r="F82" s="267" t="str">
        <f>Badges!C392</f>
        <v>Circuit train.</v>
      </c>
      <c r="G82" s="269" t="str">
        <f>IF(Badges!N392="A","A"," ")</f>
        <v xml:space="preserve"> </v>
      </c>
      <c r="I82" s="266"/>
      <c r="J82" s="267" t="str">
        <f>Badges!C461</f>
        <v>Interview a doctor or nurse about the</v>
      </c>
      <c r="K82" s="269" t="str">
        <f>IF(Badges!N461="A","A"," ")</f>
        <v xml:space="preserve"> </v>
      </c>
      <c r="M82" s="266"/>
      <c r="N82" s="267" t="str">
        <f>Badges!C531</f>
        <v>Scholarship research</v>
      </c>
      <c r="O82" s="269" t="str">
        <f>IF(Badges!N531="A","A"," ")</f>
        <v xml:space="preserve"> </v>
      </c>
      <c r="Q82" s="537" t="str">
        <f>'Age-Level'!C30</f>
        <v>Fall Sales (Year 1)</v>
      </c>
      <c r="R82" s="537"/>
      <c r="S82" s="276" t="str">
        <f>IF('Age-Level'!N30="A","A"," ")</f>
        <v xml:space="preserve"> </v>
      </c>
    </row>
    <row r="83" spans="1:22" x14ac:dyDescent="0.2">
      <c r="A83" s="521" t="str">
        <f>Summary!A32</f>
        <v>Cookie Business</v>
      </c>
      <c r="B83" s="522"/>
      <c r="C83" s="523"/>
      <c r="D83" s="260"/>
      <c r="E83" s="266"/>
      <c r="F83" s="267" t="str">
        <f>Badges!C393</f>
        <v>Set up free-weight plan.</v>
      </c>
      <c r="G83" s="269" t="str">
        <f>IF(Badges!N393="A","A"," ")</f>
        <v xml:space="preserve"> </v>
      </c>
      <c r="I83" s="266"/>
      <c r="J83" s="267" t="str">
        <f>Badges!C462</f>
        <v>Ask an EMT or first responder to</v>
      </c>
      <c r="K83" s="269" t="str">
        <f>IF(Badges!N462="A","A"," ")</f>
        <v xml:space="preserve"> </v>
      </c>
      <c r="M83" s="266"/>
      <c r="N83" s="267" t="str">
        <f>Badges!C532</f>
        <v>Expert advice</v>
      </c>
      <c r="O83" s="269" t="str">
        <f>IF(Badges!N532="A","A"," ")</f>
        <v xml:space="preserve"> </v>
      </c>
      <c r="Q83" s="537" t="str">
        <f>'Age-Level'!C31</f>
        <v>Fall Sales (Year 2)</v>
      </c>
      <c r="R83" s="537"/>
      <c r="S83" s="276" t="str">
        <f>IF('Age-Level'!N31="A","A","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IF('Age-Level'!N33="A","A"," ")</f>
        <v xml:space="preserve"> </v>
      </c>
    </row>
    <row r="85" spans="1:22" x14ac:dyDescent="0.2">
      <c r="A85" s="538" t="str">
        <f>Summary!A34</f>
        <v>Customer Loyalty</v>
      </c>
      <c r="B85" s="539"/>
      <c r="C85" s="271" t="e">
        <f>IF(Badges!#REF!="C","C",IF(Badges!#REF!="P","P",""))</f>
        <v>#REF!</v>
      </c>
      <c r="E85" s="266"/>
      <c r="F85" s="267" t="str">
        <f>Badges!C395</f>
        <v>My Before and After.</v>
      </c>
      <c r="G85" s="269" t="str">
        <f>IF(Badges!N395="A","A"," ")</f>
        <v xml:space="preserve"> </v>
      </c>
      <c r="I85" s="266"/>
      <c r="J85" s="267" t="str">
        <f>Badges!C464</f>
        <v>Take a first aid course</v>
      </c>
      <c r="K85" s="269" t="str">
        <f>IF(Badges!N464="A","A"," ")</f>
        <v xml:space="preserve"> </v>
      </c>
      <c r="M85" s="266"/>
      <c r="N85" s="267" t="str">
        <f>Badges!C534</f>
        <v>Create a giant timeline</v>
      </c>
      <c r="O85" s="269" t="str">
        <f>IF(Badges!N534="A","A"," ")</f>
        <v xml:space="preserve"> </v>
      </c>
      <c r="Q85" s="537" t="str">
        <f>'Age-Level'!C34</f>
        <v>Thinking Day (Year 2)</v>
      </c>
      <c r="R85" s="537"/>
      <c r="S85" s="271" t="str">
        <f>IF('Age-Level'!N34="A","A","")</f>
        <v/>
      </c>
    </row>
    <row r="86" spans="1:22" x14ac:dyDescent="0.2">
      <c r="A86" s="412"/>
      <c r="B86" s="412"/>
      <c r="C86" s="278"/>
      <c r="E86" s="266"/>
      <c r="F86" s="267" t="str">
        <f>Badges!C396</f>
        <v>Find inspiration in numbers!</v>
      </c>
      <c r="G86" s="269" t="str">
        <f>IF(Badges!N396="A","A"," ")</f>
        <v xml:space="preserve"> </v>
      </c>
      <c r="I86" s="266"/>
      <c r="J86" s="267" t="str">
        <f>Badges!C465</f>
        <v>Ask a park ranger, lifeguard, or ski</v>
      </c>
      <c r="K86" s="269" t="str">
        <f>IF(Badges!N465="A","A"," ")</f>
        <v xml:space="preserve"> </v>
      </c>
      <c r="M86" s="266"/>
      <c r="N86" s="267" t="str">
        <f>Badges!C535</f>
        <v>Write an inspiring essay</v>
      </c>
      <c r="O86" s="269" t="str">
        <f>IF(Badges!N535="A","A"," ")</f>
        <v xml:space="preserve"> </v>
      </c>
      <c r="Q86" s="537" t="str">
        <f>'Age-Level'!C36</f>
        <v>Global Action Award</v>
      </c>
      <c r="R86" s="537"/>
      <c r="S86" s="271" t="str">
        <f>IF('Age-Level'!N36="A","A","")</f>
        <v/>
      </c>
    </row>
    <row r="87" spans="1:22" x14ac:dyDescent="0.2">
      <c r="A87" s="517" t="s">
        <v>124</v>
      </c>
      <c r="B87" s="518"/>
      <c r="C87" s="518"/>
      <c r="E87" s="266"/>
      <c r="F87" s="267" t="str">
        <f>Badges!C397</f>
        <v>Learn it to teach it.</v>
      </c>
      <c r="G87" s="269" t="str">
        <f>IF(Badges!N397="A","A"," ")</f>
        <v xml:space="preserve"> </v>
      </c>
      <c r="I87" s="266"/>
      <c r="J87" s="267" t="str">
        <f>Badges!C466</f>
        <v xml:space="preserve">Interview a doctor or nurse  </v>
      </c>
      <c r="K87" s="269" t="str">
        <f>IF(Badges!N466="A","A"," ")</f>
        <v xml:space="preserve"> </v>
      </c>
      <c r="M87" s="266"/>
      <c r="N87" s="267" t="str">
        <f>Badges!C536</f>
        <v>Go to your guidance counselor</v>
      </c>
      <c r="O87" s="269" t="str">
        <f>IF(Badges!N536="A","A"," ")</f>
        <v xml:space="preserve"> </v>
      </c>
      <c r="Q87" s="537" t="str">
        <f>'Age-Level'!C38</f>
        <v>International Friendship Recognition</v>
      </c>
      <c r="R87" s="537"/>
      <c r="S87" s="271" t="str">
        <f>IF('Age-Level'!N38="A","A","")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IF('Age-Level'!N40="A","A","")</f>
        <v/>
      </c>
    </row>
    <row r="89" spans="1:22" x14ac:dyDescent="0.2">
      <c r="B89" s="279" t="str">
        <f>Journey!B7</f>
        <v>The Senior Visionary Award</v>
      </c>
      <c r="C89" s="270" t="str">
        <f>IF(Journey!N11="C","C",IF(Journey!N11="P","P",""))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IF('Age-Level'!N41="A","A","")</f>
        <v/>
      </c>
    </row>
    <row r="90" spans="1:22" x14ac:dyDescent="0.2">
      <c r="B90" s="384" t="str">
        <f>Journey!C8</f>
        <v>Create It</v>
      </c>
      <c r="C90" s="269" t="str">
        <f>IF(Journey!N8="A","A"," ")</f>
        <v xml:space="preserve"> </v>
      </c>
      <c r="E90" s="266"/>
      <c r="F90" s="267" t="str">
        <f>Badges!C402</f>
        <v>Compare political platforms.</v>
      </c>
      <c r="G90" s="269" t="str">
        <f>IF(Badges!N402="A","A"," ")</f>
        <v xml:space="preserve"> </v>
      </c>
      <c r="I90" s="266"/>
      <c r="J90" s="267" t="str">
        <f>Badges!C471</f>
        <v>Organize a songfest</v>
      </c>
      <c r="K90" s="269" t="str">
        <f>IF(Badges!N471="A","A"," ")</f>
        <v xml:space="preserve"> </v>
      </c>
      <c r="M90" s="266"/>
      <c r="N90" s="267" t="str">
        <f>Badges!C541</f>
        <v>Track an item for a week</v>
      </c>
      <c r="O90" s="269" t="str">
        <f>IF(Badges!N541="A","A"," ")</f>
        <v xml:space="preserve"> </v>
      </c>
      <c r="Q90" s="537" t="str">
        <f>'Age-Level'!C42</f>
        <v>2nd year Rededication</v>
      </c>
      <c r="R90" s="537"/>
      <c r="S90" s="271" t="str">
        <f>IF('Age-Level'!N42="A","A","")</f>
        <v/>
      </c>
    </row>
    <row r="91" spans="1:22" x14ac:dyDescent="0.2">
      <c r="B91" s="384" t="str">
        <f>Journey!C9</f>
        <v>Guide It</v>
      </c>
      <c r="C91" s="269" t="str">
        <f>IF(Journey!N9="A","A"," ")</f>
        <v xml:space="preserve"> </v>
      </c>
      <c r="E91" s="266"/>
      <c r="F91" s="267" t="str">
        <f>Badges!C403</f>
        <v>Create an election flow chart.</v>
      </c>
      <c r="G91" s="269" t="str">
        <f>IF(Badges!N403="A","A"," ")</f>
        <v xml:space="preserve"> </v>
      </c>
      <c r="I91" s="266"/>
      <c r="J91" s="267" t="str">
        <f>Badges!C472</f>
        <v>Teach an international song</v>
      </c>
      <c r="K91" s="269" t="str">
        <f>IF(Badges!N472="A","A"," ")</f>
        <v xml:space="preserve"> </v>
      </c>
      <c r="M91" s="266"/>
      <c r="N91" s="267" t="str">
        <f>Badges!C542</f>
        <v>Make it a family affair</v>
      </c>
      <c r="O91" s="269" t="str">
        <f>IF(Badges!N542="A","A"," ")</f>
        <v xml:space="preserve"> </v>
      </c>
      <c r="Q91" s="537" t="str">
        <f>'Age-Level'!C43</f>
        <v>3rd year Rededication</v>
      </c>
      <c r="R91" s="537"/>
      <c r="S91" s="271" t="str">
        <f>IF('Age-Level'!N43="A","A","")</f>
        <v/>
      </c>
    </row>
    <row r="92" spans="1:22" x14ac:dyDescent="0.2">
      <c r="B92" s="384" t="str">
        <f>Journey!C10</f>
        <v>Change It</v>
      </c>
      <c r="C92" s="269" t="str">
        <f>IF(Journey!N10="A","A"," ")</f>
        <v xml:space="preserve"> </v>
      </c>
      <c r="E92" s="266"/>
      <c r="F92" s="267" t="str">
        <f>Badges!C404</f>
        <v>Compare local, state, and national</v>
      </c>
      <c r="G92" s="269" t="str">
        <f>IF(Badges!N404="A","A"," ")</f>
        <v xml:space="preserve"> </v>
      </c>
      <c r="I92" s="266"/>
      <c r="J92" s="267" t="str">
        <f>Badges!C473</f>
        <v>Help Brownies complete their Girl</v>
      </c>
      <c r="K92" s="269" t="str">
        <f>IF(Badges!N473="A","A"," ")</f>
        <v xml:space="preserve"> </v>
      </c>
      <c r="M92" s="266"/>
      <c r="N92" s="267" t="str">
        <f>Badges!C543</f>
        <v>Use group intelligence</v>
      </c>
      <c r="O92" s="269" t="str">
        <f>IF(Badges!N543="A","A"," ")</f>
        <v xml:space="preserve"> </v>
      </c>
      <c r="Q92" s="537" t="str">
        <f>'Age-Level'!C44</f>
        <v>4th year Rededication</v>
      </c>
      <c r="R92" s="537"/>
      <c r="S92" s="271" t="str">
        <f>IF('Age-Level'!N44="A","A","")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IF('Age-Level'!N45="A","A","")</f>
        <v/>
      </c>
    </row>
    <row r="94" spans="1:22" x14ac:dyDescent="0.2">
      <c r="A94" s="280"/>
      <c r="B94" s="381" t="str">
        <f>Journey!B15</f>
        <v>Harvest Award</v>
      </c>
      <c r="C94" s="270" t="str">
        <f>IF(Journey!N19="C","C",IF(Journey!N19="P","P",""))</f>
        <v/>
      </c>
      <c r="E94" s="266"/>
      <c r="F94" s="267" t="str">
        <f>Badges!C406</f>
        <v>Visit a voter-registration office.</v>
      </c>
      <c r="G94" s="269" t="str">
        <f>IF(Badges!N406="A","A"," ")</f>
        <v xml:space="preserve"> </v>
      </c>
      <c r="I94" s="266"/>
      <c r="J94" s="267" t="str">
        <f>Badges!C475</f>
        <v>Focus on "be courageous and</v>
      </c>
      <c r="K94" s="269" t="str">
        <f>IF(Badges!N475="A","A"," ")</f>
        <v xml:space="preserve"> </v>
      </c>
      <c r="M94" s="266"/>
      <c r="N94" s="267" t="str">
        <f>Badges!C545</f>
        <v>Review reviews on your own</v>
      </c>
      <c r="O94" s="269" t="str">
        <f>IF(Badges!N545="A","A"," ")</f>
        <v xml:space="preserve"> </v>
      </c>
      <c r="Q94" s="537" t="str">
        <f>'Age-Level'!C46</f>
        <v>6th year Rededication</v>
      </c>
      <c r="R94" s="537"/>
      <c r="S94" s="271" t="str">
        <f>IF('Age-Level'!N46="A","A","")</f>
        <v/>
      </c>
    </row>
    <row r="95" spans="1:22" x14ac:dyDescent="0.2">
      <c r="A95" s="280"/>
      <c r="B95" s="385" t="str">
        <f>Journey!C16</f>
        <v>Get your leader print going!</v>
      </c>
      <c r="C95" s="269" t="str">
        <f>IF(Journey!N16="A","A"," ")</f>
        <v xml:space="preserve"> </v>
      </c>
      <c r="E95" s="266"/>
      <c r="F95" s="267" t="str">
        <f>Badges!C407</f>
        <v>Visit a polling place.</v>
      </c>
      <c r="G95" s="269" t="str">
        <f>IF(Badges!N407="A","A"," ")</f>
        <v xml:space="preserve"> </v>
      </c>
      <c r="I95" s="266"/>
      <c r="J95" s="267" t="str">
        <f>Badges!C476</f>
        <v>Be confident and courageous</v>
      </c>
      <c r="K95" s="269" t="str">
        <f>IF(Badges!N476="A","A"," ")</f>
        <v xml:space="preserve"> </v>
      </c>
      <c r="M95" s="266"/>
      <c r="N95" s="267" t="str">
        <f>Badges!C546</f>
        <v>Hold a review debate</v>
      </c>
      <c r="O95" s="269" t="str">
        <f>IF(Badges!N546="A","A"," ")</f>
        <v xml:space="preserve"> </v>
      </c>
      <c r="Q95" s="537" t="str">
        <f>'Age-Level'!C47</f>
        <v>7th year Rededication</v>
      </c>
      <c r="R95" s="537"/>
      <c r="S95" s="271" t="str">
        <f>IF('Age-Level'!N47="A","A","")</f>
        <v/>
      </c>
      <c r="U95" s="264"/>
      <c r="V95" s="264"/>
    </row>
    <row r="96" spans="1:22" x14ac:dyDescent="0.2">
      <c r="A96" s="280"/>
      <c r="B96" s="385" t="str">
        <f>Journey!C17</f>
        <v>Capture your vision for change</v>
      </c>
      <c r="C96" s="269" t="str">
        <f>IF(Journey!N17="A","A"," ")</f>
        <v xml:space="preserve"> </v>
      </c>
      <c r="E96" s="266"/>
      <c r="F96" s="267" t="str">
        <f>Badges!C408</f>
        <v>Explore voter technology.</v>
      </c>
      <c r="G96" s="269" t="str">
        <f>IF(Badges!N408="A","A"," ")</f>
        <v xml:space="preserve"> </v>
      </c>
      <c r="I96" s="266"/>
      <c r="J96" s="267" t="str">
        <f>Badges!C477</f>
        <v>Create a project honoring the</v>
      </c>
      <c r="K96" s="269" t="str">
        <f>IF(Badges!N477="A","A"," ")</f>
        <v xml:space="preserve"> </v>
      </c>
      <c r="M96" s="266"/>
      <c r="N96" s="267" t="str">
        <f>Badges!C547</f>
        <v>Compare reviews to your own</v>
      </c>
      <c r="O96" s="269" t="str">
        <f>IF(Badges!N547="A","A"," ")</f>
        <v xml:space="preserve"> </v>
      </c>
      <c r="Q96" s="537" t="str">
        <f>'Age-Level'!C48</f>
        <v>8th year Rededication</v>
      </c>
      <c r="R96" s="537"/>
      <c r="S96" s="271" t="str">
        <f>IF('Age-Level'!N48="A","A","")</f>
        <v/>
      </c>
      <c r="U96" s="264"/>
      <c r="V96" s="264"/>
    </row>
    <row r="97" spans="1:23" x14ac:dyDescent="0.2">
      <c r="A97" s="273"/>
      <c r="B97" s="385" t="str">
        <f>Journey!C18</f>
        <v>Now, create change--</v>
      </c>
      <c r="C97" s="269" t="str">
        <f>IF(Journey!N18="A","A","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IF('Age-Level'!N49="A","A","")</f>
        <v/>
      </c>
      <c r="U97" s="264"/>
      <c r="V97" s="264"/>
    </row>
    <row r="98" spans="1:23" ht="14.25" customHeight="1" x14ac:dyDescent="0.2">
      <c r="B98" s="350" t="str">
        <f>Journey!A22</f>
        <v>MISSION: SISTERHOOD!</v>
      </c>
      <c r="C98" s="351"/>
      <c r="E98" s="266"/>
      <c r="F98" s="267" t="str">
        <f>Badges!C410</f>
        <v>Research and create a poster.</v>
      </c>
      <c r="G98" s="269" t="str">
        <f>IF(Badges!N410="A","A"," ")</f>
        <v xml:space="preserve"> </v>
      </c>
      <c r="I98" s="266"/>
      <c r="J98" s="267" t="str">
        <f>Badges!C479</f>
        <v>Throw a community sisterhood</v>
      </c>
      <c r="K98" s="269" t="str">
        <f>IF(Badges!N479="A","A"," ")</f>
        <v xml:space="preserve"> </v>
      </c>
      <c r="M98" s="266"/>
      <c r="N98" s="267" t="str">
        <f>Badges!C549</f>
        <v>Compare and contrast</v>
      </c>
      <c r="O98" s="269" t="str">
        <f>IF(Badges!N549="A","A"," ")</f>
        <v xml:space="preserve"> </v>
      </c>
      <c r="Q98" s="537" t="str">
        <f>'Age-Level'!C50</f>
        <v>10th year Rededication</v>
      </c>
      <c r="R98" s="537"/>
      <c r="S98" s="271" t="str">
        <f>IF('Age-Level'!N50="A","A","")</f>
        <v/>
      </c>
      <c r="U98" s="264"/>
      <c r="V98" s="264"/>
    </row>
    <row r="99" spans="1:23" x14ac:dyDescent="0.2">
      <c r="B99" s="279" t="str">
        <f>Journey!B23</f>
        <v>The Sisterhood Award</v>
      </c>
      <c r="C99" s="270" t="str">
        <f>IF(Journey!N29="C","C",IF(Journey!N29="P","P",""))</f>
        <v/>
      </c>
      <c r="E99" s="266"/>
      <c r="F99" s="267" t="str">
        <f>Badges!C411</f>
        <v>Make a voter reminder calendar</v>
      </c>
      <c r="G99" s="269" t="str">
        <f>IF(Badges!N411="A","A"," ")</f>
        <v xml:space="preserve"> </v>
      </c>
      <c r="I99" s="266"/>
      <c r="J99" s="267" t="str">
        <f>Badges!C480</f>
        <v>Spotlight a hidden heroine</v>
      </c>
      <c r="K99" s="269" t="str">
        <f>IF(Badges!N480="A","A"," ")</f>
        <v xml:space="preserve"> </v>
      </c>
      <c r="M99" s="266"/>
      <c r="N99" s="267" t="str">
        <f>Badges!C550</f>
        <v>Share your knowledge</v>
      </c>
      <c r="O99" s="269" t="str">
        <f>IF(Badges!N550="A","A","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IF(Journey!N24="A","A"," ")</f>
        <v xml:space="preserve"> </v>
      </c>
      <c r="E100" s="266"/>
      <c r="F100" s="267" t="str">
        <f>Badges!C412</f>
        <v>Educate!</v>
      </c>
      <c r="G100" s="269" t="str">
        <f>IF(Badges!N412="A","A"," ")</f>
        <v xml:space="preserve"> </v>
      </c>
      <c r="I100" s="266"/>
      <c r="J100" s="267" t="str">
        <f>Badges!C481</f>
        <v>Team up for sisterhood</v>
      </c>
      <c r="K100" s="269" t="str">
        <f>IF(Badges!N481="A","A"," ")</f>
        <v xml:space="preserve"> </v>
      </c>
      <c r="M100" s="266"/>
      <c r="N100" s="267" t="str">
        <f>Badges!C551</f>
        <v>Create a master chart</v>
      </c>
      <c r="O100" s="269" t="str">
        <f>IF(Badges!N551="A","A"," ")</f>
        <v xml:space="preserve"> </v>
      </c>
      <c r="Q100" s="406">
        <v>1</v>
      </c>
      <c r="R100" s="411" t="str">
        <f>'Age-Level'!C52</f>
        <v>Pick a line from the Girl Scout Law</v>
      </c>
      <c r="S100" s="282" t="str">
        <f>IF('Age-Level'!N52="A","A","")</f>
        <v/>
      </c>
      <c r="U100" s="264"/>
      <c r="V100" s="264"/>
    </row>
    <row r="101" spans="1:23" x14ac:dyDescent="0.2">
      <c r="B101" s="384" t="str">
        <f>Journey!C25</f>
        <v>Develop Your Mission!</v>
      </c>
      <c r="C101" s="269" t="str">
        <f>IF(Journey!N25="A","A","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IF('Age-Level'!N53="A","A","")</f>
        <v/>
      </c>
      <c r="U101" s="264"/>
      <c r="V101" s="264"/>
    </row>
    <row r="102" spans="1:23" x14ac:dyDescent="0.2">
      <c r="B102" s="384" t="str">
        <f>Journey!C26</f>
        <v>Make the Big Decisions!</v>
      </c>
      <c r="C102" s="269" t="str">
        <f>IF(Journey!N26="A","A"," ")</f>
        <v xml:space="preserve"> </v>
      </c>
      <c r="E102" s="266"/>
      <c r="F102" s="267" t="str">
        <f>Badges!C414</f>
        <v>Make a sample campaign budget.</v>
      </c>
      <c r="G102" s="269" t="str">
        <f>IF(Badges!N414="A","A"," ")</f>
        <v xml:space="preserve"> </v>
      </c>
      <c r="I102" s="266"/>
      <c r="J102" s="267" t="str">
        <f>Badges!C483</f>
        <v>Clean up a hiking trail-or clear a new</v>
      </c>
      <c r="K102" s="269" t="str">
        <f>IF(Badges!N483="A","A"," ")</f>
        <v xml:space="preserve"> </v>
      </c>
      <c r="M102" s="266"/>
      <c r="N102" s="267" t="str">
        <f>Badges!C553</f>
        <v>Do your own research</v>
      </c>
      <c r="O102" s="269" t="str">
        <f>IF(Badges!N553="A","A"," ")</f>
        <v xml:space="preserve"> </v>
      </c>
      <c r="Q102" s="405">
        <v>3</v>
      </c>
      <c r="R102" s="411" t="str">
        <f>'Age-Level'!C54</f>
        <v>Find three inspirational quotes by</v>
      </c>
      <c r="S102" s="282" t="str">
        <f>IF('Age-Level'!N54="A","A","")</f>
        <v/>
      </c>
      <c r="U102" s="264"/>
      <c r="V102" s="264"/>
    </row>
    <row r="103" spans="1:23" x14ac:dyDescent="0.2">
      <c r="B103" s="384" t="str">
        <f>Journey!C27</f>
        <v>Logistics Time!</v>
      </c>
      <c r="C103" s="269" t="str">
        <f>IF(Journey!N27="A","A"," ")</f>
        <v xml:space="preserve"> </v>
      </c>
      <c r="E103" s="266"/>
      <c r="F103" s="267" t="str">
        <f>Badges!C415</f>
        <v>Create a campaign ad.</v>
      </c>
      <c r="G103" s="269" t="str">
        <f>IF(Badges!N415="A","A"," ")</f>
        <v xml:space="preserve"> </v>
      </c>
      <c r="I103" s="266"/>
      <c r="J103" s="267" t="str">
        <f>Badges!C484</f>
        <v>Help clear an invasive species from</v>
      </c>
      <c r="K103" s="269" t="str">
        <f>IF(Badges!N484="A","A"," ")</f>
        <v xml:space="preserve"> </v>
      </c>
      <c r="M103" s="266"/>
      <c r="N103" s="267" t="str">
        <f>Badges!C554</f>
        <v>Learn from the stories of others</v>
      </c>
      <c r="O103" s="269" t="str">
        <f>IF(Badges!N554="A","A"," ")</f>
        <v xml:space="preserve"> </v>
      </c>
      <c r="Q103" s="405">
        <v>4</v>
      </c>
      <c r="R103" s="411" t="str">
        <f>'Age-Level'!C55</f>
        <v>Make something, like a drawing</v>
      </c>
      <c r="S103" s="282" t="str">
        <f>IF('Age-Level'!N55="A","A","")</f>
        <v/>
      </c>
      <c r="U103" s="264"/>
      <c r="V103" s="264"/>
    </row>
    <row r="104" spans="1:23" x14ac:dyDescent="0.2">
      <c r="B104" s="288"/>
      <c r="C104" s="288"/>
      <c r="E104" s="266"/>
      <c r="F104" s="267" t="str">
        <f>Badges!C416</f>
        <v>Find a platform and write a speech.</v>
      </c>
      <c r="G104" s="269" t="str">
        <f>IF(Badges!N416="A","A"," ")</f>
        <v xml:space="preserve"> </v>
      </c>
      <c r="I104" s="266"/>
      <c r="J104" s="267" t="str">
        <f>Badges!C485</f>
        <v>Help with three general-maintenance</v>
      </c>
      <c r="K104" s="269" t="str">
        <f>IF(Badges!N485="A","A"," ")</f>
        <v xml:space="preserve"> </v>
      </c>
      <c r="M104" s="266"/>
      <c r="N104" s="267" t="str">
        <f>Badges!C555</f>
        <v>Invite an expert guest speaker</v>
      </c>
      <c r="O104" s="269" t="str">
        <f>IF(Badges!N555="A","A"," ")</f>
        <v xml:space="preserve"> </v>
      </c>
      <c r="Q104" s="405">
        <v>5</v>
      </c>
      <c r="R104" s="411" t="str">
        <f>'Age-Level'!C56</f>
        <v xml:space="preserve">Make a commitment to live what </v>
      </c>
      <c r="S104" s="282" t="str">
        <f>IF('Age-Level'!N56="A","A","")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IF(Bridging!N7="C","C",IF(Bridging!N7="P","P",""))</f>
        <v/>
      </c>
      <c r="E106" s="266"/>
      <c r="F106" s="267" t="str">
        <f>Badges!C418</f>
        <v>Explore voting procedures abroad.</v>
      </c>
      <c r="G106" s="269" t="str">
        <f>IF(Badges!N418="A","A"," ")</f>
        <v xml:space="preserve"> </v>
      </c>
      <c r="I106" s="266"/>
      <c r="J106" s="267" t="str">
        <f>Badges!C487</f>
        <v>Make a tradition "to do" list</v>
      </c>
      <c r="K106" s="269" t="str">
        <f>IF(Badges!N487="A","A"," ")</f>
        <v xml:space="preserve"> </v>
      </c>
      <c r="M106" s="266"/>
      <c r="N106" s="267" t="str">
        <f>Badges!C557</f>
        <v>Fantasy shopping</v>
      </c>
      <c r="O106" s="269" t="str">
        <f>IF(Badges!N557="A","A"," ")</f>
        <v xml:space="preserve"> </v>
      </c>
      <c r="Q106" s="406">
        <v>1</v>
      </c>
      <c r="R106" s="411" t="str">
        <f>'Age-Level'!C59</f>
        <v>Pick a line from the Girl Scout Law</v>
      </c>
      <c r="S106" s="282" t="str">
        <f>IF('Age-Level'!N59="A","A","")</f>
        <v/>
      </c>
      <c r="U106" s="264"/>
      <c r="V106" s="264"/>
    </row>
    <row r="107" spans="1:23" x14ac:dyDescent="0.2">
      <c r="A107" s="289"/>
      <c r="B107" s="413" t="str">
        <f>Bridging!C8</f>
        <v>Look Ahead</v>
      </c>
      <c r="C107" s="270" t="str">
        <f>IF(Bridging!N8="C","C",IF(Bridging!N8="P","P",""))</f>
        <v/>
      </c>
      <c r="E107" s="266"/>
      <c r="F107" s="267" t="str">
        <f>Badges!C419</f>
        <v>Follow a foreign election.</v>
      </c>
      <c r="G107" s="269" t="str">
        <f>IF(Badges!N419="A","A"," ")</f>
        <v xml:space="preserve"> </v>
      </c>
      <c r="I107" s="266"/>
      <c r="J107" s="267" t="str">
        <f>Badges!C488</f>
        <v>Go global</v>
      </c>
      <c r="K107" s="269" t="str">
        <f>IF(Badges!N488="A","A"," ")</f>
        <v xml:space="preserve"> </v>
      </c>
      <c r="M107" s="266"/>
      <c r="N107" s="267" t="str">
        <f>Badges!C558</f>
        <v>Learn from others</v>
      </c>
      <c r="O107" s="269" t="str">
        <f>IF(Badges!N558="A","A"," ")</f>
        <v xml:space="preserve"> </v>
      </c>
      <c r="Q107" s="405">
        <v>2</v>
      </c>
      <c r="R107" s="411" t="str">
        <f>'Age-Level'!C60</f>
        <v>Interview a woman in your own or</v>
      </c>
      <c r="S107" s="282" t="str">
        <f>IF('Age-Level'!N60="A","A","")</f>
        <v/>
      </c>
      <c r="U107" s="264"/>
      <c r="V107" s="264"/>
    </row>
    <row r="108" spans="1:23" x14ac:dyDescent="0.2">
      <c r="A108" s="289"/>
      <c r="B108" s="413" t="str">
        <f>Bridging!C9</f>
        <v>Plan a ceremony</v>
      </c>
      <c r="C108" s="270" t="str">
        <f>IF(Bridging!N9="C","C",IF(Bridging!N9="P","P",""))</f>
        <v/>
      </c>
      <c r="E108" s="266"/>
      <c r="F108" s="267" t="str">
        <f>Badges!C420</f>
        <v>Explore women voting or female</v>
      </c>
      <c r="G108" s="269" t="str">
        <f>IF(Badges!N420="A","A"," ")</f>
        <v xml:space="preserve"> </v>
      </c>
      <c r="I108" s="266"/>
      <c r="J108" s="267" t="str">
        <f>Badges!C489</f>
        <v>Learn the history of your Girl Scout</v>
      </c>
      <c r="K108" s="269" t="str">
        <f>IF(Badges!N489="A","A"," ")</f>
        <v xml:space="preserve"> </v>
      </c>
      <c r="M108" s="266"/>
      <c r="N108" s="267" t="str">
        <f>Badges!C559</f>
        <v>Speak with an expert</v>
      </c>
      <c r="O108" s="269" t="str">
        <f>IF(Badges!N559="A","A"," ")</f>
        <v xml:space="preserve"> </v>
      </c>
      <c r="Q108" s="405">
        <v>3</v>
      </c>
      <c r="R108" s="411" t="str">
        <f>'Age-Level'!C61</f>
        <v>Find three inspirational quotes by</v>
      </c>
      <c r="S108" s="282" t="str">
        <f>IF('Age-Level'!N61="A","A","")</f>
        <v/>
      </c>
      <c r="U108" s="264"/>
      <c r="V108" s="264"/>
    </row>
    <row r="109" spans="1:23" x14ac:dyDescent="0.2">
      <c r="B109" s="291" t="s">
        <v>650</v>
      </c>
      <c r="C109" s="270" t="str">
        <f>IF(Bridging!N10="C","C",IF(Bridging!N10="P","P",""))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IF('Age-Level'!N62="A","A","")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IF('Age-Level'!N63="A","A","")</f>
        <v/>
      </c>
      <c r="U110" s="410"/>
      <c r="V110" s="410"/>
      <c r="W110" s="404"/>
    </row>
    <row r="111" spans="1:23" x14ac:dyDescent="0.2">
      <c r="A111" s="533" t="str">
        <f>Badges!B354</f>
        <v>Collage</v>
      </c>
      <c r="B111" s="534"/>
      <c r="C111" s="534"/>
      <c r="E111" s="266"/>
      <c r="F111" s="267" t="str">
        <f>Badges!C425</f>
        <v>Cook something from an area of the</v>
      </c>
      <c r="G111" s="269" t="str">
        <f>IF(Badges!N425="A","A"," ")</f>
        <v xml:space="preserve"> </v>
      </c>
      <c r="I111" s="266"/>
      <c r="J111" s="267" t="str">
        <f>Badges!C494</f>
        <v>Take a tree trip</v>
      </c>
      <c r="K111" s="269" t="str">
        <f>IF(Badges!N494="A","A"," ")</f>
        <v xml:space="preserve"> </v>
      </c>
      <c r="M111" s="266"/>
      <c r="N111" s="267" t="str">
        <f>Badges!C565</f>
        <v>Read at least five job descriptions</v>
      </c>
      <c r="O111" s="269" t="str">
        <f>IF(Badges!N565="A","A","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IF(Badges!N426="A","A"," ")</f>
        <v xml:space="preserve"> </v>
      </c>
      <c r="I112" s="266"/>
      <c r="J112" s="267" t="str">
        <f>Badges!C495</f>
        <v>Design a tree house</v>
      </c>
      <c r="K112" s="269" t="str">
        <f>IF(Badges!N495="A","A"," ")</f>
        <v xml:space="preserve"> </v>
      </c>
      <c r="M112" s="266">
        <v>2</v>
      </c>
      <c r="N112" s="267" t="str">
        <f>Badges!C566</f>
        <v>Put together a cookie portfolio</v>
      </c>
      <c r="O112" s="268"/>
      <c r="Q112" s="406">
        <v>1</v>
      </c>
      <c r="R112" s="411" t="str">
        <f>'Age-Level'!C66</f>
        <v xml:space="preserve">Take a self-defense class or ask a </v>
      </c>
      <c r="S112" s="282" t="str">
        <f>IF('Age-Level'!N66="A","A","")</f>
        <v/>
      </c>
      <c r="U112" s="264"/>
      <c r="V112" s="264"/>
    </row>
    <row r="113" spans="1:22" x14ac:dyDescent="0.2">
      <c r="A113" s="266"/>
      <c r="B113" s="267" t="str">
        <f>Badges!C356</f>
        <v>Read about three collage time</v>
      </c>
      <c r="C113" s="269" t="str">
        <f>IF(Badges!N356="A","A"," ")</f>
        <v xml:space="preserve"> </v>
      </c>
      <c r="E113" s="266"/>
      <c r="F113" s="267" t="str">
        <f>Badges!C427</f>
        <v>Let a particular ingredient be your</v>
      </c>
      <c r="G113" s="269" t="str">
        <f>IF(Badges!N427="A","A"," ")</f>
        <v xml:space="preserve"> </v>
      </c>
      <c r="I113" s="266"/>
      <c r="J113" s="267" t="str">
        <f>Badges!C496</f>
        <v>Cook a tree dish</v>
      </c>
      <c r="K113" s="269" t="str">
        <f>IF(Badges!N496="A","A"," ")</f>
        <v xml:space="preserve"> </v>
      </c>
      <c r="M113" s="266"/>
      <c r="N113" s="267" t="str">
        <f>Badges!C567</f>
        <v xml:space="preserve"> A portfolio shows examples of your</v>
      </c>
      <c r="O113" s="269" t="str">
        <f>IF(Badges!N567="A","A"," ")</f>
        <v xml:space="preserve"> </v>
      </c>
      <c r="Q113" s="405">
        <v>2</v>
      </c>
      <c r="R113" s="411" t="str">
        <f>'Age-Level'!C67</f>
        <v>Teach younger Girl Scouts about fire</v>
      </c>
      <c r="S113" s="282" t="str">
        <f>IF('Age-Level'!N67="A","A","")</f>
        <v/>
      </c>
      <c r="U113" s="264"/>
      <c r="V113" s="264"/>
    </row>
    <row r="114" spans="1:22" x14ac:dyDescent="0.2">
      <c r="A114" s="266"/>
      <c r="B114" s="267" t="str">
        <f>Badges!C357</f>
        <v>Visit a musem or exhibit featuring</v>
      </c>
      <c r="C114" s="269" t="str">
        <f>IF(Badges!N357="A","A","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IF('Age-Level'!N68="A","A","")</f>
        <v/>
      </c>
      <c r="U114" s="264"/>
      <c r="V114" s="264"/>
    </row>
    <row r="115" spans="1:22" x14ac:dyDescent="0.2">
      <c r="A115" s="266"/>
      <c r="B115" s="267" t="str">
        <f>Badges!C358</f>
        <v>Find out how far back you can trace</v>
      </c>
      <c r="C115" s="269" t="str">
        <f>IF(Badges!N358="A","A"," ")</f>
        <v xml:space="preserve"> </v>
      </c>
      <c r="E115" s="266"/>
      <c r="F115" s="267" t="str">
        <f>Badges!C429</f>
        <v>Put together a meal based on a food</v>
      </c>
      <c r="G115" s="269" t="str">
        <f>IF(Badges!N429="A","A"," ")</f>
        <v xml:space="preserve"> </v>
      </c>
      <c r="I115" s="266"/>
      <c r="J115" s="267" t="str">
        <f>Badges!C498</f>
        <v>Be a naturalist in your neighborhood</v>
      </c>
      <c r="K115" s="269" t="str">
        <f>IF(Badges!N498="A","A"," ")</f>
        <v xml:space="preserve"> </v>
      </c>
      <c r="M115" s="266"/>
      <c r="N115" s="267" t="str">
        <f>Badges!C569</f>
        <v>Share your cookie resume and</v>
      </c>
      <c r="O115" s="269" t="str">
        <f>IF(Badges!N569="A","A"," ")</f>
        <v xml:space="preserve"> </v>
      </c>
      <c r="Q115" s="405">
        <v>4</v>
      </c>
      <c r="R115" s="411" t="str">
        <f>'Age-Level'!C69</f>
        <v>Help two people to resolve a</v>
      </c>
      <c r="S115" s="282" t="str">
        <f>IF('Age-Level'!N69="A","A","")</f>
        <v/>
      </c>
      <c r="U115" s="264"/>
      <c r="V115" s="264"/>
    </row>
    <row r="116" spans="1:22" x14ac:dyDescent="0.2">
      <c r="A116" s="266">
        <v>2</v>
      </c>
      <c r="B116" s="267" t="str">
        <f>Badges!C359</f>
        <v>Focus on composition</v>
      </c>
      <c r="C116" s="268"/>
      <c r="E116" s="266"/>
      <c r="F116" s="267" t="str">
        <f>Badges!C430</f>
        <v>Research and cook a regional</v>
      </c>
      <c r="G116" s="269" t="str">
        <f>IF(Badges!N430="A","A"," ")</f>
        <v xml:space="preserve"> </v>
      </c>
      <c r="I116" s="266"/>
      <c r="J116" s="267" t="str">
        <f>Badges!C499</f>
        <v>Sketch and label the parts of a tree</v>
      </c>
      <c r="K116" s="269" t="str">
        <f>IF(Badges!N499="A","A"," ")</f>
        <v xml:space="preserve"> </v>
      </c>
      <c r="M116" s="266">
        <v>4</v>
      </c>
      <c r="N116" s="267" t="str">
        <f>Badges!C570</f>
        <v>Write an essay about what you</v>
      </c>
      <c r="O116" s="268"/>
      <c r="Q116" s="379">
        <v>5</v>
      </c>
      <c r="R116" s="411" t="str">
        <f>'Age-Level'!C70</f>
        <v>Discuss the dangers of alcohol and</v>
      </c>
      <c r="S116" s="282" t="str">
        <f>IF('Age-Level'!N70="A","A","")</f>
        <v/>
      </c>
    </row>
    <row r="117" spans="1:22" x14ac:dyDescent="0.2">
      <c r="A117" s="266"/>
      <c r="B117" s="267" t="str">
        <f>Badges!C360</f>
        <v>Compose a collage using cubomania</v>
      </c>
      <c r="C117" s="269" t="str">
        <f>IF(Badges!N360="A","A"," ")</f>
        <v xml:space="preserve"> </v>
      </c>
      <c r="E117" s="266"/>
      <c r="F117" s="267" t="str">
        <f>Badges!C431</f>
        <v>Find out how well you know your</v>
      </c>
      <c r="G117" s="269" t="str">
        <f>IF(Badges!N431="A","A"," ")</f>
        <v xml:space="preserve"> </v>
      </c>
      <c r="I117" s="266"/>
      <c r="J117" s="267" t="str">
        <f>Badges!C500</f>
        <v>Delve into the forest life cycle</v>
      </c>
      <c r="K117" s="269" t="str">
        <f>IF(Badges!N500="A","A"," ")</f>
        <v xml:space="preserve"> </v>
      </c>
      <c r="M117" s="266"/>
      <c r="N117" s="267" t="str">
        <f>Badges!C571</f>
        <v>You can use this for a college</v>
      </c>
      <c r="O117" s="269" t="str">
        <f>IF(Badges!N571="A","A"," ")</f>
        <v xml:space="preserve"> </v>
      </c>
      <c r="Q117" s="531"/>
      <c r="R117" s="532"/>
      <c r="S117" s="315"/>
    </row>
    <row r="118" spans="1:22" x14ac:dyDescent="0.2">
      <c r="A118" s="266"/>
      <c r="B118" s="267" t="str">
        <f>Badges!C361</f>
        <v>Create a collage diary</v>
      </c>
      <c r="C118" s="269" t="str">
        <f>IF(Badges!N361="A","A","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IF(Badges!N362="A","A"," ")</f>
        <v xml:space="preserve"> </v>
      </c>
      <c r="E119" s="266"/>
      <c r="F119" s="267" t="str">
        <f>Badges!C433</f>
        <v>Try a recipe inspired by a historical</v>
      </c>
      <c r="G119" s="269" t="str">
        <f>IF(Badges!N433="A","A"," ")</f>
        <v xml:space="preserve"> </v>
      </c>
      <c r="I119" s="266"/>
      <c r="J119" s="267" t="str">
        <f>Badges!C502</f>
        <v>Get tree crafty</v>
      </c>
      <c r="K119" s="269" t="str">
        <f>IF(Badges!N502="A","A"," ")</f>
        <v xml:space="preserve"> </v>
      </c>
      <c r="M119" s="266"/>
      <c r="N119" s="267" t="str">
        <f>Badges!C573</f>
        <v>Whether you're applying for college</v>
      </c>
      <c r="O119" s="269" t="str">
        <f>IF(Badges!N573="A","A","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IF(Badges!N434="A","A"," ")</f>
        <v xml:space="preserve"> </v>
      </c>
      <c r="I120" s="266"/>
      <c r="J120" s="267" t="str">
        <f>Badges!C503</f>
        <v>Capture a tree on your convas or the</v>
      </c>
      <c r="K120" s="269" t="str">
        <f>IF(Badges!N503="A","A","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IF(Badges!N364="A","A"," ")</f>
        <v xml:space="preserve"> </v>
      </c>
      <c r="E121" s="266"/>
      <c r="F121" s="267" t="str">
        <f>Badges!C435</f>
        <v>Pick a piece of the past that excites</v>
      </c>
      <c r="G121" s="269" t="str">
        <f>IF(Badges!N435="A","A"," ")</f>
        <v xml:space="preserve"> </v>
      </c>
      <c r="I121" s="266"/>
      <c r="J121" s="267" t="str">
        <f>Badges!C504</f>
        <v>Create your own tree legend</v>
      </c>
      <c r="K121" s="269" t="str">
        <f>IF(Badges!N504="A","A","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IF(Badges!N365="A","A","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IF(Badges!N577="A","A"," ")</f>
        <v xml:space="preserve"> </v>
      </c>
      <c r="Q122" s="405"/>
      <c r="R122" s="405"/>
      <c r="S122" s="392"/>
    </row>
    <row r="123" spans="1:22" x14ac:dyDescent="0.2">
      <c r="A123" s="266"/>
      <c r="B123" s="267" t="str">
        <f>Badges!C366</f>
        <v>Create a collage that's a study in</v>
      </c>
      <c r="C123" s="269" t="str">
        <f>IF(Badges!N366="A","A"," ")</f>
        <v xml:space="preserve"> </v>
      </c>
      <c r="E123" s="266"/>
      <c r="F123" s="267" t="str">
        <f>Badges!C437</f>
        <v>Take a processed food you love and</v>
      </c>
      <c r="G123" s="269" t="str">
        <f>IF(Badges!N437="A","A"," ")</f>
        <v xml:space="preserve"> </v>
      </c>
      <c r="I123" s="266"/>
      <c r="J123" s="267" t="str">
        <f>Badges!C506</f>
        <v>Debate logging, clear-cutting, and</v>
      </c>
      <c r="K123" s="269" t="str">
        <f>IF(Badges!N506="A","A","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IF(Badges!N438="A","A"," ")</f>
        <v xml:space="preserve"> </v>
      </c>
      <c r="I124" s="266"/>
      <c r="J124" s="267" t="str">
        <f>Badges!C507</f>
        <v>Chart how wood travels</v>
      </c>
      <c r="K124" s="269" t="str">
        <f>IF(Badges!N507="A","A"," ")</f>
        <v xml:space="preserve"> </v>
      </c>
      <c r="M124" s="266"/>
      <c r="N124" s="267" t="str">
        <f>Badges!C579</f>
        <v>Making a personal connection with</v>
      </c>
      <c r="O124" s="269" t="str">
        <f>IF(Badges!N579="A","A"," ")</f>
        <v xml:space="preserve"> </v>
      </c>
      <c r="Q124" s="535"/>
      <c r="R124" s="536"/>
      <c r="S124" s="536"/>
    </row>
    <row r="125" spans="1:22" x14ac:dyDescent="0.2">
      <c r="A125" s="266"/>
      <c r="B125" s="267" t="str">
        <f>Badges!C368</f>
        <v>Create a collage using 3-D materials</v>
      </c>
      <c r="C125" s="269" t="str">
        <f>IF(Badges!N368="A","A"," ")</f>
        <v xml:space="preserve"> </v>
      </c>
      <c r="E125" s="266"/>
      <c r="F125" s="267" t="str">
        <f>Badges!C439</f>
        <v>Try a recipe for a special diet</v>
      </c>
      <c r="G125" s="269" t="str">
        <f>IF(Badges!N439="A","A"," ")</f>
        <v xml:space="preserve"> </v>
      </c>
      <c r="I125" s="266"/>
      <c r="J125" s="267" t="str">
        <f>Badges!C508</f>
        <v>Create a dream tree garden</v>
      </c>
      <c r="K125" s="269" t="str">
        <f>IF(Badges!N508="A","A"," ")</f>
        <v xml:space="preserve"> </v>
      </c>
      <c r="M125" s="266">
        <v>3</v>
      </c>
      <c r="N125" s="267" t="str">
        <f>Badges!C580</f>
        <v>Build your customer list</v>
      </c>
      <c r="O125" s="268"/>
    </row>
    <row r="126" spans="1:22" x14ac:dyDescent="0.2">
      <c r="A126" s="266"/>
      <c r="B126" s="267" t="str">
        <f>Badges!C369</f>
        <v>Create a collage on a found surface</v>
      </c>
      <c r="C126" s="269" t="str">
        <f>IF(Badges!N369="A","A","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IF(Badges!N581="A","A"," ")</f>
        <v xml:space="preserve"> </v>
      </c>
    </row>
    <row r="127" spans="1:22" x14ac:dyDescent="0.2">
      <c r="A127" s="266"/>
      <c r="B127" s="267" t="str">
        <f>Badges!C370</f>
        <v xml:space="preserve">Createa  collage from everyday </v>
      </c>
      <c r="C127" s="269" t="str">
        <f>IF(Badges!N370="A","A"," ")</f>
        <v xml:space="preserve"> </v>
      </c>
      <c r="E127" s="266"/>
      <c r="F127" s="267" t="str">
        <f>Badges!C441</f>
        <v>Throw a potluck party</v>
      </c>
      <c r="G127" s="269" t="str">
        <f>IF(Badges!N441="A","A"," ")</f>
        <v xml:space="preserve"> </v>
      </c>
      <c r="I127" s="266"/>
      <c r="J127" s="267" t="str">
        <f>Badges!C510</f>
        <v>Plant a tree</v>
      </c>
      <c r="K127" s="269" t="str">
        <f>IF(Badges!N510="A","A","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IF(Badges!N442="A","A"," ")</f>
        <v xml:space="preserve"> </v>
      </c>
      <c r="I128" s="266"/>
      <c r="J128" s="267" t="str">
        <f>Badges!C511</f>
        <v>Tend to a tree somewhere in your</v>
      </c>
      <c r="K128" s="269" t="str">
        <f>IF(Badges!N511="A","A"," ")</f>
        <v xml:space="preserve"> </v>
      </c>
      <c r="M128" s="266"/>
      <c r="N128" s="267" t="str">
        <f>Badges!C583</f>
        <v>Think about ways that you can thank</v>
      </c>
      <c r="O128" s="269" t="str">
        <f>IF(Badges!N583="A","A"," ")</f>
        <v xml:space="preserve"> </v>
      </c>
    </row>
    <row r="129" spans="1:19" x14ac:dyDescent="0.2">
      <c r="A129" s="266"/>
      <c r="B129" s="267" t="str">
        <f>Badges!C372</f>
        <v>Create a self-portrait collage</v>
      </c>
      <c r="C129" s="269" t="str">
        <f>IF(Badges!N372="A","A"," ")</f>
        <v xml:space="preserve"> </v>
      </c>
      <c r="E129" s="266"/>
      <c r="F129" s="267" t="str">
        <f>Badges!C443</f>
        <v>Hold a progressive dinner with</v>
      </c>
      <c r="G129" s="269" t="str">
        <f>IF(Badges!N443="A","A"," ")</f>
        <v xml:space="preserve"> </v>
      </c>
      <c r="I129" s="266"/>
      <c r="J129" s="267" t="str">
        <f>Badges!C512</f>
        <v>Shadow one of the tree caretakers</v>
      </c>
      <c r="K129" s="269" t="str">
        <f>IF(Badges!N512="A","A"," ")</f>
        <v xml:space="preserve"> </v>
      </c>
      <c r="M129" s="266">
        <v>5</v>
      </c>
      <c r="N129" s="267" t="str">
        <f>Badges!C584</f>
        <v>Keep your customer connection</v>
      </c>
      <c r="O129" s="268"/>
    </row>
    <row r="130" spans="1:19" x14ac:dyDescent="0.2">
      <c r="A130" s="266"/>
      <c r="B130" s="267" t="str">
        <f>Badges!C373</f>
        <v>Create a collage with an advocacy</v>
      </c>
      <c r="C130" s="269" t="str">
        <f>IF(Badges!N373="A","A","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IF(Badges!N585="A","A"," ")</f>
        <v xml:space="preserve"> </v>
      </c>
    </row>
    <row r="131" spans="1:19" x14ac:dyDescent="0.2">
      <c r="A131" s="266"/>
      <c r="B131" s="267" t="str">
        <f>Badges!C374</f>
        <v>Create a collage advertisement</v>
      </c>
      <c r="C131" s="269" t="str">
        <f>IF(Badges!N374="A","A","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IF(Badges!N448="A","A"," ")</f>
        <v xml:space="preserve"> </v>
      </c>
      <c r="I132" s="266"/>
      <c r="J132" s="267" t="str">
        <f>Badges!C518</f>
        <v>Research role models</v>
      </c>
      <c r="K132" s="269" t="str">
        <f>IF(Badges!N518="A","A","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IF(Badges!N449="A","A"," ")</f>
        <v xml:space="preserve"> </v>
      </c>
      <c r="I133" s="266"/>
      <c r="J133" s="267" t="str">
        <f>Badges!C519</f>
        <v>Get guidance</v>
      </c>
      <c r="K133" s="269" t="str">
        <f>IF(Badges!N519="A","A"," ")</f>
        <v xml:space="preserve"> </v>
      </c>
      <c r="M133" s="280"/>
      <c r="N133" s="292"/>
      <c r="O133" s="404"/>
    </row>
    <row r="134" spans="1:19" x14ac:dyDescent="0.2">
      <c r="A134" s="266"/>
      <c r="B134" s="267" t="str">
        <f>Badges!C379</f>
        <v>Get advice from a professional.</v>
      </c>
      <c r="C134" s="269" t="str">
        <f>IF(Badges!N379="A","A"," ")</f>
        <v xml:space="preserve"> </v>
      </c>
      <c r="E134" s="266"/>
      <c r="F134" s="267" t="str">
        <f>Badges!C450</f>
        <v>Talk to child care professionals</v>
      </c>
      <c r="G134" s="269" t="str">
        <f>IF(Badges!N450="A","A"," ")</f>
        <v xml:space="preserve"> </v>
      </c>
      <c r="I134" s="266"/>
      <c r="J134" s="267" t="str">
        <f>Badges!C520</f>
        <v>Pool your knowledge</v>
      </c>
      <c r="K134" s="269" t="str">
        <f>IF(Badges!N520="A","A"," ")</f>
        <v xml:space="preserve"> </v>
      </c>
      <c r="M134" s="280"/>
      <c r="N134" s="292"/>
      <c r="O134" s="404"/>
    </row>
    <row r="135" spans="1:19" x14ac:dyDescent="0.2">
      <c r="A135" s="266"/>
      <c r="B135" s="267" t="str">
        <f>Badges!C380</f>
        <v>Get evaluated.</v>
      </c>
      <c r="C135" s="269" t="str">
        <f>IF(Badges!N380="A","A"," ")</f>
        <v xml:space="preserve"> </v>
      </c>
      <c r="M135" s="280"/>
      <c r="N135" s="292"/>
      <c r="O135" s="404"/>
    </row>
    <row r="136" spans="1:19" x14ac:dyDescent="0.2">
      <c r="A136" s="266"/>
      <c r="B136" s="267" t="str">
        <f>Badges!C381</f>
        <v>Create a fitness statement.</v>
      </c>
      <c r="C136" s="269" t="str">
        <f>IF(Badges!N381="A","A"," ")</f>
        <v xml:space="preserve"> </v>
      </c>
      <c r="M136" s="280"/>
      <c r="N136" s="292"/>
      <c r="O136" s="404"/>
    </row>
    <row r="137" spans="1:19" ht="23.25" x14ac:dyDescent="0.35">
      <c r="A137" s="524" t="str">
        <f ca="1">MID(CELL("filename",A78),FIND(IF(ISERROR(FIND("]",CELL("filename",A78))),"$","]"),CELL("filename",A78))+1,256)</f>
        <v>Senior11</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Patches'!N5="A","A","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Patches'!N6="A","A"," ")</f>
        <v xml:space="preserve"> </v>
      </c>
      <c r="I139" s="266">
        <v>1</v>
      </c>
      <c r="J139" s="403" t="str">
        <f>'Council Own'!C7</f>
        <v>&lt;List Requirement Here&gt;</v>
      </c>
      <c r="K139" s="268" t="str">
        <f>IF('Council Own'!N7="A","A"," ")</f>
        <v xml:space="preserve"> </v>
      </c>
      <c r="M139" s="266">
        <v>1</v>
      </c>
      <c r="N139" s="403" t="str">
        <f>'Council Own'!C55</f>
        <v>&lt;List Requirement Here&gt;</v>
      </c>
      <c r="O139" s="268" t="str">
        <f>IF('Council Own'!N55="A","A"," ")</f>
        <v xml:space="preserve"> </v>
      </c>
      <c r="Q139" s="266">
        <v>1</v>
      </c>
      <c r="R139" s="403" t="str">
        <f>'Council Own'!C103</f>
        <v>&lt;List Requirement Here&gt;</v>
      </c>
      <c r="S139" s="268" t="str">
        <f>IF('Council Own'!N103="A","A"," ")</f>
        <v xml:space="preserve"> </v>
      </c>
    </row>
    <row r="140" spans="1:19" x14ac:dyDescent="0.2">
      <c r="A140" s="519" t="str">
        <f>'Council Own'!B6</f>
        <v>&lt;&lt;List Badge Here&gt;&gt;</v>
      </c>
      <c r="B140" s="520"/>
      <c r="C140" s="271" t="str">
        <f>IF('Council Own'!N28="C","C",IF('Council Own'!N28="P","P",""))</f>
        <v/>
      </c>
      <c r="E140" s="510" t="str">
        <f>'Fun Patches'!C7</f>
        <v>&lt;LIST PATCH HERE&gt;</v>
      </c>
      <c r="F140" s="511"/>
      <c r="G140" s="276" t="str">
        <f>IF('Fun Patches'!N7="A","A"," ")</f>
        <v xml:space="preserve"> </v>
      </c>
      <c r="H140" s="273"/>
      <c r="I140" s="266"/>
      <c r="J140" s="411" t="str">
        <f>'Council Own'!C8</f>
        <v>&lt;List Requirement Here&gt;</v>
      </c>
      <c r="K140" s="276" t="str">
        <f>IF('Council Own'!N8="A","A"," ")</f>
        <v xml:space="preserve"> </v>
      </c>
      <c r="L140" s="273"/>
      <c r="M140" s="266"/>
      <c r="N140" s="411" t="str">
        <f>'Council Own'!C56</f>
        <v>&lt;List Requirement Here&gt;</v>
      </c>
      <c r="O140" s="276" t="str">
        <f>IF('Council Own'!N56="A","A"," ")</f>
        <v xml:space="preserve"> </v>
      </c>
      <c r="Q140" s="266"/>
      <c r="R140" s="411" t="str">
        <f>'Council Own'!C104</f>
        <v>&lt;List Requirement Here&gt;</v>
      </c>
      <c r="S140" s="276" t="str">
        <f>IF('Council Own'!N104="A","A"," ")</f>
        <v xml:space="preserve"> </v>
      </c>
    </row>
    <row r="141" spans="1:19" x14ac:dyDescent="0.2">
      <c r="A141" s="519" t="str">
        <f>'Council Own'!B30</f>
        <v>&lt;&lt;List Badge Here&gt;&gt;</v>
      </c>
      <c r="B141" s="520"/>
      <c r="C141" s="271" t="str">
        <f>IF('Council Own'!N52="C","C",IF('Council Own'!N52="P","P",""))</f>
        <v/>
      </c>
      <c r="E141" s="510" t="str">
        <f>'Fun Patches'!C8</f>
        <v>&lt;LIST PATCH HERE&gt;</v>
      </c>
      <c r="F141" s="511"/>
      <c r="G141" s="276" t="str">
        <f>IF('Fun Patches'!N8="A","A"," ")</f>
        <v xml:space="preserve"> </v>
      </c>
      <c r="H141" s="273"/>
      <c r="I141" s="266"/>
      <c r="J141" s="411" t="str">
        <f>'Council Own'!C9</f>
        <v>&lt;List Requirement Here&gt;</v>
      </c>
      <c r="K141" s="276" t="str">
        <f>IF('Council Own'!N9="A","A"," ")</f>
        <v xml:space="preserve"> </v>
      </c>
      <c r="L141" s="273"/>
      <c r="M141" s="266"/>
      <c r="N141" s="411" t="str">
        <f>'Council Own'!C57</f>
        <v>&lt;List Requirement Here&gt;</v>
      </c>
      <c r="O141" s="276" t="str">
        <f>IF('Council Own'!N57="A","A"," ")</f>
        <v xml:space="preserve"> </v>
      </c>
      <c r="Q141" s="266"/>
      <c r="R141" s="411" t="str">
        <f>'Council Own'!C105</f>
        <v>&lt;List Requirement Here&gt;</v>
      </c>
      <c r="S141" s="276" t="str">
        <f>IF('Council Own'!N105="A","A"," ")</f>
        <v xml:space="preserve"> </v>
      </c>
    </row>
    <row r="142" spans="1:19" x14ac:dyDescent="0.2">
      <c r="A142" s="519" t="str">
        <f>'Council Own'!B54</f>
        <v>&lt;&lt;List Badge Here&gt;&gt;</v>
      </c>
      <c r="B142" s="520"/>
      <c r="C142" s="271" t="str">
        <f>IF('Council Own'!N76="C","C",IF('Council Own'!N76="P","P",""))</f>
        <v/>
      </c>
      <c r="E142" s="510" t="str">
        <f>'Fun Patches'!C9</f>
        <v>&lt;LIST PATCH HERE&gt;</v>
      </c>
      <c r="F142" s="511"/>
      <c r="G142" s="276" t="str">
        <f>IF('Fun Patches'!N9="A","A"," ")</f>
        <v xml:space="preserve"> </v>
      </c>
      <c r="H142" s="273"/>
      <c r="I142" s="266"/>
      <c r="J142" s="411" t="str">
        <f>'Council Own'!C10</f>
        <v>&lt;List Requirement Here&gt;</v>
      </c>
      <c r="K142" s="276" t="str">
        <f>IF('Council Own'!N10="A","A"," ")</f>
        <v xml:space="preserve"> </v>
      </c>
      <c r="L142" s="273"/>
      <c r="M142" s="266"/>
      <c r="N142" s="411" t="str">
        <f>'Council Own'!C58</f>
        <v>&lt;List Requirement Here&gt;</v>
      </c>
      <c r="O142" s="276" t="str">
        <f>IF('Council Own'!N58="A","A"," ")</f>
        <v xml:space="preserve"> </v>
      </c>
      <c r="Q142" s="266"/>
      <c r="R142" s="411" t="str">
        <f>'Council Own'!C106</f>
        <v>&lt;List Requirement Here&gt;</v>
      </c>
      <c r="S142" s="276" t="str">
        <f>IF('Council Own'!N106="A","A"," ")</f>
        <v xml:space="preserve"> </v>
      </c>
    </row>
    <row r="143" spans="1:19" x14ac:dyDescent="0.2">
      <c r="A143" s="519" t="str">
        <f>'Council Own'!B78</f>
        <v>&lt;&lt;List Badge Here&gt;&gt;</v>
      </c>
      <c r="B143" s="520"/>
      <c r="C143" s="271" t="str">
        <f>IF('Council Own'!N100="C","C",IF('Council Own'!N100="P","P",""))</f>
        <v/>
      </c>
      <c r="E143" s="510" t="str">
        <f>'Fun Patches'!C10</f>
        <v>&lt;LIST PATCH HERE&gt;</v>
      </c>
      <c r="F143" s="511"/>
      <c r="G143" s="276" t="str">
        <f>IF('Fun Patches'!N10="A","A"," ")</f>
        <v xml:space="preserve"> </v>
      </c>
      <c r="H143" s="273"/>
      <c r="I143" s="266">
        <v>2</v>
      </c>
      <c r="J143" s="403" t="str">
        <f>'Council Own'!C11</f>
        <v>&lt;List Requirement Here&gt;</v>
      </c>
      <c r="K143" s="268" t="str">
        <f>IF('Council Own'!N11="A","A"," ")</f>
        <v xml:space="preserve"> </v>
      </c>
      <c r="L143" s="273"/>
      <c r="M143" s="266">
        <v>2</v>
      </c>
      <c r="N143" s="403" t="str">
        <f>'Council Own'!C59</f>
        <v>&lt;List Requirement Here&gt;</v>
      </c>
      <c r="O143" s="268" t="str">
        <f>IF('Council Own'!N59="A","A"," ")</f>
        <v xml:space="preserve"> </v>
      </c>
      <c r="Q143" s="266">
        <v>2</v>
      </c>
      <c r="R143" s="403" t="str">
        <f>'Council Own'!C107</f>
        <v>&lt;List Requirement Here&gt;</v>
      </c>
      <c r="S143" s="268" t="str">
        <f>IF('Council Own'!N107="A","A"," ")</f>
        <v xml:space="preserve"> </v>
      </c>
    </row>
    <row r="144" spans="1:19" x14ac:dyDescent="0.2">
      <c r="A144" s="519" t="str">
        <f>'Council Own'!B102</f>
        <v>&lt;&lt;List Badge Here&gt;&gt;</v>
      </c>
      <c r="B144" s="520"/>
      <c r="C144" s="271" t="str">
        <f>IF('Council Own'!N124="C","C",IF('Council Own'!N124="P","P",""))</f>
        <v/>
      </c>
      <c r="E144" s="510" t="str">
        <f>'Fun Patches'!C11</f>
        <v>&lt;LIST PATCH HERE&gt;</v>
      </c>
      <c r="F144" s="511"/>
      <c r="G144" s="276" t="str">
        <f>IF('Fun Patches'!N11="A","A"," ")</f>
        <v xml:space="preserve"> </v>
      </c>
      <c r="H144" s="273"/>
      <c r="I144" s="266"/>
      <c r="J144" s="411" t="str">
        <f>'Council Own'!C12</f>
        <v>&lt;List Requirement Here&gt;</v>
      </c>
      <c r="K144" s="276" t="str">
        <f>IF('Council Own'!N12="A","A"," ")</f>
        <v xml:space="preserve"> </v>
      </c>
      <c r="L144" s="273"/>
      <c r="M144" s="266"/>
      <c r="N144" s="411" t="str">
        <f>'Council Own'!C60</f>
        <v>&lt;List Requirement Here&gt;</v>
      </c>
      <c r="O144" s="276" t="str">
        <f>IF('Council Own'!N60="A","A"," ")</f>
        <v xml:space="preserve"> </v>
      </c>
      <c r="Q144" s="266"/>
      <c r="R144" s="411" t="str">
        <f>'Council Own'!C108</f>
        <v>&lt;List Requirement Here&gt;</v>
      </c>
      <c r="S144" s="276" t="str">
        <f>IF('Council Own'!N108="A","A"," ")</f>
        <v xml:space="preserve"> </v>
      </c>
    </row>
    <row r="145" spans="1:19" x14ac:dyDescent="0.2">
      <c r="A145" s="519" t="str">
        <f>'Council Own'!B126</f>
        <v>&lt;&lt;List Badge Here&gt;&gt;</v>
      </c>
      <c r="B145" s="520"/>
      <c r="C145" s="271" t="str">
        <f>IF('Council Own'!N148="C","C",IF('Council Own'!N148="P","P",""))</f>
        <v/>
      </c>
      <c r="E145" s="510" t="str">
        <f>'Fun Patches'!C12</f>
        <v>&lt;LIST PATCH HERE&gt;</v>
      </c>
      <c r="F145" s="511"/>
      <c r="G145" s="276" t="str">
        <f>IF('Fun Patches'!N12="A","A"," ")</f>
        <v xml:space="preserve"> </v>
      </c>
      <c r="H145" s="273"/>
      <c r="I145" s="266"/>
      <c r="J145" s="411" t="str">
        <f>'Council Own'!C13</f>
        <v>&lt;List Requirement Here&gt;</v>
      </c>
      <c r="K145" s="276" t="str">
        <f>IF('Council Own'!N13="A","A"," ")</f>
        <v xml:space="preserve"> </v>
      </c>
      <c r="L145" s="273"/>
      <c r="M145" s="266"/>
      <c r="N145" s="411" t="str">
        <f>'Council Own'!C61</f>
        <v>&lt;List Requirement Here&gt;</v>
      </c>
      <c r="O145" s="276" t="str">
        <f>IF('Council Own'!N61="A","A"," ")</f>
        <v xml:space="preserve"> </v>
      </c>
      <c r="Q145" s="266"/>
      <c r="R145" s="411" t="str">
        <f>'Council Own'!C109</f>
        <v>&lt;List Requirement Here&gt;</v>
      </c>
      <c r="S145" s="276" t="str">
        <f>IF('Council Own'!N109="A","A"," ")</f>
        <v xml:space="preserve"> </v>
      </c>
    </row>
    <row r="146" spans="1:19" x14ac:dyDescent="0.2">
      <c r="E146" s="510" t="str">
        <f>'Fun Patches'!C13</f>
        <v>&lt;LIST PATCH HERE&gt;</v>
      </c>
      <c r="F146" s="511"/>
      <c r="G146" s="276" t="str">
        <f>IF('Fun Patches'!N13="A","A"," ")</f>
        <v xml:space="preserve"> </v>
      </c>
      <c r="H146" s="273"/>
      <c r="I146" s="266"/>
      <c r="J146" s="411" t="str">
        <f>'Council Own'!C14</f>
        <v>&lt;List Requirement Here&gt;</v>
      </c>
      <c r="K146" s="276" t="str">
        <f>IF('Council Own'!N14="A","A"," ")</f>
        <v xml:space="preserve"> </v>
      </c>
      <c r="L146" s="273"/>
      <c r="M146" s="266"/>
      <c r="N146" s="411" t="str">
        <f>'Council Own'!C62</f>
        <v>&lt;List Requirement Here&gt;</v>
      </c>
      <c r="O146" s="276" t="str">
        <f>IF('Council Own'!N62="A","A"," ")</f>
        <v xml:space="preserve"> </v>
      </c>
      <c r="Q146" s="266"/>
      <c r="R146" s="411" t="str">
        <f>'Council Own'!C110</f>
        <v>&lt;List Requirement Here&gt;</v>
      </c>
      <c r="S146" s="276" t="str">
        <f>IF('Council Own'!N110="A","A"," ")</f>
        <v xml:space="preserve"> </v>
      </c>
    </row>
    <row r="147" spans="1:19" ht="12.75" customHeight="1" x14ac:dyDescent="0.2">
      <c r="E147" s="510" t="str">
        <f>'Fun Patches'!C14</f>
        <v>&lt;LIST PATCH HERE&gt;</v>
      </c>
      <c r="F147" s="511"/>
      <c r="G147" s="276" t="str">
        <f>IF('Fun Patches'!N14="A","A"," ")</f>
        <v xml:space="preserve"> </v>
      </c>
      <c r="I147" s="266">
        <v>3</v>
      </c>
      <c r="J147" s="403" t="str">
        <f>'Council Own'!C15</f>
        <v>&lt;List Requirement Here&gt;</v>
      </c>
      <c r="K147" s="268" t="str">
        <f>IF('Council Own'!N15="A","A"," ")</f>
        <v xml:space="preserve"> </v>
      </c>
      <c r="M147" s="266">
        <v>3</v>
      </c>
      <c r="N147" s="403" t="str">
        <f>'Council Own'!C63</f>
        <v>&lt;List Requirement Here&gt;</v>
      </c>
      <c r="O147" s="268" t="str">
        <f>IF('Council Own'!N63="A","A"," ")</f>
        <v xml:space="preserve"> </v>
      </c>
      <c r="Q147" s="266">
        <v>3</v>
      </c>
      <c r="R147" s="403" t="str">
        <f>'Council Own'!C111</f>
        <v>&lt;List Requirement Here&gt;</v>
      </c>
      <c r="S147" s="268" t="str">
        <f>IF('Council Own'!N111="A","A"," ")</f>
        <v xml:space="preserve"> </v>
      </c>
    </row>
    <row r="148" spans="1:19" ht="12.75" customHeight="1" x14ac:dyDescent="0.2">
      <c r="E148" s="510" t="str">
        <f>'Fun Patches'!C15</f>
        <v>&lt;LIST PATCH HERE&gt;</v>
      </c>
      <c r="F148" s="511"/>
      <c r="G148" s="276" t="str">
        <f>IF('Fun Patches'!N15="A","A"," ")</f>
        <v xml:space="preserve"> </v>
      </c>
      <c r="I148" s="266"/>
      <c r="J148" s="411" t="str">
        <f>'Council Own'!C16</f>
        <v>&lt;List Requirement Here&gt;</v>
      </c>
      <c r="K148" s="276" t="str">
        <f>IF('Council Own'!N16="A","A"," ")</f>
        <v xml:space="preserve"> </v>
      </c>
      <c r="M148" s="266"/>
      <c r="N148" s="411" t="str">
        <f>'Council Own'!C64</f>
        <v>&lt;List Requirement Here&gt;</v>
      </c>
      <c r="O148" s="276" t="str">
        <f>IF('Council Own'!N64="A","A"," ")</f>
        <v xml:space="preserve"> </v>
      </c>
      <c r="Q148" s="266"/>
      <c r="R148" s="411" t="str">
        <f>'Council Own'!C112</f>
        <v>&lt;List Requirement Here&gt;</v>
      </c>
      <c r="S148" s="276" t="str">
        <f>IF('Council Own'!N112="A","A"," ")</f>
        <v xml:space="preserve"> </v>
      </c>
    </row>
    <row r="149" spans="1:19" x14ac:dyDescent="0.2">
      <c r="E149" s="510" t="str">
        <f>'Fun Patches'!C16</f>
        <v>&lt;LIST PATCH HERE&gt;</v>
      </c>
      <c r="F149" s="511"/>
      <c r="G149" s="276" t="str">
        <f>IF('Fun Patches'!N16="A","A"," ")</f>
        <v xml:space="preserve"> </v>
      </c>
      <c r="I149" s="266"/>
      <c r="J149" s="411" t="str">
        <f>'Council Own'!C17</f>
        <v>&lt;List Requirement Here&gt;</v>
      </c>
      <c r="K149" s="276" t="str">
        <f>IF('Council Own'!N17="A","A"," ")</f>
        <v xml:space="preserve"> </v>
      </c>
      <c r="M149" s="266"/>
      <c r="N149" s="411" t="str">
        <f>'Council Own'!C65</f>
        <v>&lt;List Requirement Here&gt;</v>
      </c>
      <c r="O149" s="276" t="str">
        <f>IF('Council Own'!N65="A","A"," ")</f>
        <v xml:space="preserve"> </v>
      </c>
      <c r="Q149" s="266"/>
      <c r="R149" s="411" t="str">
        <f>'Council Own'!C113</f>
        <v>&lt;List Requirement Here&gt;</v>
      </c>
      <c r="S149" s="276" t="str">
        <f>IF('Council Own'!N113="A","A"," ")</f>
        <v xml:space="preserve"> </v>
      </c>
    </row>
    <row r="150" spans="1:19" x14ac:dyDescent="0.2">
      <c r="E150" s="515" t="str">
        <f>'Fun Patches'!C17</f>
        <v>&lt;LIST PATCH HERE&gt;</v>
      </c>
      <c r="F150" s="516"/>
      <c r="G150" s="269" t="str">
        <f>IF('Fun Patches'!N17="A","A"," ")</f>
        <v xml:space="preserve"> </v>
      </c>
      <c r="I150" s="266"/>
      <c r="J150" s="411" t="str">
        <f>'Council Own'!C18</f>
        <v>&lt;List Requirement Here&gt;</v>
      </c>
      <c r="K150" s="276" t="str">
        <f>IF('Council Own'!N18="A","A"," ")</f>
        <v xml:space="preserve"> </v>
      </c>
      <c r="M150" s="266"/>
      <c r="N150" s="411" t="str">
        <f>'Council Own'!C66</f>
        <v>&lt;List Requirement Here&gt;</v>
      </c>
      <c r="O150" s="276" t="str">
        <f>IF('Council Own'!N66="A","A"," ")</f>
        <v xml:space="preserve"> </v>
      </c>
      <c r="Q150" s="266"/>
      <c r="R150" s="411" t="str">
        <f>'Council Own'!C114</f>
        <v>&lt;List Requirement Here&gt;</v>
      </c>
      <c r="S150" s="276" t="str">
        <f>IF('Council Own'!N114="A","A"," ")</f>
        <v xml:space="preserve"> </v>
      </c>
    </row>
    <row r="151" spans="1:19" x14ac:dyDescent="0.2">
      <c r="E151" s="510" t="str">
        <f>'Fun Patches'!C18</f>
        <v>&lt;LIST PATCH HERE&gt;</v>
      </c>
      <c r="F151" s="511"/>
      <c r="G151" s="276" t="str">
        <f>IF('Fun Patches'!N18="A","A"," ")</f>
        <v xml:space="preserve"> </v>
      </c>
      <c r="I151" s="266">
        <v>4</v>
      </c>
      <c r="J151" s="403" t="str">
        <f>'Council Own'!C19</f>
        <v>&lt;List Requirement Here&gt;</v>
      </c>
      <c r="K151" s="268" t="str">
        <f>IF('Council Own'!N19="A","A"," ")</f>
        <v xml:space="preserve"> </v>
      </c>
      <c r="M151" s="266">
        <v>4</v>
      </c>
      <c r="N151" s="403" t="str">
        <f>'Council Own'!C67</f>
        <v>&lt;List Requirement Here&gt;</v>
      </c>
      <c r="O151" s="268" t="str">
        <f>IF('Council Own'!N67="A","A"," ")</f>
        <v xml:space="preserve"> </v>
      </c>
      <c r="Q151" s="266">
        <v>4</v>
      </c>
      <c r="R151" s="403" t="str">
        <f>'Council Own'!C115</f>
        <v>&lt;List Requirement Here&gt;</v>
      </c>
      <c r="S151" s="268" t="str">
        <f>IF('Council Own'!N115="A","A"," ")</f>
        <v xml:space="preserve"> </v>
      </c>
    </row>
    <row r="152" spans="1:19" x14ac:dyDescent="0.2">
      <c r="E152" s="510" t="str">
        <f>'Fun Patches'!C19</f>
        <v>&lt;LIST PATCH HERE&gt;</v>
      </c>
      <c r="F152" s="511"/>
      <c r="G152" s="276" t="str">
        <f>IF('Fun Patches'!N19="A","A"," ")</f>
        <v xml:space="preserve"> </v>
      </c>
      <c r="I152" s="266"/>
      <c r="J152" s="411" t="str">
        <f>'Council Own'!C20</f>
        <v>&lt;List Requirement Here&gt;</v>
      </c>
      <c r="K152" s="276" t="str">
        <f>IF('Council Own'!N20="A","A"," ")</f>
        <v xml:space="preserve"> </v>
      </c>
      <c r="M152" s="266"/>
      <c r="N152" s="411" t="str">
        <f>'Council Own'!C68</f>
        <v>&lt;List Requirement Here&gt;</v>
      </c>
      <c r="O152" s="276" t="str">
        <f>IF('Council Own'!N68="A","A"," ")</f>
        <v xml:space="preserve"> </v>
      </c>
      <c r="Q152" s="266"/>
      <c r="R152" s="411" t="str">
        <f>'Council Own'!C116</f>
        <v>&lt;List Requirement Here&gt;</v>
      </c>
      <c r="S152" s="276" t="str">
        <f>IF('Council Own'!N116="A","A"," ")</f>
        <v xml:space="preserve"> </v>
      </c>
    </row>
    <row r="153" spans="1:19" x14ac:dyDescent="0.2">
      <c r="E153" s="510" t="str">
        <f>'Fun Patches'!C20</f>
        <v>&lt;LIST PATCH HERE&gt;</v>
      </c>
      <c r="F153" s="511"/>
      <c r="G153" s="276" t="str">
        <f>IF('Fun Patches'!N20="A","A"," ")</f>
        <v xml:space="preserve"> </v>
      </c>
      <c r="I153" s="266"/>
      <c r="J153" s="411" t="str">
        <f>'Council Own'!C21</f>
        <v>&lt;List Requirement Here&gt;</v>
      </c>
      <c r="K153" s="276" t="str">
        <f>IF('Council Own'!N21="A","A"," ")</f>
        <v xml:space="preserve"> </v>
      </c>
      <c r="M153" s="266"/>
      <c r="N153" s="411" t="str">
        <f>'Council Own'!C69</f>
        <v>&lt;List Requirement Here&gt;</v>
      </c>
      <c r="O153" s="276" t="str">
        <f>IF('Council Own'!N69="A","A"," ")</f>
        <v xml:space="preserve"> </v>
      </c>
      <c r="Q153" s="266"/>
      <c r="R153" s="411" t="str">
        <f>'Council Own'!C117</f>
        <v>&lt;List Requirement Here&gt;</v>
      </c>
      <c r="S153" s="276" t="str">
        <f>IF('Council Own'!N117="A","A"," ")</f>
        <v xml:space="preserve"> </v>
      </c>
    </row>
    <row r="154" spans="1:19" x14ac:dyDescent="0.2">
      <c r="E154" s="510" t="str">
        <f>'Fun Patches'!C21</f>
        <v>&lt;LIST PATCH HERE&gt;</v>
      </c>
      <c r="F154" s="511"/>
      <c r="G154" s="276" t="str">
        <f>IF('Fun Patches'!N21="A","A"," ")</f>
        <v xml:space="preserve"> </v>
      </c>
      <c r="I154" s="266"/>
      <c r="J154" s="411" t="str">
        <f>'Council Own'!C22</f>
        <v>&lt;List Requirement Here&gt;</v>
      </c>
      <c r="K154" s="276" t="str">
        <f>IF('Council Own'!N22="A","A"," ")</f>
        <v xml:space="preserve"> </v>
      </c>
      <c r="M154" s="266"/>
      <c r="N154" s="411" t="str">
        <f>'Council Own'!C70</f>
        <v>&lt;List Requirement Here&gt;</v>
      </c>
      <c r="O154" s="276" t="str">
        <f>IF('Council Own'!N70="A","A"," ")</f>
        <v xml:space="preserve"> </v>
      </c>
      <c r="Q154" s="266"/>
      <c r="R154" s="411" t="str">
        <f>'Council Own'!C118</f>
        <v>&lt;List Requirement Here&gt;</v>
      </c>
      <c r="S154" s="276" t="str">
        <f>IF('Council Own'!N118="A","A"," ")</f>
        <v xml:space="preserve"> </v>
      </c>
    </row>
    <row r="155" spans="1:19" x14ac:dyDescent="0.2">
      <c r="E155" s="510" t="str">
        <f>'Fun Patches'!C22</f>
        <v>&lt;LIST PATCH HERE&gt;</v>
      </c>
      <c r="F155" s="511"/>
      <c r="G155" s="276" t="str">
        <f>IF('Fun Patches'!N22="A","A"," ")</f>
        <v xml:space="preserve"> </v>
      </c>
      <c r="I155" s="266">
        <v>5</v>
      </c>
      <c r="J155" s="403" t="str">
        <f>'Council Own'!C23</f>
        <v>&lt;List Requirement Here&gt;</v>
      </c>
      <c r="K155" s="268" t="str">
        <f>IF('Council Own'!N23="A","A"," ")</f>
        <v xml:space="preserve"> </v>
      </c>
      <c r="M155" s="266">
        <v>5</v>
      </c>
      <c r="N155" s="403" t="str">
        <f>'Council Own'!C71</f>
        <v>&lt;List Requirement Here&gt;</v>
      </c>
      <c r="O155" s="268" t="str">
        <f>IF('Council Own'!N71="A","A"," ")</f>
        <v xml:space="preserve"> </v>
      </c>
      <c r="Q155" s="266">
        <v>5</v>
      </c>
      <c r="R155" s="403" t="str">
        <f>'Council Own'!C119</f>
        <v>&lt;List Requirement Here&gt;</v>
      </c>
      <c r="S155" s="268" t="str">
        <f>IF('Council Own'!N119="A","A"," ")</f>
        <v xml:space="preserve"> </v>
      </c>
    </row>
    <row r="156" spans="1:19" x14ac:dyDescent="0.2">
      <c r="E156" s="510" t="str">
        <f>'Fun Patches'!C23</f>
        <v>&lt;LIST PATCH HERE&gt;</v>
      </c>
      <c r="F156" s="511"/>
      <c r="G156" s="276" t="str">
        <f>IF('Fun Patches'!N23="A","A"," ")</f>
        <v xml:space="preserve"> </v>
      </c>
      <c r="I156" s="266"/>
      <c r="J156" s="411" t="str">
        <f>'Council Own'!C24</f>
        <v>&lt;List Requirement Here&gt;</v>
      </c>
      <c r="K156" s="276" t="str">
        <f>IF('Council Own'!N24="A","A"," ")</f>
        <v xml:space="preserve"> </v>
      </c>
      <c r="M156" s="266"/>
      <c r="N156" s="411" t="str">
        <f>'Council Own'!C72</f>
        <v>&lt;List Requirement Here&gt;</v>
      </c>
      <c r="O156" s="276" t="str">
        <f>IF('Council Own'!N72="A","A"," ")</f>
        <v xml:space="preserve"> </v>
      </c>
      <c r="Q156" s="266"/>
      <c r="R156" s="411" t="str">
        <f>'Council Own'!C120</f>
        <v>&lt;List Requirement Here&gt;</v>
      </c>
      <c r="S156" s="276" t="str">
        <f>IF('Council Own'!N120="A","A"," ")</f>
        <v xml:space="preserve"> </v>
      </c>
    </row>
    <row r="157" spans="1:19" x14ac:dyDescent="0.2">
      <c r="E157" s="510" t="str">
        <f>'Fun Patches'!C24</f>
        <v>&lt;LIST PATCH HERE&gt;</v>
      </c>
      <c r="F157" s="511"/>
      <c r="G157" s="276" t="str">
        <f>IF('Fun Patches'!N24="A","A"," ")</f>
        <v xml:space="preserve"> </v>
      </c>
      <c r="I157" s="266"/>
      <c r="J157" s="411" t="str">
        <f>'Council Own'!C25</f>
        <v>&lt;List Requirement Here&gt;</v>
      </c>
      <c r="K157" s="276" t="str">
        <f>IF('Council Own'!N25="A","A"," ")</f>
        <v xml:space="preserve"> </v>
      </c>
      <c r="M157" s="266"/>
      <c r="N157" s="411" t="str">
        <f>'Council Own'!C73</f>
        <v>&lt;List Requirement Here&gt;</v>
      </c>
      <c r="O157" s="276" t="str">
        <f>IF('Council Own'!N73="A","A"," ")</f>
        <v xml:space="preserve"> </v>
      </c>
      <c r="Q157" s="266"/>
      <c r="R157" s="411" t="str">
        <f>'Council Own'!C121</f>
        <v>&lt;List Requirement Here&gt;</v>
      </c>
      <c r="S157" s="276" t="str">
        <f>IF('Council Own'!N121="A","A"," ")</f>
        <v xml:space="preserve"> </v>
      </c>
    </row>
    <row r="158" spans="1:19" x14ac:dyDescent="0.2">
      <c r="E158" s="510" t="str">
        <f>'Fun Patches'!C25</f>
        <v>&lt;LIST PATCH HERE&gt;</v>
      </c>
      <c r="F158" s="511"/>
      <c r="G158" s="276" t="str">
        <f>IF('Fun Patches'!N25="A","A"," ")</f>
        <v xml:space="preserve"> </v>
      </c>
      <c r="I158" s="266"/>
      <c r="J158" s="411" t="str">
        <f>'Council Own'!C26</f>
        <v>&lt;List Requirement Here&gt;</v>
      </c>
      <c r="K158" s="276" t="str">
        <f>IF('Council Own'!N26="A","A"," ")</f>
        <v xml:space="preserve"> </v>
      </c>
      <c r="M158" s="266"/>
      <c r="N158" s="411" t="str">
        <f>'Council Own'!C74</f>
        <v>&lt;List Requirement Here&gt;</v>
      </c>
      <c r="O158" s="276" t="str">
        <f>IF('Council Own'!N68="A","A"," ")</f>
        <v xml:space="preserve"> </v>
      </c>
      <c r="Q158" s="266"/>
      <c r="R158" s="411" t="str">
        <f>'Council Own'!C122</f>
        <v>&lt;List Requirement Here&gt;</v>
      </c>
      <c r="S158" s="276" t="str">
        <f>IF('Council Own'!N122="A","A"," ")</f>
        <v xml:space="preserve"> </v>
      </c>
    </row>
    <row r="159" spans="1:19" x14ac:dyDescent="0.2">
      <c r="E159" s="510" t="str">
        <f>'Fun Patches'!C26</f>
        <v>&lt;LIST PATCH HERE&gt;</v>
      </c>
      <c r="F159" s="511"/>
      <c r="G159" s="276" t="str">
        <f>IF('Fun Patches'!N26="A","A","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Patches'!N27="A","A"," ")</f>
        <v xml:space="preserve"> </v>
      </c>
      <c r="I160" s="266">
        <v>1</v>
      </c>
      <c r="J160" s="403" t="str">
        <f>'Council Own'!C31</f>
        <v>&lt;List Requirement Here&gt;</v>
      </c>
      <c r="K160" s="268" t="str">
        <f>IF('Council Own'!N31="A","A"," ")</f>
        <v xml:space="preserve"> </v>
      </c>
      <c r="M160" s="266">
        <v>1</v>
      </c>
      <c r="N160" s="403" t="str">
        <f>'Council Own'!C79</f>
        <v>&lt;List Requirement Here&gt;</v>
      </c>
      <c r="O160" s="268" t="str">
        <f>IF('Council Own'!N79="A","A"," ")</f>
        <v xml:space="preserve"> </v>
      </c>
      <c r="Q160" s="266">
        <v>1</v>
      </c>
      <c r="R160" s="403" t="str">
        <f>'Council Own'!C127</f>
        <v>&lt;List Requirement Here&gt;</v>
      </c>
      <c r="S160" s="268" t="str">
        <f>IF('Council Own'!N127="A","A"," ")</f>
        <v xml:space="preserve"> </v>
      </c>
    </row>
    <row r="161" spans="5:19" x14ac:dyDescent="0.2">
      <c r="E161" s="510" t="str">
        <f>'Fun Patches'!C28</f>
        <v>&lt;LIST PATCH HERE&gt;</v>
      </c>
      <c r="F161" s="511"/>
      <c r="G161" s="276" t="str">
        <f>IF('Fun Patches'!N28="A","A"," ")</f>
        <v xml:space="preserve"> </v>
      </c>
      <c r="I161" s="266"/>
      <c r="J161" s="411" t="str">
        <f>'Council Own'!C32</f>
        <v>&lt;List Requirement Here&gt;</v>
      </c>
      <c r="K161" s="276" t="str">
        <f>IF('Council Own'!N32="A","A"," ")</f>
        <v xml:space="preserve"> </v>
      </c>
      <c r="M161" s="266"/>
      <c r="N161" s="411" t="str">
        <f>'Council Own'!C80</f>
        <v>&lt;List Requirement Here&gt;</v>
      </c>
      <c r="O161" s="276" t="str">
        <f>IF('Council Own'!N80="A","A"," ")</f>
        <v xml:space="preserve"> </v>
      </c>
      <c r="Q161" s="266"/>
      <c r="R161" s="411" t="str">
        <f>'Council Own'!C128</f>
        <v>&lt;List Requirement Here&gt;</v>
      </c>
      <c r="S161" s="276" t="str">
        <f>IF('Council Own'!N128="A","A"," ")</f>
        <v xml:space="preserve"> </v>
      </c>
    </row>
    <row r="162" spans="5:19" x14ac:dyDescent="0.2">
      <c r="E162" s="510" t="str">
        <f>'Fun Patches'!C29</f>
        <v>&lt;LIST PATCH HERE&gt;</v>
      </c>
      <c r="F162" s="511"/>
      <c r="G162" s="276" t="str">
        <f>IF('Fun Patches'!N29="A","A"," ")</f>
        <v xml:space="preserve"> </v>
      </c>
      <c r="I162" s="266"/>
      <c r="J162" s="411" t="str">
        <f>'Council Own'!C33</f>
        <v>&lt;List Requirement Here&gt;</v>
      </c>
      <c r="K162" s="276" t="str">
        <f>IF('Council Own'!N33="A","A"," ")</f>
        <v xml:space="preserve"> </v>
      </c>
      <c r="M162" s="266"/>
      <c r="N162" s="411" t="str">
        <f>'Council Own'!C81</f>
        <v>&lt;List Requirement Here&gt;</v>
      </c>
      <c r="O162" s="276" t="str">
        <f>IF('Council Own'!N81="A","A"," ")</f>
        <v xml:space="preserve"> </v>
      </c>
      <c r="Q162" s="266"/>
      <c r="R162" s="411" t="str">
        <f>'Council Own'!C129</f>
        <v>&lt;List Requirement Here&gt;</v>
      </c>
      <c r="S162" s="276" t="str">
        <f>IF('Council Own'!N129="A","A"," ")</f>
        <v xml:space="preserve"> </v>
      </c>
    </row>
    <row r="163" spans="5:19" x14ac:dyDescent="0.2">
      <c r="E163" s="510" t="str">
        <f>'Fun Patches'!C30</f>
        <v>&lt;LIST PATCH HERE&gt;</v>
      </c>
      <c r="F163" s="511"/>
      <c r="G163" s="276" t="str">
        <f>IF('Fun Patches'!N30="A","A"," ")</f>
        <v xml:space="preserve"> </v>
      </c>
      <c r="I163" s="266"/>
      <c r="J163" s="411" t="str">
        <f>'Council Own'!C34</f>
        <v>&lt;List Requirement Here&gt;</v>
      </c>
      <c r="K163" s="276" t="str">
        <f>IF('Council Own'!N34="A","A"," ")</f>
        <v xml:space="preserve"> </v>
      </c>
      <c r="M163" s="266"/>
      <c r="N163" s="411" t="str">
        <f>'Council Own'!C82</f>
        <v>&lt;List Requirement Here&gt;</v>
      </c>
      <c r="O163" s="276" t="str">
        <f>IF('Council Own'!N82="A","A"," ")</f>
        <v xml:space="preserve"> </v>
      </c>
      <c r="Q163" s="266"/>
      <c r="R163" s="411" t="str">
        <f>'Council Own'!C130</f>
        <v>&lt;List Requirement Here&gt;</v>
      </c>
      <c r="S163" s="276" t="str">
        <f>IF('Council Own'!N130="A","A"," ")</f>
        <v xml:space="preserve"> </v>
      </c>
    </row>
    <row r="164" spans="5:19" x14ac:dyDescent="0.2">
      <c r="E164" s="510" t="str">
        <f>'Fun Patches'!C31</f>
        <v>&lt;LIST PATCH HERE&gt;</v>
      </c>
      <c r="F164" s="511"/>
      <c r="G164" s="276" t="str">
        <f>IF('Fun Patches'!N31="A","A"," ")</f>
        <v xml:space="preserve"> </v>
      </c>
      <c r="I164" s="266">
        <v>2</v>
      </c>
      <c r="J164" s="403" t="str">
        <f>'Council Own'!C35</f>
        <v>&lt;List Requirement Here&gt;</v>
      </c>
      <c r="K164" s="268" t="str">
        <f>IF('Council Own'!N35="A","A"," ")</f>
        <v xml:space="preserve"> </v>
      </c>
      <c r="M164" s="266">
        <v>2</v>
      </c>
      <c r="N164" s="403" t="str">
        <f>'Council Own'!C83</f>
        <v>&lt;List Requirement Here&gt;</v>
      </c>
      <c r="O164" s="268" t="str">
        <f>IF('Council Own'!N83="A","A"," ")</f>
        <v xml:space="preserve"> </v>
      </c>
      <c r="Q164" s="266">
        <v>2</v>
      </c>
      <c r="R164" s="403" t="str">
        <f>'Council Own'!C131</f>
        <v>&lt;List Requirement Here&gt;</v>
      </c>
      <c r="S164" s="268" t="str">
        <f>IF('Council Own'!N131="A","A"," ")</f>
        <v xml:space="preserve"> </v>
      </c>
    </row>
    <row r="165" spans="5:19" x14ac:dyDescent="0.2">
      <c r="E165" s="510" t="str">
        <f>'Fun Patches'!C32</f>
        <v>&lt;LIST PATCH HERE&gt;</v>
      </c>
      <c r="F165" s="511"/>
      <c r="G165" s="276" t="str">
        <f>IF('Fun Patches'!N32="A","A"," ")</f>
        <v xml:space="preserve"> </v>
      </c>
      <c r="I165" s="266"/>
      <c r="J165" s="411" t="str">
        <f>'Council Own'!C36</f>
        <v>&lt;List Requirement Here&gt;</v>
      </c>
      <c r="K165" s="276" t="str">
        <f>IF('Council Own'!N36="A","A"," ")</f>
        <v xml:space="preserve"> </v>
      </c>
      <c r="M165" s="266"/>
      <c r="N165" s="411" t="str">
        <f>'Council Own'!C84</f>
        <v>&lt;List Requirement Here&gt;</v>
      </c>
      <c r="O165" s="276" t="str">
        <f>IF('Council Own'!N84="A","A"," ")</f>
        <v xml:space="preserve"> </v>
      </c>
      <c r="Q165" s="266"/>
      <c r="R165" s="411" t="str">
        <f>'Council Own'!C132</f>
        <v>&lt;List Requirement Here&gt;</v>
      </c>
      <c r="S165" s="276" t="str">
        <f>IF('Council Own'!N132="A","A"," ")</f>
        <v xml:space="preserve"> </v>
      </c>
    </row>
    <row r="166" spans="5:19" x14ac:dyDescent="0.2">
      <c r="E166" s="510" t="str">
        <f>'Fun Patches'!C33</f>
        <v>&lt;LIST PATCH HERE&gt;</v>
      </c>
      <c r="F166" s="511"/>
      <c r="G166" s="276" t="str">
        <f>IF('Fun Patches'!N33="A","A"," ")</f>
        <v xml:space="preserve"> </v>
      </c>
      <c r="I166" s="266"/>
      <c r="J166" s="411" t="str">
        <f>'Council Own'!C37</f>
        <v>&lt;List Requirement Here&gt;</v>
      </c>
      <c r="K166" s="276" t="str">
        <f>IF('Council Own'!N37="A","A"," ")</f>
        <v xml:space="preserve"> </v>
      </c>
      <c r="M166" s="266"/>
      <c r="N166" s="411" t="str">
        <f>'Council Own'!C85</f>
        <v>&lt;List Requirement Here&gt;</v>
      </c>
      <c r="O166" s="276" t="str">
        <f>IF('Council Own'!N85="A","A"," ")</f>
        <v xml:space="preserve"> </v>
      </c>
      <c r="Q166" s="266"/>
      <c r="R166" s="411" t="str">
        <f>'Council Own'!C133</f>
        <v>&lt;List Requirement Here&gt;</v>
      </c>
      <c r="S166" s="276" t="str">
        <f>IF('Council Own'!N133="A","A"," ")</f>
        <v xml:space="preserve"> </v>
      </c>
    </row>
    <row r="167" spans="5:19" x14ac:dyDescent="0.2">
      <c r="E167" s="510" t="str">
        <f>'Fun Patches'!C34</f>
        <v>&lt;LIST PATCH HERE&gt;</v>
      </c>
      <c r="F167" s="511"/>
      <c r="G167" s="276" t="str">
        <f>IF('Fun Patches'!N34="A","A"," ")</f>
        <v xml:space="preserve"> </v>
      </c>
      <c r="I167" s="266"/>
      <c r="J167" s="411" t="str">
        <f>'Council Own'!C38</f>
        <v>&lt;List Requirement Here&gt;</v>
      </c>
      <c r="K167" s="276" t="str">
        <f>IF('Council Own'!N38="A","A"," ")</f>
        <v xml:space="preserve"> </v>
      </c>
      <c r="M167" s="266"/>
      <c r="N167" s="411" t="str">
        <f>'Council Own'!C86</f>
        <v>&lt;List Requirement Here&gt;</v>
      </c>
      <c r="O167" s="276" t="str">
        <f>IF('Council Own'!N86="A","A"," ")</f>
        <v xml:space="preserve"> </v>
      </c>
      <c r="Q167" s="266"/>
      <c r="R167" s="411" t="str">
        <f>'Council Own'!C134</f>
        <v>&lt;List Requirement Here&gt;</v>
      </c>
      <c r="S167" s="276" t="str">
        <f>IF('Council Own'!N134="A","A"," ")</f>
        <v xml:space="preserve"> </v>
      </c>
    </row>
    <row r="168" spans="5:19" x14ac:dyDescent="0.2">
      <c r="E168" s="510" t="str">
        <f>'Fun Patches'!C35</f>
        <v>&lt;LIST PATCH HERE&gt;</v>
      </c>
      <c r="F168" s="511"/>
      <c r="G168" s="276" t="str">
        <f>IF('Fun Patches'!N35="A","A"," ")</f>
        <v xml:space="preserve"> </v>
      </c>
      <c r="I168" s="266">
        <v>3</v>
      </c>
      <c r="J168" s="403" t="str">
        <f>'Council Own'!C39</f>
        <v>&lt;List Requirement Here&gt;</v>
      </c>
      <c r="K168" s="268" t="str">
        <f>IF('Council Own'!N39="A","A"," ")</f>
        <v xml:space="preserve"> </v>
      </c>
      <c r="M168" s="266">
        <v>3</v>
      </c>
      <c r="N168" s="403" t="str">
        <f>'Council Own'!C87</f>
        <v>&lt;List Requirement Here&gt;</v>
      </c>
      <c r="O168" s="268" t="str">
        <f>IF('Council Own'!N87="A","A"," ")</f>
        <v xml:space="preserve"> </v>
      </c>
      <c r="Q168" s="266">
        <v>3</v>
      </c>
      <c r="R168" s="403" t="str">
        <f>'Council Own'!C135</f>
        <v>&lt;List Requirement Here&gt;</v>
      </c>
      <c r="S168" s="268" t="str">
        <f>IF('Council Own'!N135="A","A"," ")</f>
        <v xml:space="preserve"> </v>
      </c>
    </row>
    <row r="169" spans="5:19" x14ac:dyDescent="0.2">
      <c r="E169" s="510" t="str">
        <f>'Fun Patches'!C36</f>
        <v>&lt;LIST PATCH HERE&gt;</v>
      </c>
      <c r="F169" s="511"/>
      <c r="G169" s="276" t="str">
        <f>IF('Fun Patches'!N36="A","A"," ")</f>
        <v xml:space="preserve"> </v>
      </c>
      <c r="I169" s="266"/>
      <c r="J169" s="411" t="str">
        <f>'Council Own'!C40</f>
        <v>&lt;List Requirement Here&gt;</v>
      </c>
      <c r="K169" s="276" t="str">
        <f>IF('Council Own'!N40="A","A"," ")</f>
        <v xml:space="preserve"> </v>
      </c>
      <c r="M169" s="266"/>
      <c r="N169" s="411" t="str">
        <f>'Council Own'!C88</f>
        <v>&lt;List Requirement Here&gt;</v>
      </c>
      <c r="O169" s="276" t="str">
        <f>IF('Council Own'!N88="A","A"," ")</f>
        <v xml:space="preserve"> </v>
      </c>
      <c r="Q169" s="266"/>
      <c r="R169" s="411" t="str">
        <f>'Council Own'!C136</f>
        <v>&lt;List Requirement Here&gt;</v>
      </c>
      <c r="S169" s="276" t="str">
        <f>IF('Council Own'!N136="A","A"," ")</f>
        <v xml:space="preserve"> </v>
      </c>
    </row>
    <row r="170" spans="5:19" x14ac:dyDescent="0.2">
      <c r="E170" s="510" t="str">
        <f>'Fun Patches'!C37</f>
        <v>&lt;LIST PATCH HERE&gt;</v>
      </c>
      <c r="F170" s="511"/>
      <c r="G170" s="276" t="str">
        <f>IF('Fun Patches'!N37="A","A"," ")</f>
        <v xml:space="preserve"> </v>
      </c>
      <c r="I170" s="266"/>
      <c r="J170" s="411" t="str">
        <f>'Council Own'!C41</f>
        <v>&lt;List Requirement Here&gt;</v>
      </c>
      <c r="K170" s="276" t="str">
        <f>IF('Council Own'!N41="A","A"," ")</f>
        <v xml:space="preserve"> </v>
      </c>
      <c r="M170" s="266"/>
      <c r="N170" s="411" t="str">
        <f>'Council Own'!C89</f>
        <v>&lt;List Requirement Here&gt;</v>
      </c>
      <c r="O170" s="276" t="str">
        <f>IF('Council Own'!N89="A","A"," ")</f>
        <v xml:space="preserve"> </v>
      </c>
      <c r="Q170" s="266"/>
      <c r="R170" s="411" t="str">
        <f>'Council Own'!C137</f>
        <v>&lt;List Requirement Here&gt;</v>
      </c>
      <c r="S170" s="276" t="str">
        <f>IF('Council Own'!N137="A","A"," ")</f>
        <v xml:space="preserve"> </v>
      </c>
    </row>
    <row r="171" spans="5:19" x14ac:dyDescent="0.2">
      <c r="E171" s="510" t="str">
        <f>'Fun Patches'!C38</f>
        <v>&lt;LIST PATCH HERE&gt;</v>
      </c>
      <c r="F171" s="511"/>
      <c r="G171" s="276" t="str">
        <f>IF('Fun Patches'!N38="A","A"," ")</f>
        <v xml:space="preserve"> </v>
      </c>
      <c r="I171" s="266"/>
      <c r="J171" s="411" t="str">
        <f>'Council Own'!C42</f>
        <v>&lt;List Requirement Here&gt;</v>
      </c>
      <c r="K171" s="276" t="str">
        <f>IF('Council Own'!N42="A","A"," ")</f>
        <v xml:space="preserve"> </v>
      </c>
      <c r="M171" s="266"/>
      <c r="N171" s="411" t="str">
        <f>'Council Own'!C90</f>
        <v>&lt;List Requirement Here&gt;</v>
      </c>
      <c r="O171" s="276" t="str">
        <f>IF('Council Own'!N90="A","A"," ")</f>
        <v xml:space="preserve"> </v>
      </c>
      <c r="Q171" s="266"/>
      <c r="R171" s="411" t="str">
        <f>'Council Own'!C138</f>
        <v>&lt;List Requirement Here&gt;</v>
      </c>
      <c r="S171" s="276" t="str">
        <f>IF('Council Own'!N138="A","A"," ")</f>
        <v xml:space="preserve"> </v>
      </c>
    </row>
    <row r="172" spans="5:19" ht="12.75" customHeight="1" x14ac:dyDescent="0.2">
      <c r="E172" s="510" t="str">
        <f>'Fun Patches'!C39</f>
        <v>&lt;LIST PATCH HERE&gt;</v>
      </c>
      <c r="F172" s="511"/>
      <c r="G172" s="276" t="str">
        <f>IF('Fun Patches'!N39="A","A"," ")</f>
        <v xml:space="preserve"> </v>
      </c>
      <c r="I172" s="266">
        <v>4</v>
      </c>
      <c r="J172" s="403" t="str">
        <f>'Council Own'!C43</f>
        <v>&lt;List Requirement Here&gt;</v>
      </c>
      <c r="K172" s="268" t="str">
        <f>IF('Council Own'!N43="A","A"," ")</f>
        <v xml:space="preserve"> </v>
      </c>
      <c r="M172" s="266">
        <v>4</v>
      </c>
      <c r="N172" s="403" t="str">
        <f>'Council Own'!C91</f>
        <v>&lt;List Requirement Here&gt;</v>
      </c>
      <c r="O172" s="268" t="str">
        <f>IF('Council Own'!N91="A","A"," ")</f>
        <v xml:space="preserve"> </v>
      </c>
      <c r="Q172" s="266">
        <v>4</v>
      </c>
      <c r="R172" s="403" t="str">
        <f>'Council Own'!C139</f>
        <v>&lt;List Requirement Here&gt;</v>
      </c>
      <c r="S172" s="268" t="str">
        <f>IF('Council Own'!N139="A","A"," ")</f>
        <v xml:space="preserve"> </v>
      </c>
    </row>
    <row r="173" spans="5:19" ht="12.75" customHeight="1" x14ac:dyDescent="0.2">
      <c r="E173" s="510" t="str">
        <f>'Fun Patches'!C40</f>
        <v>&lt;LIST PATCH HERE&gt;</v>
      </c>
      <c r="F173" s="511"/>
      <c r="G173" s="276" t="str">
        <f>IF('Fun Patches'!N40="A","A"," ")</f>
        <v xml:space="preserve"> </v>
      </c>
      <c r="I173" s="266"/>
      <c r="J173" s="411" t="str">
        <f>'Council Own'!C44</f>
        <v>&lt;List Requirement Here&gt;</v>
      </c>
      <c r="K173" s="276" t="str">
        <f>IF('Council Own'!N44="A","A"," ")</f>
        <v xml:space="preserve"> </v>
      </c>
      <c r="M173" s="266"/>
      <c r="N173" s="411" t="str">
        <f>'Council Own'!C92</f>
        <v>&lt;List Requirement Here&gt;</v>
      </c>
      <c r="O173" s="276" t="str">
        <f>IF('Council Own'!N92="A","A"," ")</f>
        <v xml:space="preserve"> </v>
      </c>
      <c r="Q173" s="266"/>
      <c r="R173" s="411" t="str">
        <f>'Council Own'!C140</f>
        <v>&lt;List Requirement Here&gt;</v>
      </c>
      <c r="S173" s="276" t="str">
        <f>IF('Council Own'!N140="A","A"," ")</f>
        <v xml:space="preserve"> </v>
      </c>
    </row>
    <row r="174" spans="5:19" x14ac:dyDescent="0.2">
      <c r="E174" s="510" t="str">
        <f>'Fun Patches'!C41</f>
        <v>&lt;LIST PATCH HERE&gt;</v>
      </c>
      <c r="F174" s="511"/>
      <c r="G174" s="276" t="str">
        <f>IF('Fun Patches'!N41="A","A"," ")</f>
        <v xml:space="preserve"> </v>
      </c>
      <c r="I174" s="266"/>
      <c r="J174" s="411" t="str">
        <f>'Council Own'!C45</f>
        <v>&lt;List Requirement Here&gt;</v>
      </c>
      <c r="K174" s="276" t="str">
        <f>IF('Council Own'!N45="A","A"," ")</f>
        <v xml:space="preserve"> </v>
      </c>
      <c r="M174" s="266"/>
      <c r="N174" s="411" t="str">
        <f>'Council Own'!C93</f>
        <v>&lt;List Requirement Here&gt;</v>
      </c>
      <c r="O174" s="276" t="str">
        <f>IF('Council Own'!N93="A","A"," ")</f>
        <v xml:space="preserve"> </v>
      </c>
      <c r="Q174" s="266"/>
      <c r="R174" s="411" t="str">
        <f>'Council Own'!C141</f>
        <v>&lt;List Requirement Here&gt;</v>
      </c>
      <c r="S174" s="276" t="str">
        <f>IF('Council Own'!N141="A","A"," ")</f>
        <v xml:space="preserve"> </v>
      </c>
    </row>
    <row r="175" spans="5:19" x14ac:dyDescent="0.2">
      <c r="E175" s="510" t="str">
        <f>'Fun Patches'!C42</f>
        <v>&lt;LIST PATCH HERE&gt;</v>
      </c>
      <c r="F175" s="511"/>
      <c r="G175" s="276" t="str">
        <f>IF('Fun Patches'!N42="A","A"," ")</f>
        <v xml:space="preserve"> </v>
      </c>
      <c r="I175" s="266"/>
      <c r="J175" s="411" t="str">
        <f>'Council Own'!C46</f>
        <v>&lt;List Requirement Here&gt;</v>
      </c>
      <c r="K175" s="276" t="str">
        <f>IF('Council Own'!N46="A","A"," ")</f>
        <v xml:space="preserve"> </v>
      </c>
      <c r="M175" s="266"/>
      <c r="N175" s="411" t="str">
        <f>'Council Own'!C94</f>
        <v>&lt;List Requirement Here&gt;</v>
      </c>
      <c r="O175" s="276" t="str">
        <f>IF('Council Own'!N94="A","A"," ")</f>
        <v xml:space="preserve"> </v>
      </c>
      <c r="Q175" s="266"/>
      <c r="R175" s="411" t="str">
        <f>'Council Own'!C142</f>
        <v>&lt;List Requirement Here&gt;</v>
      </c>
      <c r="S175" s="276" t="str">
        <f>IF('Council Own'!N142="A","A"," ")</f>
        <v xml:space="preserve"> </v>
      </c>
    </row>
    <row r="176" spans="5:19" x14ac:dyDescent="0.2">
      <c r="E176" s="510" t="str">
        <f>'Fun Patches'!C43</f>
        <v>&lt;LIST PATCH HERE&gt;</v>
      </c>
      <c r="F176" s="511"/>
      <c r="G176" s="276" t="str">
        <f>IF('Fun Patches'!N43="A","A"," ")</f>
        <v xml:space="preserve"> </v>
      </c>
      <c r="I176" s="266">
        <v>5</v>
      </c>
      <c r="J176" s="403" t="str">
        <f>'Council Own'!C47</f>
        <v>&lt;List Requirement Here&gt;</v>
      </c>
      <c r="K176" s="268" t="str">
        <f>IF('Council Own'!N47="A","A"," ")</f>
        <v xml:space="preserve"> </v>
      </c>
      <c r="M176" s="266">
        <v>5</v>
      </c>
      <c r="N176" s="403" t="str">
        <f>'Council Own'!C95</f>
        <v>&lt;List Requirement Here&gt;</v>
      </c>
      <c r="O176" s="268" t="str">
        <f>IF('Council Own'!N95="A","A"," ")</f>
        <v xml:space="preserve"> </v>
      </c>
      <c r="Q176" s="266">
        <v>5</v>
      </c>
      <c r="R176" s="403" t="str">
        <f>'Council Own'!C143</f>
        <v>&lt;List Requirement Here&gt;</v>
      </c>
      <c r="S176" s="268" t="str">
        <f>IF('Council Own'!N143="A","A"," ")</f>
        <v xml:space="preserve"> </v>
      </c>
    </row>
    <row r="177" spans="1:19" x14ac:dyDescent="0.2">
      <c r="E177" s="510" t="str">
        <f>'Fun Patches'!C44</f>
        <v>&lt;LIST PATCH HERE&gt;</v>
      </c>
      <c r="F177" s="511"/>
      <c r="G177" s="276" t="str">
        <f>IF('Fun Patches'!N44="A","A"," ")</f>
        <v xml:space="preserve"> </v>
      </c>
      <c r="I177" s="266"/>
      <c r="J177" s="411" t="str">
        <f>'Council Own'!C48</f>
        <v>&lt;List Requirement Here&gt;</v>
      </c>
      <c r="K177" s="276" t="str">
        <f>IF('Council Own'!N48="A","A"," ")</f>
        <v xml:space="preserve"> </v>
      </c>
      <c r="M177" s="266"/>
      <c r="N177" s="411" t="str">
        <f>'Council Own'!C96</f>
        <v>&lt;List Requirement Here&gt;</v>
      </c>
      <c r="O177" s="276" t="str">
        <f>IF('Council Own'!N96="A","A"," ")</f>
        <v xml:space="preserve"> </v>
      </c>
      <c r="Q177" s="266"/>
      <c r="R177" s="411" t="str">
        <f>'Council Own'!C144</f>
        <v>&lt;List Requirement Here&gt;</v>
      </c>
      <c r="S177" s="276" t="str">
        <f>IF('Council Own'!N144="A","A"," ")</f>
        <v xml:space="preserve"> </v>
      </c>
    </row>
    <row r="178" spans="1:19" x14ac:dyDescent="0.2">
      <c r="E178" s="510" t="str">
        <f>'Fun Patches'!C45</f>
        <v>&lt;LIST PATCH HERE&gt;</v>
      </c>
      <c r="F178" s="511"/>
      <c r="G178" s="276" t="str">
        <f>IF('Fun Patches'!N45="A","A"," ")</f>
        <v xml:space="preserve"> </v>
      </c>
      <c r="I178" s="266"/>
      <c r="J178" s="411" t="str">
        <f>'Council Own'!C49</f>
        <v>&lt;List Requirement Here&gt;</v>
      </c>
      <c r="K178" s="276" t="str">
        <f>IF('Council Own'!N49="A","A"," ")</f>
        <v xml:space="preserve"> </v>
      </c>
      <c r="M178" s="266"/>
      <c r="N178" s="411" t="str">
        <f>'Council Own'!C97</f>
        <v>&lt;List Requirement Here&gt;</v>
      </c>
      <c r="O178" s="276" t="str">
        <f>IF('Council Own'!N97="A","A"," ")</f>
        <v xml:space="preserve"> </v>
      </c>
      <c r="Q178" s="266"/>
      <c r="R178" s="411" t="str">
        <f>'Council Own'!C145</f>
        <v>&lt;List Requirement Here&gt;</v>
      </c>
      <c r="S178" s="276" t="str">
        <f>IF('Council Own'!N145="A","A"," ")</f>
        <v xml:space="preserve"> </v>
      </c>
    </row>
    <row r="179" spans="1:19" x14ac:dyDescent="0.2">
      <c r="E179" s="510" t="str">
        <f>'Fun Patches'!C46</f>
        <v>&lt;LIST PATCH HERE&gt;</v>
      </c>
      <c r="F179" s="511"/>
      <c r="G179" s="276" t="str">
        <f>IF('Fun Patches'!N46="A","A"," ")</f>
        <v xml:space="preserve"> </v>
      </c>
      <c r="I179" s="266"/>
      <c r="J179" s="411" t="str">
        <f>'Council Own'!C50</f>
        <v>&lt;List Requirement Here&gt;</v>
      </c>
      <c r="K179" s="276" t="str">
        <f>IF('Council Own'!N50="A","A"," ")</f>
        <v xml:space="preserve"> </v>
      </c>
      <c r="M179" s="266"/>
      <c r="N179" s="411" t="str">
        <f>'Council Own'!C98</f>
        <v>&lt;List Requirement Here&gt;</v>
      </c>
      <c r="O179" s="276" t="str">
        <f>IF('Council Own'!N98="A","A"," ")</f>
        <v xml:space="preserve"> </v>
      </c>
      <c r="Q179" s="266"/>
      <c r="R179" s="411" t="str">
        <f>'Council Own'!C146</f>
        <v>&lt;List Requirement Here&gt;</v>
      </c>
      <c r="S179" s="276" t="str">
        <f>IF('Council Own'!N146="A","A"," ")</f>
        <v xml:space="preserve"> </v>
      </c>
    </row>
    <row r="180" spans="1:19" x14ac:dyDescent="0.2">
      <c r="E180" s="515" t="str">
        <f>'Fun Patches'!C47</f>
        <v>&lt;LIST PATCH HERE&gt;</v>
      </c>
      <c r="F180" s="516"/>
      <c r="G180" s="269" t="str">
        <f>IF('Fun Patches'!N47="A","A"," ")</f>
        <v xml:space="preserve"> </v>
      </c>
      <c r="I180" s="280"/>
      <c r="J180" s="292"/>
      <c r="K180" s="404"/>
    </row>
    <row r="181" spans="1:19" x14ac:dyDescent="0.2">
      <c r="E181" s="510" t="str">
        <f>'Fun Patches'!C48</f>
        <v>&lt;LIST PATCH HERE&gt;</v>
      </c>
      <c r="F181" s="511"/>
      <c r="G181" s="276" t="str">
        <f>IF('Fun Patches'!N48="A","A"," ")</f>
        <v xml:space="preserve"> </v>
      </c>
      <c r="I181" s="280"/>
      <c r="J181" s="292"/>
      <c r="K181" s="404"/>
    </row>
    <row r="182" spans="1:19" x14ac:dyDescent="0.2">
      <c r="E182" s="510" t="str">
        <f>'Fun Patches'!C49</f>
        <v>&lt;LIST PATCH HERE&gt;</v>
      </c>
      <c r="F182" s="511"/>
      <c r="G182" s="276" t="str">
        <f>IF('Fun Patches'!N49="A","A"," ")</f>
        <v xml:space="preserve"> </v>
      </c>
      <c r="I182" s="280"/>
      <c r="J182" s="292"/>
      <c r="K182" s="404"/>
    </row>
    <row r="183" spans="1:19" x14ac:dyDescent="0.2">
      <c r="A183" s="517" t="s">
        <v>60</v>
      </c>
      <c r="B183" s="518"/>
      <c r="C183" s="518"/>
      <c r="E183" s="510" t="str">
        <f>'Fun Patches'!C50</f>
        <v>&lt;LIST PATCH HERE&gt;</v>
      </c>
      <c r="F183" s="511"/>
      <c r="G183" s="276" t="str">
        <f>IF('Fun Patches'!N50="A","A"," ")</f>
        <v xml:space="preserve"> </v>
      </c>
      <c r="I183" s="280"/>
      <c r="J183" s="292"/>
      <c r="K183" s="404"/>
    </row>
    <row r="184" spans="1:19" x14ac:dyDescent="0.2">
      <c r="A184" s="507" t="s">
        <v>61</v>
      </c>
      <c r="B184" s="508"/>
      <c r="C184" s="509"/>
      <c r="E184" s="510" t="str">
        <f>'Fun Patches'!C51</f>
        <v>&lt;LIST PATCH HERE&gt;</v>
      </c>
      <c r="F184" s="511"/>
      <c r="G184" s="276" t="str">
        <f>IF('Fun Patches'!N51="A","A"," ")</f>
        <v xml:space="preserve"> </v>
      </c>
      <c r="I184" s="280"/>
      <c r="J184" s="292"/>
      <c r="K184" s="404"/>
    </row>
    <row r="185" spans="1:19" x14ac:dyDescent="0.2">
      <c r="A185" s="507" t="s">
        <v>62</v>
      </c>
      <c r="B185" s="508"/>
      <c r="C185" s="509"/>
      <c r="E185" s="510" t="str">
        <f>'Fun Patches'!C52</f>
        <v>&lt;LIST PATCH HERE&gt;</v>
      </c>
      <c r="F185" s="511"/>
      <c r="G185" s="276" t="str">
        <f>IF('Fun Patches'!N52="A","A"," ")</f>
        <v xml:space="preserve"> </v>
      </c>
      <c r="I185" s="280"/>
      <c r="J185" s="292"/>
      <c r="K185" s="404"/>
    </row>
    <row r="186" spans="1:19" x14ac:dyDescent="0.2">
      <c r="A186" s="512" t="s">
        <v>63</v>
      </c>
      <c r="B186" s="513"/>
      <c r="C186" s="514"/>
      <c r="E186" s="510" t="str">
        <f>'Fun Patches'!C53</f>
        <v>&lt;LIST PATCH HERE&gt;</v>
      </c>
      <c r="F186" s="511"/>
      <c r="G186" s="276" t="str">
        <f>IF('Fun Patches'!N53="A","A"," ")</f>
        <v xml:space="preserve"> </v>
      </c>
      <c r="J186" s="273"/>
      <c r="K186" s="273"/>
    </row>
    <row r="187" spans="1:19" x14ac:dyDescent="0.2">
      <c r="E187" s="510" t="str">
        <f>'Fun Patches'!C54</f>
        <v>&lt;LIST PATCH HERE&gt;</v>
      </c>
      <c r="F187" s="511"/>
      <c r="G187" s="276" t="str">
        <f>IF('Fun Patches'!N54="A","A","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Senior12</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IF(Badges!O58="A","A"," ")</f>
        <v xml:space="preserve"> </v>
      </c>
      <c r="I4" s="266"/>
      <c r="J4" s="267" t="str">
        <f>Badges!C132</f>
        <v>Find a mentor</v>
      </c>
      <c r="K4" s="269" t="str">
        <f>IF(Badges!O132="A","A"," ")</f>
        <v xml:space="preserve"> </v>
      </c>
      <c r="M4" s="266"/>
      <c r="N4" s="267" t="str">
        <f>Badges!C205</f>
        <v>Help  the natural environment</v>
      </c>
      <c r="O4" s="269" t="str">
        <f>IF(Badges!O205="A","A"," ")</f>
        <v xml:space="preserve"> </v>
      </c>
      <c r="Q4" s="266"/>
      <c r="R4" s="267" t="str">
        <f>Badges!C279</f>
        <v>Get a sense of different animals'</v>
      </c>
      <c r="S4" s="269" t="str">
        <f>IF(Badges!O279="A","A"," ")</f>
        <v xml:space="preserve"> </v>
      </c>
      <c r="T4" s="258"/>
      <c r="U4" s="258"/>
    </row>
    <row r="5" spans="1:21" ht="12.75" customHeight="1" x14ac:dyDescent="0.2">
      <c r="A5" s="542" t="str">
        <f>Summary!A4</f>
        <v>Website Designer</v>
      </c>
      <c r="B5" s="543"/>
      <c r="C5" s="270" t="str">
        <f>IF(Badges!O28="C","C",IF(Badges!O28="P","P",""))</f>
        <v/>
      </c>
      <c r="E5" s="266"/>
      <c r="F5" s="267" t="str">
        <f>Badges!C59</f>
        <v>Give old material a new twist!</v>
      </c>
      <c r="G5" s="269" t="str">
        <f>IF(Badges!O59="A","A"," ")</f>
        <v xml:space="preserve"> </v>
      </c>
      <c r="I5" s="266"/>
      <c r="J5" s="267" t="str">
        <f>Badges!C133</f>
        <v>Find a class</v>
      </c>
      <c r="K5" s="269" t="str">
        <f>IF(Badges!O133="A","A"," ")</f>
        <v xml:space="preserve"> </v>
      </c>
      <c r="M5" s="266"/>
      <c r="N5" s="267" t="str">
        <f>Badges!C206</f>
        <v>Be a guide for younger Girl Scouts</v>
      </c>
      <c r="O5" s="269" t="str">
        <f>IF(Badges!O206="A","A"," ")</f>
        <v xml:space="preserve"> </v>
      </c>
      <c r="Q5" s="266"/>
      <c r="R5" s="267" t="str">
        <f>Badges!C280</f>
        <v>Talk to an animal expert at a zoo</v>
      </c>
      <c r="S5" s="269" t="str">
        <f>IF(Badges!O280="A","A"," ")</f>
        <v xml:space="preserve"> </v>
      </c>
      <c r="T5" s="258"/>
      <c r="U5" s="258"/>
    </row>
    <row r="6" spans="1:21" ht="12.75" customHeight="1" x14ac:dyDescent="0.2">
      <c r="A6" s="538" t="str">
        <f>Summary!A5</f>
        <v>Women's Health</v>
      </c>
      <c r="B6" s="539"/>
      <c r="C6" s="271" t="str">
        <f>IF(Badges!O51="C","C",IF(Badges!O51="P","P",""))</f>
        <v/>
      </c>
      <c r="E6" s="266"/>
      <c r="F6" s="267" t="str">
        <f>Badges!C60</f>
        <v>Create your own</v>
      </c>
      <c r="G6" s="269" t="str">
        <f>IF(Badges!O60="A","A"," ")</f>
        <v xml:space="preserve"> </v>
      </c>
      <c r="I6" s="266"/>
      <c r="J6" s="267" t="str">
        <f>Badges!C134</f>
        <v>Learn the basics on your own</v>
      </c>
      <c r="K6" s="269" t="str">
        <f>IF(Badges!O134="A","A"," ")</f>
        <v xml:space="preserve"> </v>
      </c>
      <c r="M6" s="266"/>
      <c r="N6" s="267" t="str">
        <f>Badges!C207</f>
        <v>Teach Leave No Trace principles</v>
      </c>
      <c r="O6" s="269" t="str">
        <f>IF(Badges!O207="A","A"," ")</f>
        <v xml:space="preserve"> </v>
      </c>
      <c r="Q6" s="266"/>
      <c r="R6" s="267" t="str">
        <f>Badges!C281</f>
        <v>Practice being a scientist</v>
      </c>
      <c r="S6" s="269" t="str">
        <f>IF(Badges!O281="A","A"," ")</f>
        <v xml:space="preserve"> </v>
      </c>
      <c r="T6" s="258"/>
      <c r="U6" s="258"/>
    </row>
    <row r="7" spans="1:21" x14ac:dyDescent="0.2">
      <c r="A7" s="538" t="str">
        <f>Summary!A6</f>
        <v>Troupe Performer</v>
      </c>
      <c r="B7" s="539"/>
      <c r="C7" s="271" t="str">
        <f>IF(Badges!O74="C","C",IF(Badges!O74="P","P",""))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IF(Badges!O97="C","C",IF(Badges!O97="P","P",""))</f>
        <v/>
      </c>
      <c r="E8" s="266"/>
      <c r="F8" s="267" t="str">
        <f>Badges!C62</f>
        <v>Dig into the nitty-gritty of moving</v>
      </c>
      <c r="G8" s="269" t="str">
        <f>IF(Badges!O62="A","A"," ")</f>
        <v xml:space="preserve"> </v>
      </c>
      <c r="I8" s="266"/>
      <c r="J8" s="267" t="str">
        <f>Badges!C136</f>
        <v>Make something to wear</v>
      </c>
      <c r="K8" s="269" t="str">
        <f>IF(Badges!O136="A","A"," ")</f>
        <v xml:space="preserve"> </v>
      </c>
      <c r="M8" s="266"/>
      <c r="N8" s="267" t="str">
        <f>Badges!C209</f>
        <v>Shoot a digital photo series</v>
      </c>
      <c r="O8" s="269" t="str">
        <f>IF(Badges!O209="A","A"," ")</f>
        <v xml:space="preserve"> </v>
      </c>
      <c r="Q8" s="266">
        <v>1</v>
      </c>
      <c r="R8" s="267" t="str">
        <f>Badges!C285</f>
        <v>Team up and dress up</v>
      </c>
      <c r="S8" s="268"/>
    </row>
    <row r="9" spans="1:21" x14ac:dyDescent="0.2">
      <c r="A9" s="540" t="str">
        <f>Summary!A8</f>
        <v>Novelist</v>
      </c>
      <c r="B9" s="541"/>
      <c r="C9" s="272" t="str">
        <f>IF(Badges!O120="C","C",IF(Badges!O120="P","P",""))</f>
        <v/>
      </c>
      <c r="E9" s="266"/>
      <c r="F9" s="267" t="str">
        <f>Badges!C63</f>
        <v>Get behind the scenes</v>
      </c>
      <c r="G9" s="269" t="str">
        <f>IF(Badges!O63="A","A"," ")</f>
        <v xml:space="preserve"> </v>
      </c>
      <c r="I9" s="266"/>
      <c r="J9" s="267" t="str">
        <f>Badges!C137</f>
        <v>Create something useful for your</v>
      </c>
      <c r="K9" s="269" t="str">
        <f>IF(Badges!O137="A","A"," ")</f>
        <v xml:space="preserve"> </v>
      </c>
      <c r="M9" s="266"/>
      <c r="N9" s="267" t="str">
        <f>Badges!C210</f>
        <v>Write it down</v>
      </c>
      <c r="O9" s="269" t="str">
        <f>IF(Badges!O210="A","A"," ")</f>
        <v xml:space="preserve"> </v>
      </c>
      <c r="Q9" s="266"/>
      <c r="R9" s="267" t="str">
        <f>Badges!C286</f>
        <v>Go, Blue! Go, Red!</v>
      </c>
      <c r="S9" s="269" t="str">
        <f>IF(Badges!O286="A","A"," ")</f>
        <v xml:space="preserve"> </v>
      </c>
    </row>
    <row r="10" spans="1:21" x14ac:dyDescent="0.2">
      <c r="A10" s="526" t="str">
        <f>Summary!A9</f>
        <v>It's Your Planet -- Love It!</v>
      </c>
      <c r="B10" s="526"/>
      <c r="C10" s="526"/>
      <c r="E10" s="266"/>
      <c r="F10" s="267" t="str">
        <f>Badges!C64</f>
        <v>Get tips on team motivation</v>
      </c>
      <c r="G10" s="269" t="str">
        <f>IF(Badges!O64="A","A"," ")</f>
        <v xml:space="preserve"> </v>
      </c>
      <c r="I10" s="266"/>
      <c r="J10" s="267" t="str">
        <f>Badges!C138</f>
        <v>Make an accessory</v>
      </c>
      <c r="K10" s="269" t="str">
        <f>IF(Badges!O138="A","A"," ")</f>
        <v xml:space="preserve"> </v>
      </c>
      <c r="M10" s="266"/>
      <c r="N10" s="267" t="str">
        <f>Badges!C211</f>
        <v>Make a video</v>
      </c>
      <c r="O10" s="269" t="str">
        <f>IF(Badges!O211="A","A"," ")</f>
        <v xml:space="preserve"> </v>
      </c>
      <c r="Q10" s="266"/>
      <c r="R10" s="267" t="str">
        <f>Badges!C287</f>
        <v>Unique uniforms</v>
      </c>
      <c r="S10" s="269" t="str">
        <f>IF(Badges!O287="A","A"," ")</f>
        <v xml:space="preserve"> </v>
      </c>
    </row>
    <row r="11" spans="1:21" x14ac:dyDescent="0.2">
      <c r="A11" s="542" t="str">
        <f>Summary!A10</f>
        <v>Textile Artist</v>
      </c>
      <c r="B11" s="543"/>
      <c r="C11" s="270" t="str">
        <f>IF(Badges!O144="C","C",IF(Badges!O144="P","P",""))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IF(Badges!O288="A","A"," ")</f>
        <v xml:space="preserve"> </v>
      </c>
    </row>
    <row r="12" spans="1:21" x14ac:dyDescent="0.2">
      <c r="A12" s="538" t="str">
        <f>Summary!A11</f>
        <v>Room Makeover</v>
      </c>
      <c r="B12" s="539"/>
      <c r="C12" s="271" t="str">
        <f>IF(Badges!O167="C","C",IF(Badges!O167="P","P",""))</f>
        <v/>
      </c>
      <c r="E12" s="266"/>
      <c r="F12" s="267" t="str">
        <f>Badges!C66</f>
        <v>Create a poster to promote your</v>
      </c>
      <c r="G12" s="269" t="str">
        <f>IF(Badges!O66="A","A"," ")</f>
        <v xml:space="preserve"> </v>
      </c>
      <c r="I12" s="266"/>
      <c r="J12" s="267" t="str">
        <f>Badges!C140</f>
        <v>Make a gift for an anniversary, baby</v>
      </c>
      <c r="K12" s="269" t="str">
        <f>IF(Badges!O140="A","A","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IF(Badges!O190="C","C",IF(Badges!O190="P","P",""))</f>
        <v/>
      </c>
      <c r="E13" s="266"/>
      <c r="F13" s="267" t="str">
        <f>Badges!C67</f>
        <v>Create a press kit</v>
      </c>
      <c r="G13" s="269" t="str">
        <f>IF(Badges!O67="A","A"," ")</f>
        <v xml:space="preserve"> </v>
      </c>
      <c r="I13" s="266"/>
      <c r="J13" s="267" t="str">
        <f>Badges!C141</f>
        <v>Create something to mark a special</v>
      </c>
      <c r="K13" s="269" t="str">
        <f>IF(Badges!O141="A","A"," ")</f>
        <v xml:space="preserve"> </v>
      </c>
      <c r="M13" s="266"/>
      <c r="N13" s="267" t="str">
        <f>Badges!C216</f>
        <v xml:space="preserve"> Talk to a pro</v>
      </c>
      <c r="O13" s="269" t="str">
        <f>IF(Badges!O216="A","A"," ")</f>
        <v xml:space="preserve"> </v>
      </c>
      <c r="Q13" s="266"/>
      <c r="R13" s="267" t="str">
        <f>Badges!C290</f>
        <v>An amazing race</v>
      </c>
      <c r="S13" s="269" t="str">
        <f>IF(Badges!O290="A","A"," ")</f>
        <v xml:space="preserve"> </v>
      </c>
    </row>
    <row r="14" spans="1:21" x14ac:dyDescent="0.2">
      <c r="A14" s="538" t="str">
        <f>Summary!A13</f>
        <v>Adventurer</v>
      </c>
      <c r="B14" s="539"/>
      <c r="C14" s="271" t="str">
        <f>IF(Badges!O213="C","C",IF(Badges!O213="P","P",""))</f>
        <v/>
      </c>
      <c r="E14" s="266"/>
      <c r="F14" s="267" t="str">
        <f>Badges!C68</f>
        <v>Make a video trailer or radio</v>
      </c>
      <c r="G14" s="269" t="str">
        <f>IF(Badges!O68="A","A"," ")</f>
        <v xml:space="preserve"> </v>
      </c>
      <c r="I14" s="266"/>
      <c r="J14" s="267" t="str">
        <f>Badges!C142</f>
        <v>Make something to give to a charity</v>
      </c>
      <c r="K14" s="269" t="str">
        <f>IF(Badges!O142="A","A"," ")</f>
        <v xml:space="preserve"> </v>
      </c>
      <c r="M14" s="266"/>
      <c r="N14" s="267" t="str">
        <f>Badges!C217</f>
        <v>Spend two hours at a local car repair</v>
      </c>
      <c r="O14" s="269" t="str">
        <f>IF(Badges!O217="A","A"," ")</f>
        <v xml:space="preserve"> </v>
      </c>
      <c r="Q14" s="266"/>
      <c r="R14" s="267" t="str">
        <f>Badges!C291</f>
        <v>Target practice</v>
      </c>
      <c r="S14" s="269" t="str">
        <f>IF(Badges!O291="A","A"," ")</f>
        <v xml:space="preserve"> </v>
      </c>
    </row>
    <row r="15" spans="1:21" x14ac:dyDescent="0.2">
      <c r="A15" s="540" t="str">
        <f>Summary!A14</f>
        <v>Car Care</v>
      </c>
      <c r="B15" s="541"/>
      <c r="C15" s="272" t="str">
        <f>IF(Badges!O236="C","C",IF(Badges!O236="P","P",""))</f>
        <v/>
      </c>
      <c r="E15" s="266">
        <v>5</v>
      </c>
      <c r="F15" s="267" t="str">
        <f>Badges!C69</f>
        <v>Put on your show</v>
      </c>
      <c r="G15" s="268"/>
      <c r="I15" s="533" t="str">
        <f>Badges!B145</f>
        <v>Room Makeover</v>
      </c>
      <c r="J15" s="534"/>
      <c r="K15" s="534"/>
      <c r="M15" s="266"/>
      <c r="N15" s="267" t="str">
        <f>Badges!C218</f>
        <v>Watch instructional car care videos</v>
      </c>
      <c r="O15" s="269" t="str">
        <f>IF(Badges!O218="A","A"," ")</f>
        <v xml:space="preserve"> </v>
      </c>
      <c r="Q15" s="266"/>
      <c r="R15" s="267" t="str">
        <f>Badges!C292</f>
        <v>Tests of strength</v>
      </c>
      <c r="S15" s="269" t="str">
        <f>IF(Badges!O292="A","A"," ")</f>
        <v xml:space="preserve"> </v>
      </c>
    </row>
    <row r="16" spans="1:21" x14ac:dyDescent="0.2">
      <c r="A16" s="526" t="str">
        <f>Summary!A15</f>
        <v>It's Your Story -- Tell It!</v>
      </c>
      <c r="B16" s="526"/>
      <c r="C16" s="526"/>
      <c r="E16" s="266"/>
      <c r="F16" s="267" t="str">
        <f>Badges!C70</f>
        <v>Host a cast party or an after-party</v>
      </c>
      <c r="G16" s="269" t="str">
        <f>IF(Badges!O70="A","A","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IF(Badges!O260="C","C",IF(Badges!O260="P","P",""))</f>
        <v/>
      </c>
      <c r="E17" s="266"/>
      <c r="F17" s="267" t="str">
        <f>Badges!C71</f>
        <v>Videotape your show and screen it</v>
      </c>
      <c r="G17" s="269" t="str">
        <f>IF(Badges!O71="A","A"," ")</f>
        <v xml:space="preserve"> </v>
      </c>
      <c r="I17" s="266"/>
      <c r="J17" s="267" t="str">
        <f>Badges!C147</f>
        <v>Craft an inspiration board</v>
      </c>
      <c r="K17" s="269" t="str">
        <f>IF(Badges!O146="A","A"," ")</f>
        <v xml:space="preserve"> </v>
      </c>
      <c r="M17" s="266"/>
      <c r="N17" s="267" t="str">
        <f>Badges!C220</f>
        <v>Determine which cars are the safest</v>
      </c>
      <c r="O17" s="269" t="str">
        <f>IF(Badges!O220="A","A"," ")</f>
        <v xml:space="preserve"> </v>
      </c>
      <c r="Q17" s="266"/>
      <c r="R17" s="267" t="str">
        <f>Badges!C294</f>
        <v>Construction challenge</v>
      </c>
      <c r="S17" s="269" t="str">
        <f>IF(Badges!O294="A","A"," ")</f>
        <v xml:space="preserve"> </v>
      </c>
    </row>
    <row r="18" spans="1:19" x14ac:dyDescent="0.2">
      <c r="A18" s="538" t="str">
        <f>Summary!A17</f>
        <v>Voice for Animals</v>
      </c>
      <c r="B18" s="539"/>
      <c r="C18" s="271" t="str">
        <f>IF(Badges!O283="C","C",IF(Badges!O283="P","P",""))</f>
        <v/>
      </c>
      <c r="E18" s="266"/>
      <c r="F18" s="267" t="str">
        <f>Badges!C72</f>
        <v>Take photos and create a record</v>
      </c>
      <c r="G18" s="269" t="str">
        <f>IF(Badges!O72="A","A"," ")</f>
        <v xml:space="preserve"> </v>
      </c>
      <c r="I18" s="266"/>
      <c r="J18" s="267" t="str">
        <f>Badges!C148</f>
        <v>Shadow an interior designer or</v>
      </c>
      <c r="K18" s="269" t="str">
        <f>IF(Badges!O147="A","A"," ")</f>
        <v xml:space="preserve"> </v>
      </c>
      <c r="M18" s="266"/>
      <c r="N18" s="267" t="str">
        <f>Badges!C221</f>
        <v>Learn which factors affect insurance</v>
      </c>
      <c r="O18" s="269" t="str">
        <f>IF(Badges!O221="A","A"," ")</f>
        <v xml:space="preserve"> </v>
      </c>
      <c r="Q18" s="266"/>
      <c r="R18" s="267" t="str">
        <f>Badges!C295</f>
        <v>Soar winners</v>
      </c>
      <c r="S18" s="269" t="str">
        <f>IF(Badges!O295="A","A"," ")</f>
        <v xml:space="preserve"> </v>
      </c>
    </row>
    <row r="19" spans="1:19" x14ac:dyDescent="0.2">
      <c r="A19" s="538" t="str">
        <f>Summary!A18</f>
        <v>Game Visionary</v>
      </c>
      <c r="B19" s="539"/>
      <c r="C19" s="271" t="str">
        <f>IF(Badges!O306="C","C",IF(Badges!O306="P","P",""))</f>
        <v/>
      </c>
      <c r="E19" s="533" t="str">
        <f>Badges!B75</f>
        <v>Science of Style</v>
      </c>
      <c r="F19" s="534"/>
      <c r="G19" s="534"/>
      <c r="I19" s="266"/>
      <c r="J19" s="267" t="str">
        <f>Badges!C149</f>
        <v>Look at design around the world</v>
      </c>
      <c r="K19" s="269" t="str">
        <f>IF(Badges!O148="A","A"," ")</f>
        <v xml:space="preserve"> </v>
      </c>
      <c r="M19" s="266"/>
      <c r="N19" s="267" t="str">
        <f>Badges!C222</f>
        <v>Let crash test dummies teach you</v>
      </c>
      <c r="O19" s="269" t="str">
        <f>IF(Badges!O222="A","A"," ")</f>
        <v xml:space="preserve"> </v>
      </c>
      <c r="Q19" s="266"/>
      <c r="R19" s="267" t="str">
        <f>Badges!C296</f>
        <v>Make it "flink."</v>
      </c>
      <c r="S19" s="269" t="str">
        <f>IF(Badges!O296="A","A"," ")</f>
        <v xml:space="preserve"> </v>
      </c>
    </row>
    <row r="20" spans="1:19" x14ac:dyDescent="0.2">
      <c r="A20" s="538" t="str">
        <f>Summary!A19</f>
        <v>Social Innovator</v>
      </c>
      <c r="B20" s="539"/>
      <c r="C20" s="271" t="str">
        <f>IF(Badges!O329="C","C",IF(Badges!O329="P","P",""))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IF(Badges!O352="C","C",IF(Badges!O352="P","P",""))</f>
        <v/>
      </c>
      <c r="E21" s="266"/>
      <c r="F21" s="267" t="str">
        <f>Badges!C77</f>
        <v>Interview a dermatologist or cosmetic</v>
      </c>
      <c r="G21" s="269" t="str">
        <f>IF(Badges!O77="A","A"," ")</f>
        <v xml:space="preserve"> </v>
      </c>
      <c r="I21" s="266"/>
      <c r="J21" s="267" t="str">
        <f>Badges!C151</f>
        <v xml:space="preserve">Paint a wall </v>
      </c>
      <c r="K21" s="269" t="str">
        <f>IF(Badges!O150="A","A"," ")</f>
        <v xml:space="preserve"> </v>
      </c>
      <c r="M21" s="266"/>
      <c r="N21" s="267" t="str">
        <f>Badges!C224</f>
        <v>Create a top ten list of safe driving</v>
      </c>
      <c r="O21" s="269" t="str">
        <f>IF(Badges!O224="A","A"," ")</f>
        <v xml:space="preserve"> </v>
      </c>
      <c r="Q21" s="266"/>
      <c r="R21" s="267" t="str">
        <f>Badges!C298</f>
        <v>From read to reality</v>
      </c>
      <c r="S21" s="269" t="str">
        <f>IF(Badges!O298="A","A"," ")</f>
        <v xml:space="preserve"> </v>
      </c>
    </row>
    <row r="22" spans="1:19" x14ac:dyDescent="0.2">
      <c r="A22" s="273"/>
      <c r="B22" s="274"/>
      <c r="C22" s="401"/>
      <c r="E22" s="266"/>
      <c r="F22" s="267" t="str">
        <f>Badges!C78</f>
        <v>Evaluate and compare two similar</v>
      </c>
      <c r="G22" s="269" t="str">
        <f>IF(Badges!O78="A","A"," ")</f>
        <v xml:space="preserve"> </v>
      </c>
      <c r="I22" s="266"/>
      <c r="J22" s="267" t="str">
        <f>Badges!C152</f>
        <v>Paint furniture</v>
      </c>
      <c r="K22" s="269" t="str">
        <f>IF(Badges!O151="A","A"," ")</f>
        <v xml:space="preserve"> </v>
      </c>
      <c r="M22" s="266"/>
      <c r="N22" s="267" t="str">
        <f>Badges!C225</f>
        <v>Interview a highway patrol officer to</v>
      </c>
      <c r="O22" s="269" t="str">
        <f>IF(Badges!O225="A","A"," ")</f>
        <v xml:space="preserve"> </v>
      </c>
      <c r="Q22" s="266"/>
      <c r="R22" s="267" t="str">
        <f>Badges!C299</f>
        <v>From virtual to reality</v>
      </c>
      <c r="S22" s="269" t="str">
        <f>IF(Badges!O299="A","A"," ")</f>
        <v xml:space="preserve"> </v>
      </c>
    </row>
    <row r="23" spans="1:19" x14ac:dyDescent="0.2">
      <c r="A23" s="533" t="str">
        <f>Badges!B6</f>
        <v>Website Designer</v>
      </c>
      <c r="B23" s="534"/>
      <c r="C23" s="534"/>
      <c r="E23" s="266"/>
      <c r="F23" s="267" t="str">
        <f>Badges!C79</f>
        <v>Make and test a homemade product</v>
      </c>
      <c r="G23" s="269" t="str">
        <f>IF(Badges!O79="A","A"," ")</f>
        <v xml:space="preserve"> </v>
      </c>
      <c r="I23" s="266"/>
      <c r="J23" s="267" t="str">
        <f>Badges!C153</f>
        <v>Paint accents</v>
      </c>
      <c r="K23" s="269" t="str">
        <f>IF(Badges!O152="A","A"," ")</f>
        <v xml:space="preserve"> </v>
      </c>
      <c r="M23" s="266"/>
      <c r="N23" s="267" t="str">
        <f>Badges!C226</f>
        <v>Observe a traffic intersection</v>
      </c>
      <c r="O23" s="269" t="str">
        <f>IF(Badges!O226="A","A"," ")</f>
        <v xml:space="preserve"> </v>
      </c>
      <c r="Q23" s="266"/>
      <c r="R23" s="267" t="str">
        <f>Badges!C300</f>
        <v>From board to reality</v>
      </c>
      <c r="S23" s="269" t="str">
        <f>IF(Badges!O300="A","A","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IF(Badges!O8="A","A"," ")</f>
        <v xml:space="preserve"> </v>
      </c>
      <c r="E25" s="266"/>
      <c r="F25" s="267" t="str">
        <f>Badges!C81</f>
        <v>Test sunglasses</v>
      </c>
      <c r="G25" s="269" t="str">
        <f>IF(Badges!O81="A","A"," ")</f>
        <v xml:space="preserve"> </v>
      </c>
      <c r="I25" s="266"/>
      <c r="J25" s="267" t="str">
        <f>Badges!C155</f>
        <v>Curtains for windows or to delineate</v>
      </c>
      <c r="K25" s="269" t="str">
        <f>IF(Badges!O154="A","A"," ")</f>
        <v xml:space="preserve"> </v>
      </c>
      <c r="M25" s="266"/>
      <c r="N25" s="267" t="str">
        <f>Badges!C228</f>
        <v>Compile an emergency kit</v>
      </c>
      <c r="O25" s="269" t="str">
        <f>IF(Badges!O228="A","A"," ")</f>
        <v xml:space="preserve"> </v>
      </c>
      <c r="Q25" s="266"/>
      <c r="R25" s="267" t="str">
        <f>Badges!C302</f>
        <v>A puzzle pentathlon</v>
      </c>
      <c r="S25" s="269" t="str">
        <f>IF(Badges!O302="A","A"," ")</f>
        <v xml:space="preserve"> </v>
      </c>
    </row>
    <row r="26" spans="1:19" x14ac:dyDescent="0.2">
      <c r="A26" s="266"/>
      <c r="B26" s="267" t="str">
        <f>Badges!C9</f>
        <v>A place you volunteer at</v>
      </c>
      <c r="C26" s="269" t="str">
        <f>IF(Badges!O9="A","A"," ")</f>
        <v xml:space="preserve"> </v>
      </c>
      <c r="E26" s="266"/>
      <c r="F26" s="267" t="str">
        <f>Badges!C82</f>
        <v>Grade a gem</v>
      </c>
      <c r="G26" s="269" t="str">
        <f>IF(Badges!O82="A","A"," ")</f>
        <v xml:space="preserve"> </v>
      </c>
      <c r="I26" s="266"/>
      <c r="J26" s="267" t="str">
        <f>Badges!C156</f>
        <v>A table runner, decorative wall</v>
      </c>
      <c r="K26" s="269" t="str">
        <f>IF(Badges!O155="A","A"," ")</f>
        <v xml:space="preserve"> </v>
      </c>
      <c r="M26" s="266"/>
      <c r="N26" s="267" t="str">
        <f>Badges!C229</f>
        <v>Interview a roadside service person</v>
      </c>
      <c r="O26" s="269" t="str">
        <f>IF(Badges!O229="A","A"," ")</f>
        <v xml:space="preserve"> </v>
      </c>
      <c r="Q26" s="266"/>
      <c r="R26" s="267" t="str">
        <f>Badges!C303</f>
        <v>A relay pentathlon</v>
      </c>
      <c r="S26" s="269" t="str">
        <f>IF(Badges!O303="A","A"," ")</f>
        <v xml:space="preserve"> </v>
      </c>
    </row>
    <row r="27" spans="1:19" x14ac:dyDescent="0.2">
      <c r="A27" s="266"/>
      <c r="B27" s="267" t="str">
        <f>Badges!C10</f>
        <v>An extracurricular group or hobby</v>
      </c>
      <c r="C27" s="269" t="str">
        <f>IF(Badges!O10="A","A"," ")</f>
        <v xml:space="preserve"> </v>
      </c>
      <c r="E27" s="266"/>
      <c r="F27" s="267" t="str">
        <f>Badges!C79</f>
        <v>Make and test a homemade product</v>
      </c>
      <c r="G27" s="269" t="str">
        <f>IF(Badges!O83="A","A"," ")</f>
        <v xml:space="preserve"> </v>
      </c>
      <c r="I27" s="266"/>
      <c r="J27" s="267" t="str">
        <f>Badges!C157</f>
        <v>A pillow cover or duvet cover</v>
      </c>
      <c r="K27" s="269" t="str">
        <f>IF(Badges!O156="A","A"," ")</f>
        <v xml:space="preserve"> </v>
      </c>
      <c r="M27" s="266"/>
      <c r="N27" s="267" t="str">
        <f>Badges!C230</f>
        <v>Research how to handle five</v>
      </c>
      <c r="O27" s="269" t="str">
        <f>IF(Badges!O230="A","A"," ")</f>
        <v xml:space="preserve"> </v>
      </c>
      <c r="Q27" s="266"/>
      <c r="R27" s="267" t="str">
        <f>Badges!C304</f>
        <v>A wheel pentathlon</v>
      </c>
      <c r="S27" s="269" t="str">
        <f>IF(Badges!O304="A","A","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IF(Badges!O12="A","A"," ")</f>
        <v xml:space="preserve"> </v>
      </c>
      <c r="E29" s="266"/>
      <c r="F29" s="267" t="str">
        <f>Badges!C85</f>
        <v>Compare ingredients in three</v>
      </c>
      <c r="G29" s="269" t="str">
        <f>IF(Badges!O85="A","A"," ")</f>
        <v xml:space="preserve"> </v>
      </c>
      <c r="I29" s="266"/>
      <c r="J29" s="267" t="str">
        <f>Badges!C159</f>
        <v>Refurbish one item</v>
      </c>
      <c r="K29" s="269" t="str">
        <f>IF(Badges!O158="A","A"," ")</f>
        <v xml:space="preserve"> </v>
      </c>
      <c r="M29" s="266"/>
      <c r="N29" s="267" t="str">
        <f>Badges!C232</f>
        <v>Compare car efficiencies</v>
      </c>
      <c r="O29" s="269" t="str">
        <f>IF(Badges!O232="A","A"," ")</f>
        <v xml:space="preserve"> </v>
      </c>
      <c r="Q29" s="266">
        <v>1</v>
      </c>
      <c r="R29" s="267" t="str">
        <f>Badges!C308</f>
        <v>Brainstorm business ideas</v>
      </c>
      <c r="S29" s="268"/>
    </row>
    <row r="30" spans="1:19" x14ac:dyDescent="0.2">
      <c r="A30" s="266"/>
      <c r="B30" s="267" t="str">
        <f>Badges!C13</f>
        <v>Get opinions from bloggers/sites</v>
      </c>
      <c r="C30" s="269" t="str">
        <f>IF(Badges!O13="A","A"," ")</f>
        <v xml:space="preserve"> </v>
      </c>
      <c r="E30" s="266"/>
      <c r="F30" s="267" t="str">
        <f>Badges!C86</f>
        <v>Test hair dye</v>
      </c>
      <c r="G30" s="269" t="str">
        <f>IF(Badges!O86="A","A"," ")</f>
        <v xml:space="preserve"> </v>
      </c>
      <c r="I30" s="266"/>
      <c r="J30" s="267" t="str">
        <f>Badges!C160</f>
        <v>Repurpose one item</v>
      </c>
      <c r="K30" s="269" t="str">
        <f>IF(Badges!O159="A","A"," ")</f>
        <v xml:space="preserve"> </v>
      </c>
      <c r="M30" s="266"/>
      <c r="N30" s="267" t="str">
        <f>Badges!C233</f>
        <v>Practice energy efficient driving or</v>
      </c>
      <c r="O30" s="269" t="str">
        <f>IF(Badges!O233="A","A"," ")</f>
        <v xml:space="preserve"> </v>
      </c>
      <c r="Q30" s="266"/>
      <c r="R30" s="267" t="str">
        <f>Badges!C309</f>
        <v>Interview your client</v>
      </c>
      <c r="S30" s="269" t="str">
        <f>IF(Badges!O309="A","A"," ")</f>
        <v xml:space="preserve"> </v>
      </c>
    </row>
    <row r="31" spans="1:19" x14ac:dyDescent="0.2">
      <c r="A31" s="266"/>
      <c r="B31" s="267" t="str">
        <f>Badges!C14</f>
        <v>Teach yourself to build a site from</v>
      </c>
      <c r="C31" s="269" t="str">
        <f>IF(Badges!O14="A","A"," ")</f>
        <v xml:space="preserve"> </v>
      </c>
      <c r="E31" s="266"/>
      <c r="F31" s="267" t="str">
        <f>Badges!C83</f>
        <v>Get into outdoor-fashion fabrics</v>
      </c>
      <c r="G31" s="269" t="str">
        <f>IF(Badges!O87="A","A"," ")</f>
        <v xml:space="preserve"> </v>
      </c>
      <c r="I31" s="266"/>
      <c r="J31" s="267" t="str">
        <f>Badges!C161</f>
        <v>Repair one item</v>
      </c>
      <c r="K31" s="269" t="str">
        <f>IF(Badges!O160="A","A"," ")</f>
        <v xml:space="preserve"> </v>
      </c>
      <c r="M31" s="266"/>
      <c r="N31" s="267" t="str">
        <f>Badges!C234</f>
        <v xml:space="preserve">Drive less </v>
      </c>
      <c r="O31" s="269" t="str">
        <f>IF(Badges!O234="A","A"," ")</f>
        <v xml:space="preserve"> </v>
      </c>
      <c r="Q31" s="266"/>
      <c r="R31" s="267" t="str">
        <f>Badges!C310</f>
        <v>Become a keen observer</v>
      </c>
      <c r="S31" s="269" t="str">
        <f>IF(Badges!O310="A","A","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IF(Badges!O311="A","A"," ")</f>
        <v xml:space="preserve"> </v>
      </c>
    </row>
    <row r="33" spans="1:19" x14ac:dyDescent="0.2">
      <c r="A33" s="266"/>
      <c r="B33" s="267" t="str">
        <f>Badges!C16</f>
        <v>Find a mentor</v>
      </c>
      <c r="C33" s="269" t="str">
        <f>IF(Badges!O16="A","A"," ")</f>
        <v xml:space="preserve"> </v>
      </c>
      <c r="E33" s="266"/>
      <c r="F33" s="267" t="str">
        <f>Badges!C89</f>
        <v>Make a timeline of fashion trends</v>
      </c>
      <c r="G33" s="269" t="str">
        <f>IF(Badges!O89="A","A"," ")</f>
        <v xml:space="preserve"> </v>
      </c>
      <c r="I33" s="266"/>
      <c r="J33" s="267" t="str">
        <f>Badges!C163</f>
        <v>Build something out of wood or</v>
      </c>
      <c r="K33" s="269" t="str">
        <f>IF(Badges!O162="A","A","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IF(Badges!O17="A","A"," ")</f>
        <v xml:space="preserve"> </v>
      </c>
      <c r="E34" s="266"/>
      <c r="F34" s="267" t="str">
        <f>Badges!C90</f>
        <v>Conduct a social style experiment</v>
      </c>
      <c r="G34" s="269" t="str">
        <f>IF(Badges!O90="A","A"," ")</f>
        <v xml:space="preserve"> </v>
      </c>
      <c r="I34" s="266"/>
      <c r="J34" s="267" t="str">
        <f>Badges!C164</f>
        <v>Build something from found items</v>
      </c>
      <c r="K34" s="269" t="str">
        <f>IF(Badges!O163="A","A"," ")</f>
        <v xml:space="preserve"> </v>
      </c>
      <c r="M34" s="266"/>
      <c r="N34" s="267" t="str">
        <f>Badges!C240</f>
        <v>Share night art</v>
      </c>
      <c r="O34" s="269" t="str">
        <f>IF(Badges!O240="A","A"," ")</f>
        <v xml:space="preserve"> </v>
      </c>
      <c r="Q34" s="266"/>
      <c r="R34" s="267" t="str">
        <f>Badges!C313</f>
        <v>Divide your idea into different parts</v>
      </c>
      <c r="S34" s="269" t="str">
        <f>IF(Badges!O313="A","A"," ")</f>
        <v xml:space="preserve"> </v>
      </c>
    </row>
    <row r="35" spans="1:19" x14ac:dyDescent="0.2">
      <c r="A35" s="266"/>
      <c r="B35" s="267" t="str">
        <f>Badges!C18</f>
        <v>Meet up</v>
      </c>
      <c r="C35" s="269" t="str">
        <f>IF(Badges!O18="A","A"," ")</f>
        <v xml:space="preserve"> </v>
      </c>
      <c r="E35" s="266"/>
      <c r="F35" s="267" t="str">
        <f>Badges!C87</f>
        <v>Create a scent</v>
      </c>
      <c r="G35" s="269" t="str">
        <f>IF(Badges!O91="A","A"," ")</f>
        <v xml:space="preserve"> </v>
      </c>
      <c r="I35" s="266"/>
      <c r="J35" s="267" t="str">
        <f>Badges!C165</f>
        <v>Build an art piece</v>
      </c>
      <c r="K35" s="269" t="str">
        <f>IF(Badges!O164="A","A"," ")</f>
        <v xml:space="preserve"> </v>
      </c>
      <c r="M35" s="266"/>
      <c r="N35" s="267" t="str">
        <f>Badges!C241</f>
        <v>Get into nightlife</v>
      </c>
      <c r="O35" s="269" t="str">
        <f>IF(Badges!O241="A","A"," ")</f>
        <v xml:space="preserve"> </v>
      </c>
      <c r="Q35" s="266"/>
      <c r="R35" s="267" t="str">
        <f>Badges!C314</f>
        <v>Beat your competitors</v>
      </c>
      <c r="S35" s="269" t="str">
        <f>IF(Badges!O314="A","A","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IF(Badges!O242="A","A"," ")</f>
        <v xml:space="preserve"> </v>
      </c>
      <c r="Q36" s="266"/>
      <c r="R36" s="267" t="str">
        <f>Badges!C315</f>
        <v>Use a "guideline."</v>
      </c>
      <c r="S36" s="269" t="str">
        <f>IF(Badges!O315="A","A"," ")</f>
        <v xml:space="preserve"> </v>
      </c>
    </row>
    <row r="37" spans="1:19" ht="12.75" customHeight="1" x14ac:dyDescent="0.2">
      <c r="A37" s="266"/>
      <c r="B37" s="267" t="str">
        <f>Badges!C20</f>
        <v>Blog posts</v>
      </c>
      <c r="C37" s="269" t="str">
        <f>IF(Badges!O20="A","A"," ")</f>
        <v xml:space="preserve"> </v>
      </c>
      <c r="E37" s="266"/>
      <c r="F37" s="267" t="str">
        <f>Badges!C93</f>
        <v>Make something eco friendly</v>
      </c>
      <c r="G37" s="269" t="str">
        <f>IF(Badges!O93="A","A","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IF(Badges!O21="A","A"," ")</f>
        <v xml:space="preserve"> </v>
      </c>
      <c r="E38" s="266"/>
      <c r="F38" s="267" t="str">
        <f>Badges!C94</f>
        <v>Create your own science-of-style</v>
      </c>
      <c r="G38" s="269" t="str">
        <f>IF(Badges!O94="A","A"," ")</f>
        <v xml:space="preserve"> </v>
      </c>
      <c r="I38" s="266"/>
      <c r="J38" s="267" t="str">
        <f>Badges!C170</f>
        <v>Monitor the news</v>
      </c>
      <c r="K38" s="269" t="str">
        <f>IF(Badges!O170="A","A"," ")</f>
        <v xml:space="preserve"> </v>
      </c>
      <c r="M38" s="266"/>
      <c r="N38" s="267" t="str">
        <f>Badges!C244</f>
        <v>Tour your neighborhood at night</v>
      </c>
      <c r="O38" s="269" t="str">
        <f>IF(Badges!O244="A","A"," ")</f>
        <v xml:space="preserve"> </v>
      </c>
      <c r="Q38" s="266"/>
      <c r="R38" s="267" t="str">
        <f>Badges!C317</f>
        <v>Seed money</v>
      </c>
      <c r="S38" s="269" t="str">
        <f>IF(Badges!O317="A","A"," ")</f>
        <v xml:space="preserve"> </v>
      </c>
    </row>
    <row r="39" spans="1:19" x14ac:dyDescent="0.2">
      <c r="A39" s="266"/>
      <c r="B39" s="267" t="str">
        <f>Badges!C22</f>
        <v>Start with a compelling photo gallery</v>
      </c>
      <c r="C39" s="269" t="str">
        <f>IF(Badges!O22="A","A"," ")</f>
        <v xml:space="preserve"> </v>
      </c>
      <c r="E39" s="266"/>
      <c r="F39" s="267" t="str">
        <f>Badges!C91</f>
        <v>Host a wear-a-thon</v>
      </c>
      <c r="G39" s="269" t="str">
        <f>IF(Badges!O95="A","A"," ")</f>
        <v xml:space="preserve"> </v>
      </c>
      <c r="I39" s="266"/>
      <c r="J39" s="267" t="str">
        <f>Badges!C171</f>
        <v>Evaluate the same story on three</v>
      </c>
      <c r="K39" s="269" t="str">
        <f>IF(Badges!O171="A","A"," ")</f>
        <v xml:space="preserve"> </v>
      </c>
      <c r="M39" s="266"/>
      <c r="N39" s="267" t="str">
        <f>Badges!C245</f>
        <v>Visit a park, trail, lake, stream, or</v>
      </c>
      <c r="O39" s="269" t="str">
        <f>IF(Badges!O245="A","A"," ")</f>
        <v xml:space="preserve"> </v>
      </c>
      <c r="Q39" s="266"/>
      <c r="R39" s="267" t="str">
        <f>Badges!C318</f>
        <v>Business models</v>
      </c>
      <c r="S39" s="269" t="str">
        <f>IF(Badges!O318="A","A","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IF(Badges!O172="A","A"," ")</f>
        <v xml:space="preserve"> </v>
      </c>
      <c r="M40" s="266"/>
      <c r="N40" s="267" t="str">
        <f>Badges!C246</f>
        <v>Visit a place that's open 24 hours</v>
      </c>
      <c r="O40" s="269" t="str">
        <f>IF(Badges!O246="A","A"," ")</f>
        <v xml:space="preserve"> </v>
      </c>
      <c r="Q40" s="266"/>
      <c r="R40" s="267" t="str">
        <f>Badges!C319</f>
        <v>Merchandising</v>
      </c>
      <c r="S40" s="269" t="str">
        <f>IF(Badges!O319="A","A"," ")</f>
        <v xml:space="preserve"> </v>
      </c>
    </row>
    <row r="41" spans="1:19" x14ac:dyDescent="0.2">
      <c r="A41" s="266"/>
      <c r="B41" s="267" t="str">
        <f>Badges!C24</f>
        <v>Go social</v>
      </c>
      <c r="C41" s="269" t="str">
        <f>IF(Badges!O24="A","A","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IF(Badges!O25="A","A"," ")</f>
        <v xml:space="preserve"> </v>
      </c>
      <c r="E42" s="266"/>
      <c r="F42" s="267" t="str">
        <f>Badges!C100</f>
        <v>Review the novel</v>
      </c>
      <c r="G42" s="269" t="str">
        <f>IF(Badges!O100="A","A"," ")</f>
        <v xml:space="preserve"> </v>
      </c>
      <c r="I42" s="266"/>
      <c r="J42" s="267" t="str">
        <f>Badges!C174</f>
        <v>Choose an article from a political</v>
      </c>
      <c r="K42" s="269" t="str">
        <f>IF(Badges!O174="A","A"," ")</f>
        <v xml:space="preserve"> </v>
      </c>
      <c r="M42" s="266"/>
      <c r="N42" s="267" t="str">
        <f>Badges!C248</f>
        <v>Be an investigative reporter</v>
      </c>
      <c r="O42" s="269" t="str">
        <f>IF(Badges!O248="A","A"," ")</f>
        <v xml:space="preserve"> </v>
      </c>
      <c r="Q42" s="266"/>
      <c r="R42" s="267" t="str">
        <f>Badges!C321</f>
        <v>Write up a five-point business plan</v>
      </c>
      <c r="S42" s="269" t="str">
        <f>IF(Badges!O321="A","A"," ")</f>
        <v xml:space="preserve"> </v>
      </c>
    </row>
    <row r="43" spans="1:19" ht="12.75" customHeight="1" x14ac:dyDescent="0.2">
      <c r="A43" s="266"/>
      <c r="B43" s="267" t="str">
        <f>Badges!C26</f>
        <v>Link up</v>
      </c>
      <c r="C43" s="269" t="str">
        <f>IF(Badges!O26="A","A"," ")</f>
        <v xml:space="preserve"> </v>
      </c>
      <c r="E43" s="266"/>
      <c r="F43" s="267" t="str">
        <f>Badges!C101</f>
        <v>Chart the plot</v>
      </c>
      <c r="G43" s="269" t="str">
        <f>IF(Badges!O101="A","A"," ")</f>
        <v xml:space="preserve"> </v>
      </c>
      <c r="I43" s="266"/>
      <c r="J43" s="267" t="str">
        <f>Badges!C175</f>
        <v>Monitor a news-based or political</v>
      </c>
      <c r="K43" s="269" t="str">
        <f>IF(Badges!O175="A","A"," ")</f>
        <v xml:space="preserve"> </v>
      </c>
      <c r="M43" s="266"/>
      <c r="N43" s="267" t="str">
        <f>Badges!C249</f>
        <v>Take part in the night shift</v>
      </c>
      <c r="O43" s="269" t="str">
        <f>IF(Badges!O249="A","A"," ")</f>
        <v xml:space="preserve"> </v>
      </c>
      <c r="Q43" s="266"/>
      <c r="R43" s="267" t="str">
        <f>Badges!C322</f>
        <v>Develop your "pitch."</v>
      </c>
      <c r="S43" s="269" t="str">
        <f>IF(Badges!O322="A","A"," ")</f>
        <v xml:space="preserve"> </v>
      </c>
    </row>
    <row r="44" spans="1:19" x14ac:dyDescent="0.2">
      <c r="A44" s="533" t="str">
        <f>Badges!B29</f>
        <v>Women's Health</v>
      </c>
      <c r="B44" s="534"/>
      <c r="C44" s="534"/>
      <c r="E44" s="266"/>
      <c r="F44" s="267" t="str">
        <f>Badges!C102</f>
        <v>Read like an editor</v>
      </c>
      <c r="G44" s="269" t="str">
        <f>IF(Badges!O102="A","A"," ")</f>
        <v xml:space="preserve"> </v>
      </c>
      <c r="I44" s="266"/>
      <c r="J44" s="267" t="str">
        <f>Badges!C176</f>
        <v>Analyze a speech given by a public</v>
      </c>
      <c r="K44" s="269" t="str">
        <f>IF(Badges!O176="A","A"," ")</f>
        <v xml:space="preserve"> </v>
      </c>
      <c r="M44" s="266"/>
      <c r="N44" s="267" t="str">
        <f>Badges!C250</f>
        <v>Create a photo essay</v>
      </c>
      <c r="O44" s="269" t="str">
        <f>IF(Badges!O250="A","A"," ")</f>
        <v xml:space="preserve"> </v>
      </c>
      <c r="Q44" s="266"/>
      <c r="R44" s="267" t="str">
        <f>Badges!C323</f>
        <v>Make a mock up of an</v>
      </c>
      <c r="S44" s="269" t="str">
        <f>IF(Badges!O323="A","A","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IF(Badges!O31="A","A"," ")</f>
        <v xml:space="preserve"> </v>
      </c>
      <c r="E46" s="266"/>
      <c r="F46" s="267" t="str">
        <f>Badges!C104</f>
        <v>Let real people inspire your</v>
      </c>
      <c r="G46" s="269" t="str">
        <f>IF(Badges!O104="A","A"," ")</f>
        <v xml:space="preserve"> </v>
      </c>
      <c r="I46" s="266"/>
      <c r="J46" s="267" t="str">
        <f>Badges!C178</f>
        <v>Know before you buy</v>
      </c>
      <c r="K46" s="269" t="str">
        <f>IF(Badges!O178="A","A"," ")</f>
        <v xml:space="preserve"> </v>
      </c>
      <c r="M46" s="266"/>
      <c r="N46" s="267" t="str">
        <f>Badges!C252</f>
        <v>Examine the night sky</v>
      </c>
      <c r="O46" s="269" t="str">
        <f>IF(Badges!O252="A","A"," ")</f>
        <v xml:space="preserve"> </v>
      </c>
      <c r="Q46" s="266"/>
      <c r="R46" s="267" t="str">
        <f>Badges!C325</f>
        <v>Present your idea to someone who</v>
      </c>
      <c r="S46" s="269" t="str">
        <f>IF(Badges!O325="A","A"," ")</f>
        <v xml:space="preserve"> </v>
      </c>
    </row>
    <row r="47" spans="1:19" x14ac:dyDescent="0.2">
      <c r="A47" s="266"/>
      <c r="B47" s="267" t="str">
        <f>Badges!C32</f>
        <v>Speak with a health professional</v>
      </c>
      <c r="C47" s="269" t="str">
        <f>IF(Badges!O32="A","A"," ")</f>
        <v xml:space="preserve"> </v>
      </c>
      <c r="E47" s="266"/>
      <c r="F47" s="267" t="str">
        <f>Badges!C105</f>
        <v>Use your favorite novels for</v>
      </c>
      <c r="G47" s="269" t="str">
        <f>IF(Badges!O105="A","A"," ")</f>
        <v xml:space="preserve"> </v>
      </c>
      <c r="I47" s="266"/>
      <c r="J47" s="267" t="str">
        <f>Badges!C179</f>
        <v>Find a vintage ad in a magazine or</v>
      </c>
      <c r="K47" s="269" t="str">
        <f>IF(Badges!O179="A","A"," ")</f>
        <v xml:space="preserve"> </v>
      </c>
      <c r="M47" s="266"/>
      <c r="N47" s="267" t="str">
        <f>Badges!C253</f>
        <v>Create a nocturnal animal</v>
      </c>
      <c r="O47" s="269" t="str">
        <f>IF(Badges!O253="A","A"," ")</f>
        <v xml:space="preserve"> </v>
      </c>
      <c r="Q47" s="266"/>
      <c r="R47" s="267" t="str">
        <f>Badges!C326</f>
        <v>Present to an expert</v>
      </c>
      <c r="S47" s="269" t="str">
        <f>IF(Badges!O326="A","A"," ")</f>
        <v xml:space="preserve"> </v>
      </c>
    </row>
    <row r="48" spans="1:19" x14ac:dyDescent="0.2">
      <c r="A48" s="266"/>
      <c r="B48" s="267" t="str">
        <f>Badges!C33</f>
        <v>Create a women's health poster or</v>
      </c>
      <c r="C48" s="269" t="str">
        <f>IF(Badges!O33="A","A"," ")</f>
        <v xml:space="preserve"> </v>
      </c>
      <c r="E48" s="266"/>
      <c r="F48" s="267" t="str">
        <f>Badges!C106</f>
        <v>Use character profiles to create a</v>
      </c>
      <c r="G48" s="269" t="str">
        <f>IF(Badges!O106="A","A"," ")</f>
        <v xml:space="preserve"> </v>
      </c>
      <c r="I48" s="266"/>
      <c r="J48" s="267" t="str">
        <f>Badges!C180</f>
        <v>Evaluate a disclaimer from an ad</v>
      </c>
      <c r="K48" s="269" t="str">
        <f>IF(Badges!O180="A","A"," ")</f>
        <v xml:space="preserve"> </v>
      </c>
      <c r="M48" s="266"/>
      <c r="N48" s="267" t="str">
        <f>Badges!C254</f>
        <v>Sketch a landscape plan for your</v>
      </c>
      <c r="O48" s="269" t="str">
        <f>IF(Badges!O254="A","A"," ")</f>
        <v xml:space="preserve"> </v>
      </c>
      <c r="Q48" s="266"/>
      <c r="R48" s="267" t="str">
        <f>Badges!C327</f>
        <v>Gather a group of clients</v>
      </c>
      <c r="S48" s="269" t="str">
        <f>IF(Badges!O327="A","A","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IF(Badges!O35="A","A"," ")</f>
        <v xml:space="preserve"> </v>
      </c>
      <c r="E50" s="266"/>
      <c r="F50" s="267" t="str">
        <f>Badges!C108</f>
        <v>Explore character-driven and action-</v>
      </c>
      <c r="G50" s="269" t="str">
        <f>IF(Badges!O108="A","A"," ")</f>
        <v xml:space="preserve"> </v>
      </c>
      <c r="I50" s="266"/>
      <c r="J50" s="267" t="str">
        <f>Badges!C182</f>
        <v>Become an investigative reporter</v>
      </c>
      <c r="K50" s="269" t="str">
        <f>IF(Badges!O182="A","A"," ")</f>
        <v xml:space="preserve"> </v>
      </c>
      <c r="M50" s="266"/>
      <c r="N50" s="267" t="str">
        <f>Badges!C256</f>
        <v>A "night" activity for younger Girl</v>
      </c>
      <c r="O50" s="269" t="str">
        <f>IF(Badges!O256="A","A"," ")</f>
        <v xml:space="preserve"> </v>
      </c>
      <c r="Q50" s="266">
        <v>1</v>
      </c>
      <c r="R50" s="267" t="str">
        <f>Badges!C331</f>
        <v>Explore "oops!" and "wow!"</v>
      </c>
      <c r="S50" s="268"/>
    </row>
    <row r="51" spans="1:19" x14ac:dyDescent="0.2">
      <c r="A51" s="266"/>
      <c r="B51" s="267" t="str">
        <f>Badges!C36</f>
        <v>Follow a fad through time</v>
      </c>
      <c r="C51" s="269" t="str">
        <f>IF(Badges!O36="A","A"," ")</f>
        <v xml:space="preserve"> </v>
      </c>
      <c r="E51" s="266"/>
      <c r="F51" s="267" t="str">
        <f>Badges!C109</f>
        <v>Interview a novelist or writing teacher</v>
      </c>
      <c r="G51" s="269" t="str">
        <f>IF(Badges!O109="A","A"," ")</f>
        <v xml:space="preserve"> </v>
      </c>
      <c r="I51" s="266"/>
      <c r="J51" s="267" t="str">
        <f>Badges!C183</f>
        <v>Be a Super Searcher</v>
      </c>
      <c r="K51" s="269" t="str">
        <f>IF(Badges!O183="A","A"," ")</f>
        <v xml:space="preserve"> </v>
      </c>
      <c r="M51" s="266"/>
      <c r="N51" s="267" t="str">
        <f>Badges!C257</f>
        <v>A "Power Down!" night</v>
      </c>
      <c r="O51" s="269" t="str">
        <f>IF(Badges!O257="A","A"," ")</f>
        <v xml:space="preserve"> </v>
      </c>
      <c r="Q51" s="266"/>
      <c r="R51" s="267" t="str">
        <f>Badges!C332</f>
        <v>Brainstorm some "oops" and "wow"</v>
      </c>
      <c r="S51" s="269" t="str">
        <f>IF(Badges!O332="A","A"," ")</f>
        <v xml:space="preserve"> </v>
      </c>
    </row>
    <row r="52" spans="1:19" x14ac:dyDescent="0.2">
      <c r="A52" s="266"/>
      <c r="B52" s="267" t="str">
        <f>Badges!C37</f>
        <v>Explore fads and beauty in other</v>
      </c>
      <c r="C52" s="269" t="str">
        <f>IF(Badges!O37="A","A"," ")</f>
        <v xml:space="preserve"> </v>
      </c>
      <c r="E52" s="266"/>
      <c r="F52" s="267" t="str">
        <f>Badges!C110</f>
        <v>Read five interviews with novelists</v>
      </c>
      <c r="G52" s="269" t="str">
        <f>IF(Badges!O110="A","A"," ")</f>
        <v xml:space="preserve"> </v>
      </c>
      <c r="I52" s="266"/>
      <c r="J52" s="267" t="str">
        <f>Badges!C184</f>
        <v>Review the review</v>
      </c>
      <c r="K52" s="269" t="str">
        <f>IF(Badges!O184="A","A"," ")</f>
        <v xml:space="preserve"> </v>
      </c>
      <c r="M52" s="266"/>
      <c r="N52" s="267" t="str">
        <f>Badges!C258</f>
        <v>A nighttime legend</v>
      </c>
      <c r="O52" s="269" t="str">
        <f>IF(Badges!O258="A","A"," ")</f>
        <v xml:space="preserve"> </v>
      </c>
      <c r="Q52" s="266"/>
      <c r="R52" s="267" t="str">
        <f>Badges!C333</f>
        <v>Interview someone with a job that</v>
      </c>
      <c r="S52" s="269" t="str">
        <f>IF(Badges!O333="A","A","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IF(Badges!O334="A","A"," ")</f>
        <v xml:space="preserve"> </v>
      </c>
    </row>
    <row r="54" spans="1:19" x14ac:dyDescent="0.2">
      <c r="A54" s="266"/>
      <c r="B54" s="267" t="str">
        <f>Badges!C39</f>
        <v>Get to know your moods</v>
      </c>
      <c r="C54" s="269" t="str">
        <f>IF(Badges!O39="A","A"," ")</f>
        <v xml:space="preserve"> </v>
      </c>
      <c r="E54" s="266"/>
      <c r="F54" s="267" t="str">
        <f>Badges!C112</f>
        <v>Write the first 20 pages</v>
      </c>
      <c r="G54" s="269" t="str">
        <f>IF(Badges!O112="A","A"," ")</f>
        <v xml:space="preserve"> </v>
      </c>
      <c r="I54" s="266"/>
      <c r="J54" s="267" t="str">
        <f>Badges!C186</f>
        <v>Send a letter to the editor</v>
      </c>
      <c r="K54" s="269" t="str">
        <f>IF(Badges!O186="A","A","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IF(Badges!O40="A","A"," ")</f>
        <v xml:space="preserve"> </v>
      </c>
      <c r="E55" s="266"/>
      <c r="F55" s="267" t="str">
        <f>Badges!C113</f>
        <v>Write important scenes</v>
      </c>
      <c r="G55" s="269" t="str">
        <f>IF(Badges!O113="A","A"," ")</f>
        <v xml:space="preserve"> </v>
      </c>
      <c r="I55" s="266"/>
      <c r="J55" s="267" t="str">
        <f>Badges!C187</f>
        <v>Research and write an article</v>
      </c>
      <c r="K55" s="269" t="str">
        <f>IF(Badges!O187="A","A"," ")</f>
        <v xml:space="preserve"> </v>
      </c>
      <c r="M55" s="266"/>
      <c r="N55" s="267" t="str">
        <f>Badges!C263</f>
        <v>Find out how views of animals have</v>
      </c>
      <c r="O55" s="269" t="str">
        <f>IF(Badges!O263="A","A"," ")</f>
        <v xml:space="preserve"> </v>
      </c>
      <c r="Q55" s="266"/>
      <c r="R55" s="267" t="str">
        <f>Badges!C336</f>
        <v>Go through your last 50 texts</v>
      </c>
      <c r="S55" s="269" t="str">
        <f>IF(Badges!O336="A","A"," ")</f>
        <v xml:space="preserve"> </v>
      </c>
    </row>
    <row r="56" spans="1:19" x14ac:dyDescent="0.2">
      <c r="A56" s="266"/>
      <c r="B56" s="267" t="str">
        <f>Badges!C41</f>
        <v>Explore a psychological topic</v>
      </c>
      <c r="C56" s="269" t="str">
        <f>IF(Badges!O41="A","A"," ")</f>
        <v xml:space="preserve"> </v>
      </c>
      <c r="E56" s="266"/>
      <c r="F56" s="267" t="str">
        <f>Badges!C114</f>
        <v>Write the last 20 pages</v>
      </c>
      <c r="G56" s="269" t="str">
        <f>IF(Badges!O114="A","A"," ")</f>
        <v xml:space="preserve"> </v>
      </c>
      <c r="I56" s="266"/>
      <c r="J56" s="267" t="str">
        <f>Badges!C188</f>
        <v>Make a video or photo slide show</v>
      </c>
      <c r="K56" s="269" t="str">
        <f>IF(Badges!O188="A","A"," ")</f>
        <v xml:space="preserve"> </v>
      </c>
      <c r="M56" s="266"/>
      <c r="N56" s="267" t="str">
        <f>Badges!C264</f>
        <v>Watch a documentary series on the</v>
      </c>
      <c r="O56" s="269" t="str">
        <f>IF(Badges!O264="A","A"," ")</f>
        <v xml:space="preserve"> </v>
      </c>
      <c r="Q56" s="266"/>
      <c r="R56" s="267" t="str">
        <f>Badges!C337</f>
        <v>Interview a psychologist, guidance</v>
      </c>
      <c r="S56" s="269" t="str">
        <f>IF(Badges!O337="A","A","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IF(Badges!O265="A","A"," ")</f>
        <v xml:space="preserve"> </v>
      </c>
      <c r="Q57" s="266"/>
      <c r="R57" s="267" t="str">
        <f>Badges!C338</f>
        <v>Start a kindness practice</v>
      </c>
      <c r="S57" s="269" t="str">
        <f>IF(Badges!O338="A","A"," ")</f>
        <v xml:space="preserve"> </v>
      </c>
    </row>
    <row r="58" spans="1:19" x14ac:dyDescent="0.2">
      <c r="A58" s="266"/>
      <c r="B58" s="267" t="str">
        <f>Badges!C43</f>
        <v>Take a global look at the issue</v>
      </c>
      <c r="C58" s="269" t="str">
        <f>IF(Badges!O43="A","A"," ")</f>
        <v xml:space="preserve"> </v>
      </c>
      <c r="E58" s="266"/>
      <c r="F58" s="267" t="str">
        <f>Badges!C116</f>
        <v>Share your pages with two people</v>
      </c>
      <c r="G58" s="269" t="str">
        <f>IF(Badges!O116="A","A","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IF(Badges!O44="A","A"," ")</f>
        <v xml:space="preserve"> </v>
      </c>
      <c r="E59" s="266"/>
      <c r="F59" s="267" t="str">
        <f>Badges!C117</f>
        <v>Use a critique group</v>
      </c>
      <c r="G59" s="269" t="str">
        <f>IF(Badges!O117="A","A"," ")</f>
        <v xml:space="preserve"> </v>
      </c>
      <c r="I59" s="266"/>
      <c r="J59" s="267" t="str">
        <f>Badges!C193</f>
        <v>Find out the background of your</v>
      </c>
      <c r="K59" s="269" t="str">
        <f>IF(Badges!O193="A","A"," ")</f>
        <v xml:space="preserve"> </v>
      </c>
      <c r="M59" s="266"/>
      <c r="N59" s="267" t="str">
        <f>Badges!C267</f>
        <v>Check out a safety team that uses</v>
      </c>
      <c r="O59" s="269" t="str">
        <f>IF(Badges!O267="A","A"," ")</f>
        <v xml:space="preserve"> </v>
      </c>
      <c r="Q59" s="266"/>
      <c r="R59" s="267" t="str">
        <f>Badges!C340</f>
        <v>Get into e-mail etiquette</v>
      </c>
      <c r="S59" s="269" t="str">
        <f>IF(Badges!O340="A","A"," ")</f>
        <v xml:space="preserve"> </v>
      </c>
    </row>
    <row r="60" spans="1:19" x14ac:dyDescent="0.2">
      <c r="A60" s="266"/>
      <c r="B60" s="267" t="str">
        <f>Badges!C45</f>
        <v>Take a close-up look at the issue</v>
      </c>
      <c r="C60" s="269" t="str">
        <f>IF(Badges!O45="A","A"," ")</f>
        <v xml:space="preserve"> </v>
      </c>
      <c r="E60" s="266"/>
      <c r="F60" s="267" t="str">
        <f>Badges!C118</f>
        <v>Ask a mentor to write you an</v>
      </c>
      <c r="G60" s="269" t="str">
        <f>IF(Badges!O118="A","A"," ")</f>
        <v xml:space="preserve"> </v>
      </c>
      <c r="I60" s="266"/>
      <c r="J60" s="267" t="str">
        <f>Badges!C194</f>
        <v>Get to know the ecology of your</v>
      </c>
      <c r="K60" s="269" t="str">
        <f>IF(Badges!O194="A","A"," ")</f>
        <v xml:space="preserve"> </v>
      </c>
      <c r="M60" s="266"/>
      <c r="N60" s="267" t="str">
        <f>Badges!C268</f>
        <v>Talk to a trainer</v>
      </c>
      <c r="O60" s="269" t="str">
        <f>IF(Badges!O268="A","A"," ")</f>
        <v xml:space="preserve"> </v>
      </c>
      <c r="Q60" s="266"/>
      <c r="R60" s="267" t="str">
        <f>Badges!C341</f>
        <v>Find your best commenting voice</v>
      </c>
      <c r="S60" s="269" t="str">
        <f>IF(Badges!O341="A","A","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IF(Badges!O195="A","A"," ")</f>
        <v xml:space="preserve"> </v>
      </c>
      <c r="M61" s="266"/>
      <c r="N61" s="267" t="str">
        <f>Badges!C269</f>
        <v>Read stories about animal heroes</v>
      </c>
      <c r="O61" s="269" t="str">
        <f>IF(Badges!O269="A","A"," ")</f>
        <v xml:space="preserve"> </v>
      </c>
      <c r="Q61" s="266"/>
      <c r="R61" s="267" t="str">
        <f>Badges!C342</f>
        <v>Good net sportsmanship</v>
      </c>
      <c r="S61" s="269" t="str">
        <f>IF(Badges!O342="A","A"," ")</f>
        <v xml:space="preserve"> </v>
      </c>
    </row>
    <row r="62" spans="1:19" ht="12.75" customHeight="1" x14ac:dyDescent="0.2">
      <c r="A62" s="266"/>
      <c r="B62" s="267" t="str">
        <f>Badges!C47</f>
        <v>Design a public service</v>
      </c>
      <c r="C62" s="269" t="str">
        <f>IF(Badges!O47="A","A","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IF(Badges!O48="A","A"," ")</f>
        <v xml:space="preserve"> </v>
      </c>
      <c r="E63" s="266"/>
      <c r="F63" s="267" t="str">
        <f>Badges!C124</f>
        <v>Look into two different textile arts</v>
      </c>
      <c r="G63" s="269" t="str">
        <f>IF(Badges!O124="A","A"," ")</f>
        <v xml:space="preserve"> </v>
      </c>
      <c r="I63" s="266"/>
      <c r="J63" s="267" t="str">
        <f>Badges!C197</f>
        <v>If your adventure involves a new skill</v>
      </c>
      <c r="K63" s="269" t="str">
        <f>IF(Badges!O197="A","A"," ")</f>
        <v xml:space="preserve"> </v>
      </c>
      <c r="M63" s="266"/>
      <c r="N63" s="267" t="str">
        <f>Badges!C271</f>
        <v>Talk to a vet or psychologist</v>
      </c>
      <c r="O63" s="269" t="str">
        <f>IF(Badges!O271="A","A"," ")</f>
        <v xml:space="preserve"> </v>
      </c>
      <c r="Q63" s="266"/>
      <c r="R63" s="267" t="str">
        <f>Badges!C344</f>
        <v>Discuss some character profiles</v>
      </c>
      <c r="S63" s="269" t="str">
        <f>IF(Badges!O344="A","A"," ")</f>
        <v xml:space="preserve"> </v>
      </c>
    </row>
    <row r="64" spans="1:19" x14ac:dyDescent="0.2">
      <c r="A64" s="266"/>
      <c r="B64" s="267" t="str">
        <f>Badges!C49</f>
        <v>Design a prevention program</v>
      </c>
      <c r="C64" s="269" t="str">
        <f>IF(Badges!O49="A","A"," ")</f>
        <v xml:space="preserve"> </v>
      </c>
      <c r="E64" s="266"/>
      <c r="F64" s="267" t="str">
        <f>Badges!C125</f>
        <v>Interview an artist who works with</v>
      </c>
      <c r="G64" s="269" t="str">
        <f>IF(Badges!O125="A","A"," ")</f>
        <v xml:space="preserve"> </v>
      </c>
      <c r="I64" s="266"/>
      <c r="J64" s="267" t="str">
        <f>Badges!C198</f>
        <v>Attend a one day high adventure</v>
      </c>
      <c r="K64" s="269" t="str">
        <f>IF(Badges!O198="A","A"," ")</f>
        <v xml:space="preserve"> </v>
      </c>
      <c r="M64" s="266"/>
      <c r="N64" s="267" t="str">
        <f>Badges!C272</f>
        <v>Visit an organization that uses</v>
      </c>
      <c r="O64" s="269" t="str">
        <f>IF(Badges!O272="A","A"," ")</f>
        <v xml:space="preserve"> </v>
      </c>
      <c r="Q64" s="266"/>
      <c r="R64" s="267" t="str">
        <f>Badges!C345</f>
        <v>Get feedback on a profile of your</v>
      </c>
      <c r="S64" s="269" t="str">
        <f>IF(Badges!O345="A","A"," ")</f>
        <v xml:space="preserve"> </v>
      </c>
    </row>
    <row r="65" spans="1:19" x14ac:dyDescent="0.2">
      <c r="A65" s="533" t="str">
        <f>Badges!B52</f>
        <v>Troupe Performer</v>
      </c>
      <c r="B65" s="534"/>
      <c r="C65" s="534"/>
      <c r="E65" s="266"/>
      <c r="F65" s="267" t="str">
        <f>Badges!C126</f>
        <v>Visit an art gallery or museum with a</v>
      </c>
      <c r="G65" s="269" t="str">
        <f>IF(Badges!O126="A","A"," ")</f>
        <v xml:space="preserve"> </v>
      </c>
      <c r="I65" s="266"/>
      <c r="J65" s="267" t="str">
        <f>Badges!C199</f>
        <v>Spend a day practicing cooperative</v>
      </c>
      <c r="K65" s="269" t="str">
        <f>IF(Badges!O199="A","A"," ")</f>
        <v xml:space="preserve"> </v>
      </c>
      <c r="M65" s="266"/>
      <c r="N65" s="267" t="str">
        <f>Badges!C273</f>
        <v>Interview at least five pet owners</v>
      </c>
      <c r="O65" s="269" t="str">
        <f>IF(Badges!O273="A","A"," ")</f>
        <v xml:space="preserve"> </v>
      </c>
      <c r="Q65" s="266"/>
      <c r="R65" s="267" t="str">
        <f>Badges!C346</f>
        <v>Read three stories that discuss</v>
      </c>
      <c r="S65" s="269" t="str">
        <f>IF(Badges!O346="A","A","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IF(Badges!O54="A","A"," ")</f>
        <v xml:space="preserve"> </v>
      </c>
      <c r="E67" s="266"/>
      <c r="F67" s="267" t="str">
        <f>Badges!C128</f>
        <v>Thread based craft</v>
      </c>
      <c r="G67" s="269" t="str">
        <f>IF(Badges!O128="A","A"," ")</f>
        <v xml:space="preserve"> </v>
      </c>
      <c r="I67" s="266"/>
      <c r="J67" s="267" t="str">
        <f>Badges!C201</f>
        <v>Talk to an expert in your adventure</v>
      </c>
      <c r="K67" s="269" t="str">
        <f>IF(Badges!O201="A","A"," ")</f>
        <v xml:space="preserve"> </v>
      </c>
      <c r="M67" s="266"/>
      <c r="N67" s="267" t="str">
        <f>Badges!C275</f>
        <v>Talk to someone who trains</v>
      </c>
      <c r="O67" s="269" t="str">
        <f>IF(Badges!O275="A","A"," ")</f>
        <v xml:space="preserve"> </v>
      </c>
      <c r="Q67" s="266"/>
      <c r="R67" s="267" t="str">
        <f>Badges!C348</f>
        <v>Make it a pledge</v>
      </c>
      <c r="S67" s="269" t="str">
        <f>IF(Badges!O348="A","A"," ")</f>
        <v xml:space="preserve"> </v>
      </c>
    </row>
    <row r="68" spans="1:19" x14ac:dyDescent="0.2">
      <c r="A68" s="266"/>
      <c r="B68" s="267" t="str">
        <f>Badges!C55</f>
        <v>Interview a producer, director</v>
      </c>
      <c r="C68" s="269" t="str">
        <f>IF(Badges!O55="A","A"," ")</f>
        <v xml:space="preserve"> </v>
      </c>
      <c r="E68" s="266"/>
      <c r="F68" s="267" t="str">
        <f>Badges!C129</f>
        <v>Yarn based craft</v>
      </c>
      <c r="G68" s="269" t="str">
        <f>IF(Badges!O129="A","A"," ")</f>
        <v xml:space="preserve"> </v>
      </c>
      <c r="I68" s="266"/>
      <c r="J68" s="267" t="str">
        <f>Badges!C202</f>
        <v>Go to a sporting goods store</v>
      </c>
      <c r="K68" s="269" t="str">
        <f>IF(Badges!O202="A","A"," ")</f>
        <v xml:space="preserve"> </v>
      </c>
      <c r="M68" s="266"/>
      <c r="N68" s="267" t="str">
        <f>Badges!C276</f>
        <v>Speak to someone who has an</v>
      </c>
      <c r="O68" s="269" t="str">
        <f>IF(Badges!O276="A","A"," ")</f>
        <v xml:space="preserve"> </v>
      </c>
      <c r="Q68" s="266"/>
      <c r="R68" s="267" t="str">
        <f>Badges!C349</f>
        <v>Edit into a top 10</v>
      </c>
      <c r="S68" s="269" t="str">
        <f>IF(Badges!O349="A","A"," ")</f>
        <v xml:space="preserve"> </v>
      </c>
    </row>
    <row r="69" spans="1:19" x14ac:dyDescent="0.2">
      <c r="A69" s="266"/>
      <c r="B69" s="267" t="str">
        <f>Badges!C56</f>
        <v>Watch three shows and be the critic</v>
      </c>
      <c r="C69" s="269" t="str">
        <f>IF(Badges!O56="A","A"," ")</f>
        <v xml:space="preserve"> </v>
      </c>
      <c r="E69" s="266"/>
      <c r="F69" s="267" t="str">
        <f>Badges!C130</f>
        <v>Quilting Project</v>
      </c>
      <c r="G69" s="269" t="str">
        <f>IF(Badges!O130="A","A"," ")</f>
        <v xml:space="preserve"> </v>
      </c>
      <c r="I69" s="266"/>
      <c r="J69" s="267" t="str">
        <f>Badges!C203</f>
        <v>Talk to a Girl Scout</v>
      </c>
      <c r="K69" s="269" t="str">
        <f>IF(Badges!O203="A","A"," ")</f>
        <v xml:space="preserve"> </v>
      </c>
      <c r="M69" s="266"/>
      <c r="N69" s="267" t="str">
        <f>Badges!C277</f>
        <v xml:space="preserve">Research the pros and cons of </v>
      </c>
      <c r="O69" s="269" t="str">
        <f>IF(Badges!O277="A","A"," ")</f>
        <v xml:space="preserve"> </v>
      </c>
      <c r="Q69" s="266"/>
      <c r="R69" s="267" t="str">
        <f>Badges!C350</f>
        <v>Present it</v>
      </c>
      <c r="S69" s="269" t="str">
        <f>IF(Badges!O350="A","A"," ")</f>
        <v xml:space="preserve"> </v>
      </c>
    </row>
    <row r="70" spans="1:19" ht="23.25" x14ac:dyDescent="0.35">
      <c r="A70" s="524" t="str">
        <f ca="1">MID(CELL("filename",A8),FIND(IF(ISERROR(FIND("]",CELL("filename",A8))),"$","]"),CELL("filename",A8))+1,256)</f>
        <v>Senior12</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IF('Age-Level'!O8="C","C",IF('Age-Level'!O8="P","P",""))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IF('Age-Level'!O10="C","C",IF('Age-Level'!O10="P","P",""))</f>
        <v/>
      </c>
    </row>
    <row r="73" spans="1:19" x14ac:dyDescent="0.2">
      <c r="A73" s="542" t="str">
        <f>Summary!A22</f>
        <v>Collage</v>
      </c>
      <c r="B73" s="543"/>
      <c r="C73" s="270" t="str">
        <f>IF(Badges!O376="C","C",IF(Badges!O376="P","P",""))</f>
        <v/>
      </c>
      <c r="E73" s="266"/>
      <c r="F73" s="267" t="str">
        <f>Badges!C383</f>
        <v>Ask an expert.</v>
      </c>
      <c r="G73" s="269" t="str">
        <f>IF(Badges!O383="A","A"," ")</f>
        <v xml:space="preserve"> </v>
      </c>
      <c r="I73" s="266"/>
      <c r="J73" s="267" t="str">
        <f>Badges!C452</f>
        <v>Talk to a medical professional</v>
      </c>
      <c r="K73" s="269" t="str">
        <f>IF(Badges!O452="A","A"," ")</f>
        <v xml:space="preserve"> </v>
      </c>
      <c r="M73" s="266"/>
      <c r="N73" s="267" t="str">
        <f>Badges!C522</f>
        <v>Do this with a friend</v>
      </c>
      <c r="O73" s="269" t="str">
        <f>IF(Badges!O522="A","A"," ")</f>
        <v xml:space="preserve"> </v>
      </c>
      <c r="Q73" s="544" t="str">
        <f>'Age-Level'!B11</f>
        <v>Senior Service to Girl Scouting bar</v>
      </c>
      <c r="R73" s="544"/>
      <c r="S73" s="270" t="str">
        <f>IF('Age-Level'!O12="C","C",IF('Age-Level'!O12="P","P",""))</f>
        <v/>
      </c>
    </row>
    <row r="74" spans="1:19" x14ac:dyDescent="0.2">
      <c r="A74" s="538" t="str">
        <f>Summary!A23</f>
        <v>Cross-Training</v>
      </c>
      <c r="B74" s="539"/>
      <c r="C74" s="271" t="str">
        <f>IF(Badges!O399="C","C",IF(Badges!O399="P","P",""))</f>
        <v/>
      </c>
      <c r="E74" s="266"/>
      <c r="F74" s="267" t="str">
        <f>Badges!C384</f>
        <v>Take a yoga or Pilates class.</v>
      </c>
      <c r="G74" s="269" t="str">
        <f>IF(Badges!O384="A","A"," ")</f>
        <v xml:space="preserve"> </v>
      </c>
      <c r="I74" s="266"/>
      <c r="J74" s="267" t="str">
        <f>Badges!C453</f>
        <v>Take a course</v>
      </c>
      <c r="K74" s="269" t="str">
        <f>IF(Badges!O453="A","A"," ")</f>
        <v xml:space="preserve"> </v>
      </c>
      <c r="M74" s="266"/>
      <c r="N74" s="267" t="str">
        <f>Badges!C523</f>
        <v>Fill in your checklist with a family</v>
      </c>
      <c r="O74" s="269" t="str">
        <f>IF(Badges!O523="A","A"," ")</f>
        <v xml:space="preserve"> </v>
      </c>
      <c r="Q74" s="544" t="str">
        <f>'Age-Level'!B13</f>
        <v>Counselor-in-Training (CIT) I</v>
      </c>
      <c r="R74" s="544"/>
      <c r="S74" s="270" t="str">
        <f>IF('Age-Level'!O16="C","C",IF('Age-Level'!O16="P","P",""))</f>
        <v/>
      </c>
    </row>
    <row r="75" spans="1:19" x14ac:dyDescent="0.2">
      <c r="A75" s="538" t="str">
        <f>Summary!A24</f>
        <v>Behind the Ballot</v>
      </c>
      <c r="B75" s="539"/>
      <c r="C75" s="271" t="str">
        <f>IF(Badges!O422="C","C",IF(Badges!O422="P","P",""))</f>
        <v/>
      </c>
      <c r="E75" s="266"/>
      <c r="F75" s="267" t="str">
        <f>Badges!C385</f>
        <v>Research and develop your own</v>
      </c>
      <c r="G75" s="269" t="str">
        <f>IF(Badges!O385="A","A"," ")</f>
        <v xml:space="preserve"> </v>
      </c>
      <c r="I75" s="266"/>
      <c r="J75" s="267" t="str">
        <f>Badges!C454</f>
        <v>Talk to an emergency responder</v>
      </c>
      <c r="K75" s="269" t="str">
        <f>IF(Badges!O454="A","A"," ")</f>
        <v xml:space="preserve"> </v>
      </c>
      <c r="M75" s="266"/>
      <c r="N75" s="267" t="str">
        <f>Badges!C524</f>
        <v>Set up a meeting with a guidance</v>
      </c>
      <c r="O75" s="269" t="str">
        <f>IF(Badges!O524="A","A"," ")</f>
        <v xml:space="preserve"> </v>
      </c>
      <c r="Q75" s="544" t="str">
        <f>'Age-Level'!B17</f>
        <v>Volunteer-in-Training (VIT)</v>
      </c>
      <c r="R75" s="544"/>
      <c r="S75" s="270" t="str">
        <f>IF('Age-Level'!O21="C","C",IF('Age-Level'!O21="P","P",""))</f>
        <v/>
      </c>
    </row>
    <row r="76" spans="1:19" x14ac:dyDescent="0.2">
      <c r="A76" s="538" t="str">
        <f>Summary!A25</f>
        <v>Locavore</v>
      </c>
      <c r="B76" s="539"/>
      <c r="C76" s="271" t="str">
        <f>IF(Badges!O445="C","C",IF(Badges!O445="P","P",""))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IF('Age-Level'!O23="A","A"," ")</f>
        <v xml:space="preserve"> </v>
      </c>
    </row>
    <row r="77" spans="1:19" x14ac:dyDescent="0.2">
      <c r="A77" s="538" t="str">
        <f>Summary!A26</f>
        <v>Senior First Aid</v>
      </c>
      <c r="B77" s="539"/>
      <c r="C77" s="271" t="str">
        <f>IF(Badges!O468="C","C",IF(Badges!O468="P","P",""))</f>
        <v/>
      </c>
      <c r="E77" s="266"/>
      <c r="F77" s="267" t="str">
        <f>Badges!C387</f>
        <v>Head outdoors.</v>
      </c>
      <c r="G77" s="269" t="str">
        <f>IF(Badges!O387="A","A"," ")</f>
        <v xml:space="preserve"> </v>
      </c>
      <c r="I77" s="266"/>
      <c r="J77" s="267" t="str">
        <f>Badges!C456</f>
        <v>Talk to first aiders</v>
      </c>
      <c r="K77" s="269" t="str">
        <f>IF(Badges!O456="A","A"," ")</f>
        <v xml:space="preserve"> </v>
      </c>
      <c r="M77" s="266"/>
      <c r="N77" s="267" t="str">
        <f>Badges!C526</f>
        <v>A great debate</v>
      </c>
      <c r="O77" s="269" t="str">
        <f>IF(Badges!O526="A","A"," ")</f>
        <v xml:space="preserve"> </v>
      </c>
      <c r="Q77" s="537" t="str">
        <f>'Age-Level'!C24</f>
        <v>Cookie Patch (Year 1)</v>
      </c>
      <c r="R77" s="537"/>
      <c r="S77" s="276" t="str">
        <f>IF('Age-Level'!O24="A","A"," ")</f>
        <v xml:space="preserve"> </v>
      </c>
    </row>
    <row r="78" spans="1:19" x14ac:dyDescent="0.2">
      <c r="A78" s="538" t="str">
        <f>Summary!A27</f>
        <v>Senior Girl Scout Way</v>
      </c>
      <c r="B78" s="539"/>
      <c r="C78" s="271" t="str">
        <f>IF(Badges!O491="C","C",IF(Badges!O491="P","P",""))</f>
        <v/>
      </c>
      <c r="E78" s="266"/>
      <c r="F78" s="267" t="str">
        <f>Badges!C388</f>
        <v>Try the gym.</v>
      </c>
      <c r="G78" s="269" t="str">
        <f>IF(Badges!O388="A","A"," ")</f>
        <v xml:space="preserve"> </v>
      </c>
      <c r="I78" s="266"/>
      <c r="J78" s="267" t="str">
        <f>Badges!C457</f>
        <v>Ask a wilderness expert</v>
      </c>
      <c r="K78" s="269" t="str">
        <f>IF(Badges!O457="A","A"," ")</f>
        <v xml:space="preserve"> </v>
      </c>
      <c r="M78" s="266"/>
      <c r="N78" s="267" t="str">
        <f>Badges!C527</f>
        <v>Visualize your future</v>
      </c>
      <c r="O78" s="269" t="str">
        <f>IF(Badges!O527="A","A"," ")</f>
        <v xml:space="preserve"> </v>
      </c>
      <c r="Q78" s="537" t="str">
        <f>'Age-Level'!C25</f>
        <v>Cookie Pin (Year 1)</v>
      </c>
      <c r="R78" s="537"/>
      <c r="S78" s="276" t="str">
        <f>IF('Age-Level'!O25="A","A"," ")</f>
        <v xml:space="preserve"> </v>
      </c>
    </row>
    <row r="79" spans="1:19" x14ac:dyDescent="0.2">
      <c r="A79" s="540" t="str">
        <f>Summary!A28</f>
        <v>Sky</v>
      </c>
      <c r="B79" s="541"/>
      <c r="C79" s="272" t="str">
        <f>IF(Badges!O514="C","C",IF(Badges!O514="P","P",""))</f>
        <v/>
      </c>
      <c r="E79" s="266"/>
      <c r="F79" s="267" t="str">
        <f>Badges!C389</f>
        <v>Mix it up</v>
      </c>
      <c r="G79" s="269" t="str">
        <f>IF(Badges!O389="A","A"," ")</f>
        <v xml:space="preserve"> </v>
      </c>
      <c r="I79" s="266"/>
      <c r="J79" s="267" t="str">
        <f>Badges!C458</f>
        <v>Find out about common injuries</v>
      </c>
      <c r="K79" s="269" t="str">
        <f>IF(Badges!O458="A","A"," ")</f>
        <v xml:space="preserve"> </v>
      </c>
      <c r="M79" s="266"/>
      <c r="N79" s="267" t="str">
        <f>Badges!C528</f>
        <v>Circular logic</v>
      </c>
      <c r="O79" s="269" t="str">
        <f>IF(Badges!O528="A","A"," ")</f>
        <v xml:space="preserve"> </v>
      </c>
      <c r="Q79" s="537" t="str">
        <f>'Age-Level'!C26</f>
        <v>Cookie Rally (Year 2)</v>
      </c>
      <c r="R79" s="537"/>
      <c r="S79" s="276" t="str">
        <f>IF('Age-Level'!O26="A","A","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IF('Age-Level'!O27="A","A"," ")</f>
        <v xml:space="preserve"> </v>
      </c>
    </row>
    <row r="81" spans="1:22" x14ac:dyDescent="0.2">
      <c r="A81" s="542" t="str">
        <f>Summary!A30</f>
        <v>Financing My Future</v>
      </c>
      <c r="B81" s="543"/>
      <c r="C81" s="270" t="str">
        <f>IF(Badges!O538="C","C",IF(Badges!O538="P","P",""))</f>
        <v/>
      </c>
      <c r="E81" s="266"/>
      <c r="F81" s="267" t="str">
        <f>Badges!C391</f>
        <v>Get expert help.</v>
      </c>
      <c r="G81" s="269" t="str">
        <f>IF(Badges!O391="A","A"," ")</f>
        <v xml:space="preserve"> </v>
      </c>
      <c r="I81" s="266"/>
      <c r="J81" s="267" t="str">
        <f>Badges!C460</f>
        <v>Research the signs of shock and</v>
      </c>
      <c r="K81" s="269" t="str">
        <f>IF(Badges!O460="A","A"," ")</f>
        <v xml:space="preserve"> </v>
      </c>
      <c r="M81" s="266"/>
      <c r="N81" s="267" t="str">
        <f>Badges!C530</f>
        <v>Find different types of aid</v>
      </c>
      <c r="O81" s="269" t="str">
        <f>IF(Badges!O530="A","A"," ")</f>
        <v xml:space="preserve"> </v>
      </c>
      <c r="Q81" s="537" t="str">
        <f>'Age-Level'!C28</f>
        <v>Cookie Pin (Year 2)</v>
      </c>
      <c r="R81" s="537"/>
      <c r="S81" s="276" t="str">
        <f>IF('Age-Level'!O28="A","A"," ")</f>
        <v xml:space="preserve"> </v>
      </c>
    </row>
    <row r="82" spans="1:22" x14ac:dyDescent="0.2">
      <c r="A82" s="538" t="str">
        <f>Summary!A31</f>
        <v>Buying Power</v>
      </c>
      <c r="B82" s="539"/>
      <c r="C82" s="271" t="str">
        <f>IF(Badges!O561="C","C",IF(Badges!O561="P","P",""))</f>
        <v/>
      </c>
      <c r="E82" s="266"/>
      <c r="F82" s="267" t="str">
        <f>Badges!C392</f>
        <v>Circuit train.</v>
      </c>
      <c r="G82" s="269" t="str">
        <f>IF(Badges!O392="A","A"," ")</f>
        <v xml:space="preserve"> </v>
      </c>
      <c r="I82" s="266"/>
      <c r="J82" s="267" t="str">
        <f>Badges!C461</f>
        <v>Interview a doctor or nurse about the</v>
      </c>
      <c r="K82" s="269" t="str">
        <f>IF(Badges!O461="A","A"," ")</f>
        <v xml:space="preserve"> </v>
      </c>
      <c r="M82" s="266"/>
      <c r="N82" s="267" t="str">
        <f>Badges!C531</f>
        <v>Scholarship research</v>
      </c>
      <c r="O82" s="269" t="str">
        <f>IF(Badges!O531="A","A"," ")</f>
        <v xml:space="preserve"> </v>
      </c>
      <c r="Q82" s="537" t="str">
        <f>'Age-Level'!C30</f>
        <v>Fall Sales (Year 1)</v>
      </c>
      <c r="R82" s="537"/>
      <c r="S82" s="276" t="str">
        <f>IF('Age-Level'!O30="A","A"," ")</f>
        <v xml:space="preserve"> </v>
      </c>
    </row>
    <row r="83" spans="1:22" x14ac:dyDescent="0.2">
      <c r="A83" s="521" t="str">
        <f>Summary!A32</f>
        <v>Cookie Business</v>
      </c>
      <c r="B83" s="522"/>
      <c r="C83" s="523"/>
      <c r="D83" s="260"/>
      <c r="E83" s="266"/>
      <c r="F83" s="267" t="str">
        <f>Badges!C393</f>
        <v>Set up free-weight plan.</v>
      </c>
      <c r="G83" s="269" t="str">
        <f>IF(Badges!O393="A","A"," ")</f>
        <v xml:space="preserve"> </v>
      </c>
      <c r="I83" s="266"/>
      <c r="J83" s="267" t="str">
        <f>Badges!C462</f>
        <v>Ask an EMT or first responder to</v>
      </c>
      <c r="K83" s="269" t="str">
        <f>IF(Badges!O462="A","A"," ")</f>
        <v xml:space="preserve"> </v>
      </c>
      <c r="M83" s="266"/>
      <c r="N83" s="267" t="str">
        <f>Badges!C532</f>
        <v>Expert advice</v>
      </c>
      <c r="O83" s="269" t="str">
        <f>IF(Badges!O532="A","A"," ")</f>
        <v xml:space="preserve"> </v>
      </c>
      <c r="Q83" s="537" t="str">
        <f>'Age-Level'!C31</f>
        <v>Fall Sales (Year 2)</v>
      </c>
      <c r="R83" s="537"/>
      <c r="S83" s="276" t="str">
        <f>IF('Age-Level'!O31="A","A","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IF('Age-Level'!O33="A","A"," ")</f>
        <v xml:space="preserve"> </v>
      </c>
    </row>
    <row r="85" spans="1:22" x14ac:dyDescent="0.2">
      <c r="A85" s="538" t="str">
        <f>Summary!A34</f>
        <v>Customer Loyalty</v>
      </c>
      <c r="B85" s="539"/>
      <c r="C85" s="271" t="e">
        <f>IF(Badges!#REF!="C","C",IF(Badges!#REF!="P","P",""))</f>
        <v>#REF!</v>
      </c>
      <c r="E85" s="266"/>
      <c r="F85" s="267" t="str">
        <f>Badges!C395</f>
        <v>My Before and After.</v>
      </c>
      <c r="G85" s="269" t="str">
        <f>IF(Badges!O395="A","A"," ")</f>
        <v xml:space="preserve"> </v>
      </c>
      <c r="I85" s="266"/>
      <c r="J85" s="267" t="str">
        <f>Badges!C464</f>
        <v>Take a first aid course</v>
      </c>
      <c r="K85" s="269" t="str">
        <f>IF(Badges!O464="A","A"," ")</f>
        <v xml:space="preserve"> </v>
      </c>
      <c r="M85" s="266"/>
      <c r="N85" s="267" t="str">
        <f>Badges!C534</f>
        <v>Create a giant timeline</v>
      </c>
      <c r="O85" s="269" t="str">
        <f>IF(Badges!O534="A","A"," ")</f>
        <v xml:space="preserve"> </v>
      </c>
      <c r="Q85" s="537" t="str">
        <f>'Age-Level'!C34</f>
        <v>Thinking Day (Year 2)</v>
      </c>
      <c r="R85" s="537"/>
      <c r="S85" s="271" t="str">
        <f>IF('Age-Level'!O34="A","A","")</f>
        <v/>
      </c>
    </row>
    <row r="86" spans="1:22" x14ac:dyDescent="0.2">
      <c r="A86" s="412"/>
      <c r="B86" s="412"/>
      <c r="C86" s="278"/>
      <c r="E86" s="266"/>
      <c r="F86" s="267" t="str">
        <f>Badges!C396</f>
        <v>Find inspiration in numbers!</v>
      </c>
      <c r="G86" s="269" t="str">
        <f>IF(Badges!O396="A","A"," ")</f>
        <v xml:space="preserve"> </v>
      </c>
      <c r="I86" s="266"/>
      <c r="J86" s="267" t="str">
        <f>Badges!C465</f>
        <v>Ask a park ranger, lifeguard, or ski</v>
      </c>
      <c r="K86" s="269" t="str">
        <f>IF(Badges!O465="A","A"," ")</f>
        <v xml:space="preserve"> </v>
      </c>
      <c r="M86" s="266"/>
      <c r="N86" s="267" t="str">
        <f>Badges!C535</f>
        <v>Write an inspiring essay</v>
      </c>
      <c r="O86" s="269" t="str">
        <f>IF(Badges!O535="A","A"," ")</f>
        <v xml:space="preserve"> </v>
      </c>
      <c r="Q86" s="537" t="str">
        <f>'Age-Level'!C36</f>
        <v>Global Action Award</v>
      </c>
      <c r="R86" s="537"/>
      <c r="S86" s="271" t="str">
        <f>IF('Age-Level'!O36="A","A","")</f>
        <v/>
      </c>
    </row>
    <row r="87" spans="1:22" x14ac:dyDescent="0.2">
      <c r="A87" s="517" t="s">
        <v>124</v>
      </c>
      <c r="B87" s="518"/>
      <c r="C87" s="518"/>
      <c r="E87" s="266"/>
      <c r="F87" s="267" t="str">
        <f>Badges!C397</f>
        <v>Learn it to teach it.</v>
      </c>
      <c r="G87" s="269" t="str">
        <f>IF(Badges!O397="A","A"," ")</f>
        <v xml:space="preserve"> </v>
      </c>
      <c r="I87" s="266"/>
      <c r="J87" s="267" t="str">
        <f>Badges!C466</f>
        <v xml:space="preserve">Interview a doctor or nurse  </v>
      </c>
      <c r="K87" s="269" t="str">
        <f>IF(Badges!O466="A","A"," ")</f>
        <v xml:space="preserve"> </v>
      </c>
      <c r="M87" s="266"/>
      <c r="N87" s="267" t="str">
        <f>Badges!C536</f>
        <v>Go to your guidance counselor</v>
      </c>
      <c r="O87" s="269" t="str">
        <f>IF(Badges!O536="A","A"," ")</f>
        <v xml:space="preserve"> </v>
      </c>
      <c r="Q87" s="537" t="str">
        <f>'Age-Level'!C38</f>
        <v>International Friendship Recognition</v>
      </c>
      <c r="R87" s="537"/>
      <c r="S87" s="271" t="str">
        <f>IF('Age-Level'!O38="A","A","")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IF('Age-Level'!O40="A","A","")</f>
        <v/>
      </c>
    </row>
    <row r="89" spans="1:22" x14ac:dyDescent="0.2">
      <c r="B89" s="279" t="str">
        <f>Journey!B7</f>
        <v>The Senior Visionary Award</v>
      </c>
      <c r="C89" s="270" t="str">
        <f>IF(Journey!O11="C","C",IF(Journey!O11="P","P",""))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IF('Age-Level'!O41="A","A","")</f>
        <v/>
      </c>
    </row>
    <row r="90" spans="1:22" x14ac:dyDescent="0.2">
      <c r="B90" s="384" t="str">
        <f>Journey!C8</f>
        <v>Create It</v>
      </c>
      <c r="C90" s="269" t="str">
        <f>IF(Journey!O8="A","A"," ")</f>
        <v xml:space="preserve"> </v>
      </c>
      <c r="E90" s="266"/>
      <c r="F90" s="267" t="str">
        <f>Badges!C402</f>
        <v>Compare political platforms.</v>
      </c>
      <c r="G90" s="269" t="str">
        <f>IF(Badges!O402="A","A"," ")</f>
        <v xml:space="preserve"> </v>
      </c>
      <c r="I90" s="266"/>
      <c r="J90" s="267" t="str">
        <f>Badges!C471</f>
        <v>Organize a songfest</v>
      </c>
      <c r="K90" s="269" t="str">
        <f>IF(Badges!O471="A","A"," ")</f>
        <v xml:space="preserve"> </v>
      </c>
      <c r="M90" s="266"/>
      <c r="N90" s="267" t="str">
        <f>Badges!C541</f>
        <v>Track an item for a week</v>
      </c>
      <c r="O90" s="269" t="str">
        <f>IF(Badges!O541="A","A"," ")</f>
        <v xml:space="preserve"> </v>
      </c>
      <c r="Q90" s="537" t="str">
        <f>'Age-Level'!C42</f>
        <v>2nd year Rededication</v>
      </c>
      <c r="R90" s="537"/>
      <c r="S90" s="271" t="str">
        <f>IF('Age-Level'!O42="A","A","")</f>
        <v/>
      </c>
    </row>
    <row r="91" spans="1:22" x14ac:dyDescent="0.2">
      <c r="B91" s="384" t="str">
        <f>Journey!C9</f>
        <v>Guide It</v>
      </c>
      <c r="C91" s="269" t="str">
        <f>IF(Journey!O9="A","A"," ")</f>
        <v xml:space="preserve"> </v>
      </c>
      <c r="E91" s="266"/>
      <c r="F91" s="267" t="str">
        <f>Badges!C403</f>
        <v>Create an election flow chart.</v>
      </c>
      <c r="G91" s="269" t="str">
        <f>IF(Badges!O403="A","A"," ")</f>
        <v xml:space="preserve"> </v>
      </c>
      <c r="I91" s="266"/>
      <c r="J91" s="267" t="str">
        <f>Badges!C472</f>
        <v>Teach an international song</v>
      </c>
      <c r="K91" s="269" t="str">
        <f>IF(Badges!O472="A","A"," ")</f>
        <v xml:space="preserve"> </v>
      </c>
      <c r="M91" s="266"/>
      <c r="N91" s="267" t="str">
        <f>Badges!C542</f>
        <v>Make it a family affair</v>
      </c>
      <c r="O91" s="269" t="str">
        <f>IF(Badges!O542="A","A"," ")</f>
        <v xml:space="preserve"> </v>
      </c>
      <c r="Q91" s="537" t="str">
        <f>'Age-Level'!C43</f>
        <v>3rd year Rededication</v>
      </c>
      <c r="R91" s="537"/>
      <c r="S91" s="271" t="str">
        <f>IF('Age-Level'!O43="A","A","")</f>
        <v/>
      </c>
    </row>
    <row r="92" spans="1:22" x14ac:dyDescent="0.2">
      <c r="B92" s="384" t="str">
        <f>Journey!C10</f>
        <v>Change It</v>
      </c>
      <c r="C92" s="269" t="str">
        <f>IF(Journey!O10="A","A"," ")</f>
        <v xml:space="preserve"> </v>
      </c>
      <c r="E92" s="266"/>
      <c r="F92" s="267" t="str">
        <f>Badges!C404</f>
        <v>Compare local, state, and national</v>
      </c>
      <c r="G92" s="269" t="str">
        <f>IF(Badges!O404="A","A"," ")</f>
        <v xml:space="preserve"> </v>
      </c>
      <c r="I92" s="266"/>
      <c r="J92" s="267" t="str">
        <f>Badges!C473</f>
        <v>Help Brownies complete their Girl</v>
      </c>
      <c r="K92" s="269" t="str">
        <f>IF(Badges!O473="A","A"," ")</f>
        <v xml:space="preserve"> </v>
      </c>
      <c r="M92" s="266"/>
      <c r="N92" s="267" t="str">
        <f>Badges!C543</f>
        <v>Use group intelligence</v>
      </c>
      <c r="O92" s="269" t="str">
        <f>IF(Badges!O543="A","A"," ")</f>
        <v xml:space="preserve"> </v>
      </c>
      <c r="Q92" s="537" t="str">
        <f>'Age-Level'!C44</f>
        <v>4th year Rededication</v>
      </c>
      <c r="R92" s="537"/>
      <c r="S92" s="271" t="str">
        <f>IF('Age-Level'!O44="A","A","")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IF('Age-Level'!O45="A","A","")</f>
        <v/>
      </c>
    </row>
    <row r="94" spans="1:22" x14ac:dyDescent="0.2">
      <c r="A94" s="280"/>
      <c r="B94" s="381" t="str">
        <f>Journey!B15</f>
        <v>Harvest Award</v>
      </c>
      <c r="C94" s="270" t="str">
        <f>IF(Journey!O19="C","C",IF(Journey!O19="P","P",""))</f>
        <v/>
      </c>
      <c r="E94" s="266"/>
      <c r="F94" s="267" t="str">
        <f>Badges!C406</f>
        <v>Visit a voter-registration office.</v>
      </c>
      <c r="G94" s="269" t="str">
        <f>IF(Badges!O406="A","A"," ")</f>
        <v xml:space="preserve"> </v>
      </c>
      <c r="I94" s="266"/>
      <c r="J94" s="267" t="str">
        <f>Badges!C475</f>
        <v>Focus on "be courageous and</v>
      </c>
      <c r="K94" s="269" t="str">
        <f>IF(Badges!O475="A","A"," ")</f>
        <v xml:space="preserve"> </v>
      </c>
      <c r="M94" s="266"/>
      <c r="N94" s="267" t="str">
        <f>Badges!C545</f>
        <v>Review reviews on your own</v>
      </c>
      <c r="O94" s="269" t="str">
        <f>IF(Badges!O545="A","A"," ")</f>
        <v xml:space="preserve"> </v>
      </c>
      <c r="Q94" s="537" t="str">
        <f>'Age-Level'!C46</f>
        <v>6th year Rededication</v>
      </c>
      <c r="R94" s="537"/>
      <c r="S94" s="271" t="str">
        <f>IF('Age-Level'!O46="A","A","")</f>
        <v/>
      </c>
    </row>
    <row r="95" spans="1:22" x14ac:dyDescent="0.2">
      <c r="A95" s="280"/>
      <c r="B95" s="385" t="str">
        <f>Journey!C16</f>
        <v>Get your leader print going!</v>
      </c>
      <c r="C95" s="269" t="str">
        <f>IF(Journey!O16="A","A"," ")</f>
        <v xml:space="preserve"> </v>
      </c>
      <c r="E95" s="266"/>
      <c r="F95" s="267" t="str">
        <f>Badges!C407</f>
        <v>Visit a polling place.</v>
      </c>
      <c r="G95" s="269" t="str">
        <f>IF(Badges!O407="A","A"," ")</f>
        <v xml:space="preserve"> </v>
      </c>
      <c r="I95" s="266"/>
      <c r="J95" s="267" t="str">
        <f>Badges!C476</f>
        <v>Be confident and courageous</v>
      </c>
      <c r="K95" s="269" t="str">
        <f>IF(Badges!O476="A","A"," ")</f>
        <v xml:space="preserve"> </v>
      </c>
      <c r="M95" s="266"/>
      <c r="N95" s="267" t="str">
        <f>Badges!C546</f>
        <v>Hold a review debate</v>
      </c>
      <c r="O95" s="269" t="str">
        <f>IF(Badges!O546="A","A"," ")</f>
        <v xml:space="preserve"> </v>
      </c>
      <c r="Q95" s="537" t="str">
        <f>'Age-Level'!C47</f>
        <v>7th year Rededication</v>
      </c>
      <c r="R95" s="537"/>
      <c r="S95" s="271" t="str">
        <f>IF('Age-Level'!O47="A","A","")</f>
        <v/>
      </c>
      <c r="U95" s="264"/>
      <c r="V95" s="264"/>
    </row>
    <row r="96" spans="1:22" x14ac:dyDescent="0.2">
      <c r="A96" s="280"/>
      <c r="B96" s="385" t="str">
        <f>Journey!C17</f>
        <v>Capture your vision for change</v>
      </c>
      <c r="C96" s="269" t="str">
        <f>IF(Journey!O17="A","A"," ")</f>
        <v xml:space="preserve"> </v>
      </c>
      <c r="E96" s="266"/>
      <c r="F96" s="267" t="str">
        <f>Badges!C408</f>
        <v>Explore voter technology.</v>
      </c>
      <c r="G96" s="269" t="str">
        <f>IF(Badges!O408="A","A"," ")</f>
        <v xml:space="preserve"> </v>
      </c>
      <c r="I96" s="266"/>
      <c r="J96" s="267" t="str">
        <f>Badges!C477</f>
        <v>Create a project honoring the</v>
      </c>
      <c r="K96" s="269" t="str">
        <f>IF(Badges!O477="A","A"," ")</f>
        <v xml:space="preserve"> </v>
      </c>
      <c r="M96" s="266"/>
      <c r="N96" s="267" t="str">
        <f>Badges!C547</f>
        <v>Compare reviews to your own</v>
      </c>
      <c r="O96" s="269" t="str">
        <f>IF(Badges!O547="A","A"," ")</f>
        <v xml:space="preserve"> </v>
      </c>
      <c r="Q96" s="537" t="str">
        <f>'Age-Level'!C48</f>
        <v>8th year Rededication</v>
      </c>
      <c r="R96" s="537"/>
      <c r="S96" s="271" t="str">
        <f>IF('Age-Level'!O48="A","A","")</f>
        <v/>
      </c>
      <c r="U96" s="264"/>
      <c r="V96" s="264"/>
    </row>
    <row r="97" spans="1:23" x14ac:dyDescent="0.2">
      <c r="A97" s="273"/>
      <c r="B97" s="385" t="str">
        <f>Journey!C18</f>
        <v>Now, create change--</v>
      </c>
      <c r="C97" s="269" t="str">
        <f>IF(Journey!O18="A","A","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IF('Age-Level'!O49="A","A","")</f>
        <v/>
      </c>
      <c r="U97" s="264"/>
      <c r="V97" s="264"/>
    </row>
    <row r="98" spans="1:23" ht="14.25" customHeight="1" x14ac:dyDescent="0.2">
      <c r="B98" s="350" t="str">
        <f>Journey!A22</f>
        <v>MISSION: SISTERHOOD!</v>
      </c>
      <c r="C98" s="351"/>
      <c r="E98" s="266"/>
      <c r="F98" s="267" t="str">
        <f>Badges!C410</f>
        <v>Research and create a poster.</v>
      </c>
      <c r="G98" s="269" t="str">
        <f>IF(Badges!O410="A","A"," ")</f>
        <v xml:space="preserve"> </v>
      </c>
      <c r="I98" s="266"/>
      <c r="J98" s="267" t="str">
        <f>Badges!C479</f>
        <v>Throw a community sisterhood</v>
      </c>
      <c r="K98" s="269" t="str">
        <f>IF(Badges!O479="A","A"," ")</f>
        <v xml:space="preserve"> </v>
      </c>
      <c r="M98" s="266"/>
      <c r="N98" s="267" t="str">
        <f>Badges!C549</f>
        <v>Compare and contrast</v>
      </c>
      <c r="O98" s="269" t="str">
        <f>IF(Badges!O549="A","A"," ")</f>
        <v xml:space="preserve"> </v>
      </c>
      <c r="Q98" s="537" t="str">
        <f>'Age-Level'!C50</f>
        <v>10th year Rededication</v>
      </c>
      <c r="R98" s="537"/>
      <c r="S98" s="271" t="str">
        <f>IF('Age-Level'!O50="A","A","")</f>
        <v/>
      </c>
      <c r="U98" s="264"/>
      <c r="V98" s="264"/>
    </row>
    <row r="99" spans="1:23" x14ac:dyDescent="0.2">
      <c r="B99" s="279" t="str">
        <f>Journey!B23</f>
        <v>The Sisterhood Award</v>
      </c>
      <c r="C99" s="270" t="str">
        <f>IF(Journey!O29="C","C",IF(Journey!O29="P","P",""))</f>
        <v/>
      </c>
      <c r="E99" s="266"/>
      <c r="F99" s="267" t="str">
        <f>Badges!C411</f>
        <v>Make a voter reminder calendar</v>
      </c>
      <c r="G99" s="269" t="str">
        <f>IF(Badges!O411="A","A"," ")</f>
        <v xml:space="preserve"> </v>
      </c>
      <c r="I99" s="266"/>
      <c r="J99" s="267" t="str">
        <f>Badges!C480</f>
        <v>Spotlight a hidden heroine</v>
      </c>
      <c r="K99" s="269" t="str">
        <f>IF(Badges!O480="A","A"," ")</f>
        <v xml:space="preserve"> </v>
      </c>
      <c r="M99" s="266"/>
      <c r="N99" s="267" t="str">
        <f>Badges!C550</f>
        <v>Share your knowledge</v>
      </c>
      <c r="O99" s="269" t="str">
        <f>IF(Badges!O550="A","A","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IF(Journey!O24="A","A"," ")</f>
        <v xml:space="preserve"> </v>
      </c>
      <c r="E100" s="266"/>
      <c r="F100" s="267" t="str">
        <f>Badges!C412</f>
        <v>Educate!</v>
      </c>
      <c r="G100" s="269" t="str">
        <f>IF(Badges!O412="A","A"," ")</f>
        <v xml:space="preserve"> </v>
      </c>
      <c r="I100" s="266"/>
      <c r="J100" s="267" t="str">
        <f>Badges!C481</f>
        <v>Team up for sisterhood</v>
      </c>
      <c r="K100" s="269" t="str">
        <f>IF(Badges!O481="A","A"," ")</f>
        <v xml:space="preserve"> </v>
      </c>
      <c r="M100" s="266"/>
      <c r="N100" s="267" t="str">
        <f>Badges!C551</f>
        <v>Create a master chart</v>
      </c>
      <c r="O100" s="269" t="str">
        <f>IF(Badges!O551="A","A"," ")</f>
        <v xml:space="preserve"> </v>
      </c>
      <c r="Q100" s="406">
        <v>1</v>
      </c>
      <c r="R100" s="411" t="str">
        <f>'Age-Level'!C52</f>
        <v>Pick a line from the Girl Scout Law</v>
      </c>
      <c r="S100" s="282" t="str">
        <f>IF('Age-Level'!O52="A","A","")</f>
        <v/>
      </c>
      <c r="U100" s="264"/>
      <c r="V100" s="264"/>
    </row>
    <row r="101" spans="1:23" x14ac:dyDescent="0.2">
      <c r="B101" s="384" t="str">
        <f>Journey!C25</f>
        <v>Develop Your Mission!</v>
      </c>
      <c r="C101" s="269" t="str">
        <f>IF(Journey!O25="A","A","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IF('Age-Level'!O53="A","A","")</f>
        <v/>
      </c>
      <c r="U101" s="264"/>
      <c r="V101" s="264"/>
    </row>
    <row r="102" spans="1:23" x14ac:dyDescent="0.2">
      <c r="B102" s="384" t="str">
        <f>Journey!C26</f>
        <v>Make the Big Decisions!</v>
      </c>
      <c r="C102" s="269" t="str">
        <f>IF(Journey!O26="A","A"," ")</f>
        <v xml:space="preserve"> </v>
      </c>
      <c r="E102" s="266"/>
      <c r="F102" s="267" t="str">
        <f>Badges!C414</f>
        <v>Make a sample campaign budget.</v>
      </c>
      <c r="G102" s="269" t="str">
        <f>IF(Badges!O414="A","A"," ")</f>
        <v xml:space="preserve"> </v>
      </c>
      <c r="I102" s="266"/>
      <c r="J102" s="267" t="str">
        <f>Badges!C483</f>
        <v>Clean up a hiking trail-or clear a new</v>
      </c>
      <c r="K102" s="269" t="str">
        <f>IF(Badges!O483="A","A"," ")</f>
        <v xml:space="preserve"> </v>
      </c>
      <c r="M102" s="266"/>
      <c r="N102" s="267" t="str">
        <f>Badges!C553</f>
        <v>Do your own research</v>
      </c>
      <c r="O102" s="269" t="str">
        <f>IF(Badges!O553="A","A"," ")</f>
        <v xml:space="preserve"> </v>
      </c>
      <c r="Q102" s="405">
        <v>3</v>
      </c>
      <c r="R102" s="411" t="str">
        <f>'Age-Level'!C54</f>
        <v>Find three inspirational quotes by</v>
      </c>
      <c r="S102" s="282" t="str">
        <f>IF('Age-Level'!O54="A","A","")</f>
        <v/>
      </c>
      <c r="U102" s="264"/>
      <c r="V102" s="264"/>
    </row>
    <row r="103" spans="1:23" x14ac:dyDescent="0.2">
      <c r="B103" s="384" t="str">
        <f>Journey!C27</f>
        <v>Logistics Time!</v>
      </c>
      <c r="C103" s="269" t="str">
        <f>IF(Journey!O27="A","A"," ")</f>
        <v xml:space="preserve"> </v>
      </c>
      <c r="E103" s="266"/>
      <c r="F103" s="267" t="str">
        <f>Badges!C415</f>
        <v>Create a campaign ad.</v>
      </c>
      <c r="G103" s="269" t="str">
        <f>IF(Badges!O415="A","A"," ")</f>
        <v xml:space="preserve"> </v>
      </c>
      <c r="I103" s="266"/>
      <c r="J103" s="267" t="str">
        <f>Badges!C484</f>
        <v>Help clear an invasive species from</v>
      </c>
      <c r="K103" s="269" t="str">
        <f>IF(Badges!O484="A","A"," ")</f>
        <v xml:space="preserve"> </v>
      </c>
      <c r="M103" s="266"/>
      <c r="N103" s="267" t="str">
        <f>Badges!C554</f>
        <v>Learn from the stories of others</v>
      </c>
      <c r="O103" s="269" t="str">
        <f>IF(Badges!O554="A","A"," ")</f>
        <v xml:space="preserve"> </v>
      </c>
      <c r="Q103" s="405">
        <v>4</v>
      </c>
      <c r="R103" s="411" t="str">
        <f>'Age-Level'!C55</f>
        <v>Make something, like a drawing</v>
      </c>
      <c r="S103" s="282" t="str">
        <f>IF('Age-Level'!O55="A","A","")</f>
        <v/>
      </c>
      <c r="U103" s="264"/>
      <c r="V103" s="264"/>
    </row>
    <row r="104" spans="1:23" x14ac:dyDescent="0.2">
      <c r="B104" s="288"/>
      <c r="C104" s="288"/>
      <c r="E104" s="266"/>
      <c r="F104" s="267" t="str">
        <f>Badges!C416</f>
        <v>Find a platform and write a speech.</v>
      </c>
      <c r="G104" s="269" t="str">
        <f>IF(Badges!O416="A","A"," ")</f>
        <v xml:space="preserve"> </v>
      </c>
      <c r="I104" s="266"/>
      <c r="J104" s="267" t="str">
        <f>Badges!C485</f>
        <v>Help with three general-maintenance</v>
      </c>
      <c r="K104" s="269" t="str">
        <f>IF(Badges!O485="A","A"," ")</f>
        <v xml:space="preserve"> </v>
      </c>
      <c r="M104" s="266"/>
      <c r="N104" s="267" t="str">
        <f>Badges!C555</f>
        <v>Invite an expert guest speaker</v>
      </c>
      <c r="O104" s="269" t="str">
        <f>IF(Badges!O555="A","A"," ")</f>
        <v xml:space="preserve"> </v>
      </c>
      <c r="Q104" s="405">
        <v>5</v>
      </c>
      <c r="R104" s="411" t="str">
        <f>'Age-Level'!C56</f>
        <v xml:space="preserve">Make a commitment to live what </v>
      </c>
      <c r="S104" s="282" t="str">
        <f>IF('Age-Level'!O56="A","A","")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IF(Bridging!O7="C","C",IF(Bridging!O7="P","P",""))</f>
        <v/>
      </c>
      <c r="E106" s="266"/>
      <c r="F106" s="267" t="str">
        <f>Badges!C418</f>
        <v>Explore voting procedures abroad.</v>
      </c>
      <c r="G106" s="269" t="str">
        <f>IF(Badges!O418="A","A"," ")</f>
        <v xml:space="preserve"> </v>
      </c>
      <c r="I106" s="266"/>
      <c r="J106" s="267" t="str">
        <f>Badges!C487</f>
        <v>Make a tradition "to do" list</v>
      </c>
      <c r="K106" s="269" t="str">
        <f>IF(Badges!O487="A","A"," ")</f>
        <v xml:space="preserve"> </v>
      </c>
      <c r="M106" s="266"/>
      <c r="N106" s="267" t="str">
        <f>Badges!C557</f>
        <v>Fantasy shopping</v>
      </c>
      <c r="O106" s="269" t="str">
        <f>IF(Badges!O557="A","A"," ")</f>
        <v xml:space="preserve"> </v>
      </c>
      <c r="Q106" s="406">
        <v>1</v>
      </c>
      <c r="R106" s="411" t="str">
        <f>'Age-Level'!C59</f>
        <v>Pick a line from the Girl Scout Law</v>
      </c>
      <c r="S106" s="282" t="str">
        <f>IF('Age-Level'!O59="A","A","")</f>
        <v/>
      </c>
      <c r="U106" s="264"/>
      <c r="V106" s="264"/>
    </row>
    <row r="107" spans="1:23" x14ac:dyDescent="0.2">
      <c r="A107" s="289"/>
      <c r="B107" s="413" t="str">
        <f>Bridging!C8</f>
        <v>Look Ahead</v>
      </c>
      <c r="C107" s="270" t="str">
        <f>IF(Bridging!O8="C","C",IF(Bridging!O8="P","P",""))</f>
        <v/>
      </c>
      <c r="E107" s="266"/>
      <c r="F107" s="267" t="str">
        <f>Badges!C419</f>
        <v>Follow a foreign election.</v>
      </c>
      <c r="G107" s="269" t="str">
        <f>IF(Badges!O419="A","A"," ")</f>
        <v xml:space="preserve"> </v>
      </c>
      <c r="I107" s="266"/>
      <c r="J107" s="267" t="str">
        <f>Badges!C488</f>
        <v>Go global</v>
      </c>
      <c r="K107" s="269" t="str">
        <f>IF(Badges!O488="A","A"," ")</f>
        <v xml:space="preserve"> </v>
      </c>
      <c r="M107" s="266"/>
      <c r="N107" s="267" t="str">
        <f>Badges!C558</f>
        <v>Learn from others</v>
      </c>
      <c r="O107" s="269" t="str">
        <f>IF(Badges!O558="A","A"," ")</f>
        <v xml:space="preserve"> </v>
      </c>
      <c r="Q107" s="405">
        <v>2</v>
      </c>
      <c r="R107" s="411" t="str">
        <f>'Age-Level'!C60</f>
        <v>Interview a woman in your own or</v>
      </c>
      <c r="S107" s="282" t="str">
        <f>IF('Age-Level'!O60="A","A","")</f>
        <v/>
      </c>
      <c r="U107" s="264"/>
      <c r="V107" s="264"/>
    </row>
    <row r="108" spans="1:23" x14ac:dyDescent="0.2">
      <c r="A108" s="289"/>
      <c r="B108" s="413" t="str">
        <f>Bridging!C9</f>
        <v>Plan a ceremony</v>
      </c>
      <c r="C108" s="270" t="str">
        <f>IF(Bridging!O9="C","C",IF(Bridging!O9="P","P",""))</f>
        <v/>
      </c>
      <c r="E108" s="266"/>
      <c r="F108" s="267" t="str">
        <f>Badges!C420</f>
        <v>Explore women voting or female</v>
      </c>
      <c r="G108" s="269" t="str">
        <f>IF(Badges!O420="A","A"," ")</f>
        <v xml:space="preserve"> </v>
      </c>
      <c r="I108" s="266"/>
      <c r="J108" s="267" t="str">
        <f>Badges!C489</f>
        <v>Learn the history of your Girl Scout</v>
      </c>
      <c r="K108" s="269" t="str">
        <f>IF(Badges!O489="A","A"," ")</f>
        <v xml:space="preserve"> </v>
      </c>
      <c r="M108" s="266"/>
      <c r="N108" s="267" t="str">
        <f>Badges!C559</f>
        <v>Speak with an expert</v>
      </c>
      <c r="O108" s="269" t="str">
        <f>IF(Badges!O559="A","A"," ")</f>
        <v xml:space="preserve"> </v>
      </c>
      <c r="Q108" s="405">
        <v>3</v>
      </c>
      <c r="R108" s="411" t="str">
        <f>'Age-Level'!C61</f>
        <v>Find three inspirational quotes by</v>
      </c>
      <c r="S108" s="282" t="str">
        <f>IF('Age-Level'!O61="A","A","")</f>
        <v/>
      </c>
      <c r="U108" s="264"/>
      <c r="V108" s="264"/>
    </row>
    <row r="109" spans="1:23" x14ac:dyDescent="0.2">
      <c r="B109" s="291" t="s">
        <v>650</v>
      </c>
      <c r="C109" s="270" t="str">
        <f>IF(Bridging!O10="C","C",IF(Bridging!O10="P","P",""))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IF('Age-Level'!O62="A","A","")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IF('Age-Level'!O63="A","A","")</f>
        <v/>
      </c>
      <c r="U110" s="410"/>
      <c r="V110" s="410"/>
      <c r="W110" s="404"/>
    </row>
    <row r="111" spans="1:23" x14ac:dyDescent="0.2">
      <c r="A111" s="533" t="str">
        <f>Badges!B354</f>
        <v>Collage</v>
      </c>
      <c r="B111" s="534"/>
      <c r="C111" s="534"/>
      <c r="E111" s="266"/>
      <c r="F111" s="267" t="str">
        <f>Badges!C425</f>
        <v>Cook something from an area of the</v>
      </c>
      <c r="G111" s="269" t="str">
        <f>IF(Badges!O425="A","A"," ")</f>
        <v xml:space="preserve"> </v>
      </c>
      <c r="I111" s="266"/>
      <c r="J111" s="267" t="str">
        <f>Badges!C494</f>
        <v>Take a tree trip</v>
      </c>
      <c r="K111" s="269" t="str">
        <f>IF(Badges!O494="A","A"," ")</f>
        <v xml:space="preserve"> </v>
      </c>
      <c r="M111" s="266"/>
      <c r="N111" s="267" t="str">
        <f>Badges!C565</f>
        <v>Read at least five job descriptions</v>
      </c>
      <c r="O111" s="269" t="str">
        <f>IF(Badges!O565="A","A","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IF(Badges!O426="A","A"," ")</f>
        <v xml:space="preserve"> </v>
      </c>
      <c r="I112" s="266"/>
      <c r="J112" s="267" t="str">
        <f>Badges!C495</f>
        <v>Design a tree house</v>
      </c>
      <c r="K112" s="269" t="str">
        <f>IF(Badges!O495="A","A"," ")</f>
        <v xml:space="preserve"> </v>
      </c>
      <c r="M112" s="266">
        <v>2</v>
      </c>
      <c r="N112" s="267" t="str">
        <f>Badges!C566</f>
        <v>Put together a cookie portfolio</v>
      </c>
      <c r="O112" s="268"/>
      <c r="Q112" s="406">
        <v>1</v>
      </c>
      <c r="R112" s="411" t="str">
        <f>'Age-Level'!C66</f>
        <v xml:space="preserve">Take a self-defense class or ask a </v>
      </c>
      <c r="S112" s="282" t="str">
        <f>IF('Age-Level'!O66="A","A","")</f>
        <v/>
      </c>
      <c r="U112" s="264"/>
      <c r="V112" s="264"/>
    </row>
    <row r="113" spans="1:22" x14ac:dyDescent="0.2">
      <c r="A113" s="266"/>
      <c r="B113" s="267" t="str">
        <f>Badges!C356</f>
        <v>Read about three collage time</v>
      </c>
      <c r="C113" s="269" t="str">
        <f>IF(Badges!O356="A","A"," ")</f>
        <v xml:space="preserve"> </v>
      </c>
      <c r="E113" s="266"/>
      <c r="F113" s="267" t="str">
        <f>Badges!C427</f>
        <v>Let a particular ingredient be your</v>
      </c>
      <c r="G113" s="269" t="str">
        <f>IF(Badges!O427="A","A"," ")</f>
        <v xml:space="preserve"> </v>
      </c>
      <c r="I113" s="266"/>
      <c r="J113" s="267" t="str">
        <f>Badges!C496</f>
        <v>Cook a tree dish</v>
      </c>
      <c r="K113" s="269" t="str">
        <f>IF(Badges!O496="A","A"," ")</f>
        <v xml:space="preserve"> </v>
      </c>
      <c r="M113" s="266"/>
      <c r="N113" s="267" t="str">
        <f>Badges!C567</f>
        <v xml:space="preserve"> A portfolio shows examples of your</v>
      </c>
      <c r="O113" s="269" t="str">
        <f>IF(Badges!O567="A","A"," ")</f>
        <v xml:space="preserve"> </v>
      </c>
      <c r="Q113" s="405">
        <v>2</v>
      </c>
      <c r="R113" s="411" t="str">
        <f>'Age-Level'!C67</f>
        <v>Teach younger Girl Scouts about fire</v>
      </c>
      <c r="S113" s="282" t="str">
        <f>IF('Age-Level'!O67="A","A","")</f>
        <v/>
      </c>
      <c r="U113" s="264"/>
      <c r="V113" s="264"/>
    </row>
    <row r="114" spans="1:22" x14ac:dyDescent="0.2">
      <c r="A114" s="266"/>
      <c r="B114" s="267" t="str">
        <f>Badges!C357</f>
        <v>Visit a musem or exhibit featuring</v>
      </c>
      <c r="C114" s="269" t="str">
        <f>IF(Badges!O357="A","A","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IF('Age-Level'!O68="A","A","")</f>
        <v/>
      </c>
      <c r="U114" s="264"/>
      <c r="V114" s="264"/>
    </row>
    <row r="115" spans="1:22" x14ac:dyDescent="0.2">
      <c r="A115" s="266"/>
      <c r="B115" s="267" t="str">
        <f>Badges!C358</f>
        <v>Find out how far back you can trace</v>
      </c>
      <c r="C115" s="269" t="str">
        <f>IF(Badges!O358="A","A"," ")</f>
        <v xml:space="preserve"> </v>
      </c>
      <c r="E115" s="266"/>
      <c r="F115" s="267" t="str">
        <f>Badges!C429</f>
        <v>Put together a meal based on a food</v>
      </c>
      <c r="G115" s="269" t="str">
        <f>IF(Badges!O429="A","A"," ")</f>
        <v xml:space="preserve"> </v>
      </c>
      <c r="I115" s="266"/>
      <c r="J115" s="267" t="str">
        <f>Badges!C498</f>
        <v>Be a naturalist in your neighborhood</v>
      </c>
      <c r="K115" s="269" t="str">
        <f>IF(Badges!O498="A","A"," ")</f>
        <v xml:space="preserve"> </v>
      </c>
      <c r="M115" s="266"/>
      <c r="N115" s="267" t="str">
        <f>Badges!C569</f>
        <v>Share your cookie resume and</v>
      </c>
      <c r="O115" s="269" t="str">
        <f>IF(Badges!O569="A","A"," ")</f>
        <v xml:space="preserve"> </v>
      </c>
      <c r="Q115" s="405">
        <v>4</v>
      </c>
      <c r="R115" s="411" t="str">
        <f>'Age-Level'!C69</f>
        <v>Help two people to resolve a</v>
      </c>
      <c r="S115" s="282" t="str">
        <f>IF('Age-Level'!O69="A","A","")</f>
        <v/>
      </c>
      <c r="U115" s="264"/>
      <c r="V115" s="264"/>
    </row>
    <row r="116" spans="1:22" x14ac:dyDescent="0.2">
      <c r="A116" s="266">
        <v>2</v>
      </c>
      <c r="B116" s="267" t="str">
        <f>Badges!C359</f>
        <v>Focus on composition</v>
      </c>
      <c r="C116" s="268"/>
      <c r="E116" s="266"/>
      <c r="F116" s="267" t="str">
        <f>Badges!C430</f>
        <v>Research and cook a regional</v>
      </c>
      <c r="G116" s="269" t="str">
        <f>IF(Badges!O430="A","A"," ")</f>
        <v xml:space="preserve"> </v>
      </c>
      <c r="I116" s="266"/>
      <c r="J116" s="267" t="str">
        <f>Badges!C499</f>
        <v>Sketch and label the parts of a tree</v>
      </c>
      <c r="K116" s="269" t="str">
        <f>IF(Badges!O499="A","A"," ")</f>
        <v xml:space="preserve"> </v>
      </c>
      <c r="M116" s="266">
        <v>4</v>
      </c>
      <c r="N116" s="267" t="str">
        <f>Badges!C570</f>
        <v>Write an essay about what you</v>
      </c>
      <c r="O116" s="268"/>
      <c r="Q116" s="379">
        <v>5</v>
      </c>
      <c r="R116" s="411" t="str">
        <f>'Age-Level'!C70</f>
        <v>Discuss the dangers of alcohol and</v>
      </c>
      <c r="S116" s="282" t="str">
        <f>IF('Age-Level'!O70="A","A","")</f>
        <v/>
      </c>
    </row>
    <row r="117" spans="1:22" x14ac:dyDescent="0.2">
      <c r="A117" s="266"/>
      <c r="B117" s="267" t="str">
        <f>Badges!C360</f>
        <v>Compose a collage using cubomania</v>
      </c>
      <c r="C117" s="269" t="str">
        <f>IF(Badges!O360="A","A"," ")</f>
        <v xml:space="preserve"> </v>
      </c>
      <c r="E117" s="266"/>
      <c r="F117" s="267" t="str">
        <f>Badges!C431</f>
        <v>Find out how well you know your</v>
      </c>
      <c r="G117" s="269" t="str">
        <f>IF(Badges!O431="A","A"," ")</f>
        <v xml:space="preserve"> </v>
      </c>
      <c r="I117" s="266"/>
      <c r="J117" s="267" t="str">
        <f>Badges!C500</f>
        <v>Delve into the forest life cycle</v>
      </c>
      <c r="K117" s="269" t="str">
        <f>IF(Badges!O500="A","A"," ")</f>
        <v xml:space="preserve"> </v>
      </c>
      <c r="M117" s="266"/>
      <c r="N117" s="267" t="str">
        <f>Badges!C571</f>
        <v>You can use this for a college</v>
      </c>
      <c r="O117" s="269" t="str">
        <f>IF(Badges!O571="A","A"," ")</f>
        <v xml:space="preserve"> </v>
      </c>
      <c r="Q117" s="531"/>
      <c r="R117" s="532"/>
      <c r="S117" s="315"/>
    </row>
    <row r="118" spans="1:22" x14ac:dyDescent="0.2">
      <c r="A118" s="266"/>
      <c r="B118" s="267" t="str">
        <f>Badges!C361</f>
        <v>Create a collage diary</v>
      </c>
      <c r="C118" s="269" t="str">
        <f>IF(Badges!O361="A","A","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IF(Badges!O362="A","A"," ")</f>
        <v xml:space="preserve"> </v>
      </c>
      <c r="E119" s="266"/>
      <c r="F119" s="267" t="str">
        <f>Badges!C433</f>
        <v>Try a recipe inspired by a historical</v>
      </c>
      <c r="G119" s="269" t="str">
        <f>IF(Badges!O433="A","A"," ")</f>
        <v xml:space="preserve"> </v>
      </c>
      <c r="I119" s="266"/>
      <c r="J119" s="267" t="str">
        <f>Badges!C502</f>
        <v>Get tree crafty</v>
      </c>
      <c r="K119" s="269" t="str">
        <f>IF(Badges!O502="A","A"," ")</f>
        <v xml:space="preserve"> </v>
      </c>
      <c r="M119" s="266"/>
      <c r="N119" s="267" t="str">
        <f>Badges!C573</f>
        <v>Whether you're applying for college</v>
      </c>
      <c r="O119" s="269" t="str">
        <f>IF(Badges!O573="A","A","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IF(Badges!O434="A","A"," ")</f>
        <v xml:space="preserve"> </v>
      </c>
      <c r="I120" s="266"/>
      <c r="J120" s="267" t="str">
        <f>Badges!C503</f>
        <v>Capture a tree on your convas or the</v>
      </c>
      <c r="K120" s="269" t="str">
        <f>IF(Badges!O503="A","A","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IF(Badges!O364="A","A"," ")</f>
        <v xml:space="preserve"> </v>
      </c>
      <c r="E121" s="266"/>
      <c r="F121" s="267" t="str">
        <f>Badges!C435</f>
        <v>Pick a piece of the past that excites</v>
      </c>
      <c r="G121" s="269" t="str">
        <f>IF(Badges!O435="A","A"," ")</f>
        <v xml:space="preserve"> </v>
      </c>
      <c r="I121" s="266"/>
      <c r="J121" s="267" t="str">
        <f>Badges!C504</f>
        <v>Create your own tree legend</v>
      </c>
      <c r="K121" s="269" t="str">
        <f>IF(Badges!O504="A","A","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IF(Badges!O365="A","A","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IF(Badges!O577="A","A"," ")</f>
        <v xml:space="preserve"> </v>
      </c>
      <c r="Q122" s="405"/>
      <c r="R122" s="405"/>
      <c r="S122" s="392"/>
    </row>
    <row r="123" spans="1:22" x14ac:dyDescent="0.2">
      <c r="A123" s="266"/>
      <c r="B123" s="267" t="str">
        <f>Badges!C366</f>
        <v>Create a collage that's a study in</v>
      </c>
      <c r="C123" s="269" t="str">
        <f>IF(Badges!O366="A","A"," ")</f>
        <v xml:space="preserve"> </v>
      </c>
      <c r="E123" s="266"/>
      <c r="F123" s="267" t="str">
        <f>Badges!C437</f>
        <v>Take a processed food you love and</v>
      </c>
      <c r="G123" s="269" t="str">
        <f>IF(Badges!O437="A","A"," ")</f>
        <v xml:space="preserve"> </v>
      </c>
      <c r="I123" s="266"/>
      <c r="J123" s="267" t="str">
        <f>Badges!C506</f>
        <v>Debate logging, clear-cutting, and</v>
      </c>
      <c r="K123" s="269" t="str">
        <f>IF(Badges!O506="A","A","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IF(Badges!O438="A","A"," ")</f>
        <v xml:space="preserve"> </v>
      </c>
      <c r="I124" s="266"/>
      <c r="J124" s="267" t="str">
        <f>Badges!C507</f>
        <v>Chart how wood travels</v>
      </c>
      <c r="K124" s="269" t="str">
        <f>IF(Badges!O507="A","A"," ")</f>
        <v xml:space="preserve"> </v>
      </c>
      <c r="M124" s="266"/>
      <c r="N124" s="267" t="str">
        <f>Badges!C579</f>
        <v>Making a personal connection with</v>
      </c>
      <c r="O124" s="269" t="str">
        <f>IF(Badges!O579="A","A"," ")</f>
        <v xml:space="preserve"> </v>
      </c>
      <c r="Q124" s="535"/>
      <c r="R124" s="536"/>
      <c r="S124" s="536"/>
    </row>
    <row r="125" spans="1:22" x14ac:dyDescent="0.2">
      <c r="A125" s="266"/>
      <c r="B125" s="267" t="str">
        <f>Badges!C368</f>
        <v>Create a collage using 3-D materials</v>
      </c>
      <c r="C125" s="269" t="str">
        <f>IF(Badges!O368="A","A"," ")</f>
        <v xml:space="preserve"> </v>
      </c>
      <c r="E125" s="266"/>
      <c r="F125" s="267" t="str">
        <f>Badges!C439</f>
        <v>Try a recipe for a special diet</v>
      </c>
      <c r="G125" s="269" t="str">
        <f>IF(Badges!O439="A","A"," ")</f>
        <v xml:space="preserve"> </v>
      </c>
      <c r="I125" s="266"/>
      <c r="J125" s="267" t="str">
        <f>Badges!C508</f>
        <v>Create a dream tree garden</v>
      </c>
      <c r="K125" s="269" t="str">
        <f>IF(Badges!O508="A","A"," ")</f>
        <v xml:space="preserve"> </v>
      </c>
      <c r="M125" s="266">
        <v>3</v>
      </c>
      <c r="N125" s="267" t="str">
        <f>Badges!C580</f>
        <v>Build your customer list</v>
      </c>
      <c r="O125" s="268"/>
    </row>
    <row r="126" spans="1:22" x14ac:dyDescent="0.2">
      <c r="A126" s="266"/>
      <c r="B126" s="267" t="str">
        <f>Badges!C369</f>
        <v>Create a collage on a found surface</v>
      </c>
      <c r="C126" s="269" t="str">
        <f>IF(Badges!O369="A","A","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IF(Badges!O581="A","A"," ")</f>
        <v xml:space="preserve"> </v>
      </c>
    </row>
    <row r="127" spans="1:22" x14ac:dyDescent="0.2">
      <c r="A127" s="266"/>
      <c r="B127" s="267" t="str">
        <f>Badges!C370</f>
        <v xml:space="preserve">Createa  collage from everyday </v>
      </c>
      <c r="C127" s="269" t="str">
        <f>IF(Badges!O370="A","A"," ")</f>
        <v xml:space="preserve"> </v>
      </c>
      <c r="E127" s="266"/>
      <c r="F127" s="267" t="str">
        <f>Badges!C441</f>
        <v>Throw a potluck party</v>
      </c>
      <c r="G127" s="269" t="str">
        <f>IF(Badges!O441="A","A"," ")</f>
        <v xml:space="preserve"> </v>
      </c>
      <c r="I127" s="266"/>
      <c r="J127" s="267" t="str">
        <f>Badges!C510</f>
        <v>Plant a tree</v>
      </c>
      <c r="K127" s="269" t="str">
        <f>IF(Badges!O510="A","A","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IF(Badges!O442="A","A"," ")</f>
        <v xml:space="preserve"> </v>
      </c>
      <c r="I128" s="266"/>
      <c r="J128" s="267" t="str">
        <f>Badges!C511</f>
        <v>Tend to a tree somewhere in your</v>
      </c>
      <c r="K128" s="269" t="str">
        <f>IF(Badges!O511="A","A"," ")</f>
        <v xml:space="preserve"> </v>
      </c>
      <c r="M128" s="266"/>
      <c r="N128" s="267" t="str">
        <f>Badges!C583</f>
        <v>Think about ways that you can thank</v>
      </c>
      <c r="O128" s="269" t="str">
        <f>IF(Badges!O583="A","A"," ")</f>
        <v xml:space="preserve"> </v>
      </c>
    </row>
    <row r="129" spans="1:19" x14ac:dyDescent="0.2">
      <c r="A129" s="266"/>
      <c r="B129" s="267" t="str">
        <f>Badges!C372</f>
        <v>Create a self-portrait collage</v>
      </c>
      <c r="C129" s="269" t="str">
        <f>IF(Badges!O372="A","A"," ")</f>
        <v xml:space="preserve"> </v>
      </c>
      <c r="E129" s="266"/>
      <c r="F129" s="267" t="str">
        <f>Badges!C443</f>
        <v>Hold a progressive dinner with</v>
      </c>
      <c r="G129" s="269" t="str">
        <f>IF(Badges!O443="A","A"," ")</f>
        <v xml:space="preserve"> </v>
      </c>
      <c r="I129" s="266"/>
      <c r="J129" s="267" t="str">
        <f>Badges!C512</f>
        <v>Shadow one of the tree caretakers</v>
      </c>
      <c r="K129" s="269" t="str">
        <f>IF(Badges!O512="A","A"," ")</f>
        <v xml:space="preserve"> </v>
      </c>
      <c r="M129" s="266">
        <v>5</v>
      </c>
      <c r="N129" s="267" t="str">
        <f>Badges!C584</f>
        <v>Keep your customer connection</v>
      </c>
      <c r="O129" s="268"/>
    </row>
    <row r="130" spans="1:19" x14ac:dyDescent="0.2">
      <c r="A130" s="266"/>
      <c r="B130" s="267" t="str">
        <f>Badges!C373</f>
        <v>Create a collage with an advocacy</v>
      </c>
      <c r="C130" s="269" t="str">
        <f>IF(Badges!O373="A","A","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IF(Badges!O585="A","A"," ")</f>
        <v xml:space="preserve"> </v>
      </c>
    </row>
    <row r="131" spans="1:19" x14ac:dyDescent="0.2">
      <c r="A131" s="266"/>
      <c r="B131" s="267" t="str">
        <f>Badges!C374</f>
        <v>Create a collage advertisement</v>
      </c>
      <c r="C131" s="269" t="str">
        <f>IF(Badges!O374="A","A","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IF(Badges!O448="A","A"," ")</f>
        <v xml:space="preserve"> </v>
      </c>
      <c r="I132" s="266"/>
      <c r="J132" s="267" t="str">
        <f>Badges!C518</f>
        <v>Research role models</v>
      </c>
      <c r="K132" s="269" t="str">
        <f>IF(Badges!O518="A","A","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IF(Badges!O449="A","A"," ")</f>
        <v xml:space="preserve"> </v>
      </c>
      <c r="I133" s="266"/>
      <c r="J133" s="267" t="str">
        <f>Badges!C519</f>
        <v>Get guidance</v>
      </c>
      <c r="K133" s="269" t="str">
        <f>IF(Badges!O519="A","A"," ")</f>
        <v xml:space="preserve"> </v>
      </c>
      <c r="M133" s="280"/>
      <c r="N133" s="292"/>
      <c r="O133" s="404"/>
    </row>
    <row r="134" spans="1:19" x14ac:dyDescent="0.2">
      <c r="A134" s="266"/>
      <c r="B134" s="267" t="str">
        <f>Badges!C379</f>
        <v>Get advice from a professional.</v>
      </c>
      <c r="C134" s="269" t="str">
        <f>IF(Badges!O379="A","A"," ")</f>
        <v xml:space="preserve"> </v>
      </c>
      <c r="E134" s="266"/>
      <c r="F134" s="267" t="str">
        <f>Badges!C450</f>
        <v>Talk to child care professionals</v>
      </c>
      <c r="G134" s="269" t="str">
        <f>IF(Badges!O450="A","A"," ")</f>
        <v xml:space="preserve"> </v>
      </c>
      <c r="I134" s="266"/>
      <c r="J134" s="267" t="str">
        <f>Badges!C520</f>
        <v>Pool your knowledge</v>
      </c>
      <c r="K134" s="269" t="str">
        <f>IF(Badges!O520="A","A"," ")</f>
        <v xml:space="preserve"> </v>
      </c>
      <c r="M134" s="280"/>
      <c r="N134" s="292"/>
      <c r="O134" s="404"/>
    </row>
    <row r="135" spans="1:19" x14ac:dyDescent="0.2">
      <c r="A135" s="266"/>
      <c r="B135" s="267" t="str">
        <f>Badges!C380</f>
        <v>Get evaluated.</v>
      </c>
      <c r="C135" s="269" t="str">
        <f>IF(Badges!O380="A","A"," ")</f>
        <v xml:space="preserve"> </v>
      </c>
      <c r="M135" s="280"/>
      <c r="N135" s="292"/>
      <c r="O135" s="404"/>
    </row>
    <row r="136" spans="1:19" x14ac:dyDescent="0.2">
      <c r="A136" s="266"/>
      <c r="B136" s="267" t="str">
        <f>Badges!C381</f>
        <v>Create a fitness statement.</v>
      </c>
      <c r="C136" s="269" t="str">
        <f>IF(Badges!O381="A","A"," ")</f>
        <v xml:space="preserve"> </v>
      </c>
      <c r="M136" s="280"/>
      <c r="N136" s="292"/>
      <c r="O136" s="404"/>
    </row>
    <row r="137" spans="1:19" ht="23.25" x14ac:dyDescent="0.35">
      <c r="A137" s="524" t="str">
        <f ca="1">MID(CELL("filename",A78),FIND(IF(ISERROR(FIND("]",CELL("filename",A78))),"$","]"),CELL("filename",A78))+1,256)</f>
        <v>Senior12</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Patches'!O5="A","A","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Patches'!O6="A","A"," ")</f>
        <v xml:space="preserve"> </v>
      </c>
      <c r="I139" s="266">
        <v>1</v>
      </c>
      <c r="J139" s="403" t="str">
        <f>'Council Own'!C7</f>
        <v>&lt;List Requirement Here&gt;</v>
      </c>
      <c r="K139" s="268" t="str">
        <f>IF('Council Own'!O7="A","A"," ")</f>
        <v xml:space="preserve"> </v>
      </c>
      <c r="M139" s="266">
        <v>1</v>
      </c>
      <c r="N139" s="403" t="str">
        <f>'Council Own'!C55</f>
        <v>&lt;List Requirement Here&gt;</v>
      </c>
      <c r="O139" s="268" t="str">
        <f>IF('Council Own'!O55="A","A"," ")</f>
        <v xml:space="preserve"> </v>
      </c>
      <c r="Q139" s="266">
        <v>1</v>
      </c>
      <c r="R139" s="403" t="str">
        <f>'Council Own'!C103</f>
        <v>&lt;List Requirement Here&gt;</v>
      </c>
      <c r="S139" s="268" t="str">
        <f>IF('Council Own'!O103="A","A"," ")</f>
        <v xml:space="preserve"> </v>
      </c>
    </row>
    <row r="140" spans="1:19" x14ac:dyDescent="0.2">
      <c r="A140" s="519" t="str">
        <f>'Council Own'!B6</f>
        <v>&lt;&lt;List Badge Here&gt;&gt;</v>
      </c>
      <c r="B140" s="520"/>
      <c r="C140" s="271" t="str">
        <f>IF('Council Own'!O28="C","C",IF('Council Own'!O28="P","P",""))</f>
        <v/>
      </c>
      <c r="E140" s="510" t="str">
        <f>'Fun Patches'!C7</f>
        <v>&lt;LIST PATCH HERE&gt;</v>
      </c>
      <c r="F140" s="511"/>
      <c r="G140" s="276" t="str">
        <f>IF('Fun Patches'!O7="A","A"," ")</f>
        <v xml:space="preserve"> </v>
      </c>
      <c r="H140" s="273"/>
      <c r="I140" s="266"/>
      <c r="J140" s="411" t="str">
        <f>'Council Own'!C8</f>
        <v>&lt;List Requirement Here&gt;</v>
      </c>
      <c r="K140" s="276" t="str">
        <f>IF('Council Own'!O8="A","A"," ")</f>
        <v xml:space="preserve"> </v>
      </c>
      <c r="L140" s="273"/>
      <c r="M140" s="266"/>
      <c r="N140" s="411" t="str">
        <f>'Council Own'!C56</f>
        <v>&lt;List Requirement Here&gt;</v>
      </c>
      <c r="O140" s="276" t="str">
        <f>IF('Council Own'!O56="A","A"," ")</f>
        <v xml:space="preserve"> </v>
      </c>
      <c r="Q140" s="266"/>
      <c r="R140" s="411" t="str">
        <f>'Council Own'!C104</f>
        <v>&lt;List Requirement Here&gt;</v>
      </c>
      <c r="S140" s="276" t="str">
        <f>IF('Council Own'!O104="A","A"," ")</f>
        <v xml:space="preserve"> </v>
      </c>
    </row>
    <row r="141" spans="1:19" x14ac:dyDescent="0.2">
      <c r="A141" s="519" t="str">
        <f>'Council Own'!B30</f>
        <v>&lt;&lt;List Badge Here&gt;&gt;</v>
      </c>
      <c r="B141" s="520"/>
      <c r="C141" s="271" t="str">
        <f>IF('Council Own'!O52="C","C",IF('Council Own'!O52="P","P",""))</f>
        <v/>
      </c>
      <c r="E141" s="510" t="str">
        <f>'Fun Patches'!C8</f>
        <v>&lt;LIST PATCH HERE&gt;</v>
      </c>
      <c r="F141" s="511"/>
      <c r="G141" s="276" t="str">
        <f>IF('Fun Patches'!O8="A","A"," ")</f>
        <v xml:space="preserve"> </v>
      </c>
      <c r="H141" s="273"/>
      <c r="I141" s="266"/>
      <c r="J141" s="411" t="str">
        <f>'Council Own'!C9</f>
        <v>&lt;List Requirement Here&gt;</v>
      </c>
      <c r="K141" s="276" t="str">
        <f>IF('Council Own'!O9="A","A"," ")</f>
        <v xml:space="preserve"> </v>
      </c>
      <c r="L141" s="273"/>
      <c r="M141" s="266"/>
      <c r="N141" s="411" t="str">
        <f>'Council Own'!C57</f>
        <v>&lt;List Requirement Here&gt;</v>
      </c>
      <c r="O141" s="276" t="str">
        <f>IF('Council Own'!O57="A","A"," ")</f>
        <v xml:space="preserve"> </v>
      </c>
      <c r="Q141" s="266"/>
      <c r="R141" s="411" t="str">
        <f>'Council Own'!C105</f>
        <v>&lt;List Requirement Here&gt;</v>
      </c>
      <c r="S141" s="276" t="str">
        <f>IF('Council Own'!O105="A","A"," ")</f>
        <v xml:space="preserve"> </v>
      </c>
    </row>
    <row r="142" spans="1:19" x14ac:dyDescent="0.2">
      <c r="A142" s="519" t="str">
        <f>'Council Own'!B54</f>
        <v>&lt;&lt;List Badge Here&gt;&gt;</v>
      </c>
      <c r="B142" s="520"/>
      <c r="C142" s="271" t="str">
        <f>IF('Council Own'!O76="C","C",IF('Council Own'!O76="P","P",""))</f>
        <v/>
      </c>
      <c r="E142" s="510" t="str">
        <f>'Fun Patches'!C9</f>
        <v>&lt;LIST PATCH HERE&gt;</v>
      </c>
      <c r="F142" s="511"/>
      <c r="G142" s="276" t="str">
        <f>IF('Fun Patches'!O9="A","A"," ")</f>
        <v xml:space="preserve"> </v>
      </c>
      <c r="H142" s="273"/>
      <c r="I142" s="266"/>
      <c r="J142" s="411" t="str">
        <f>'Council Own'!C10</f>
        <v>&lt;List Requirement Here&gt;</v>
      </c>
      <c r="K142" s="276" t="str">
        <f>IF('Council Own'!O10="A","A"," ")</f>
        <v xml:space="preserve"> </v>
      </c>
      <c r="L142" s="273"/>
      <c r="M142" s="266"/>
      <c r="N142" s="411" t="str">
        <f>'Council Own'!C58</f>
        <v>&lt;List Requirement Here&gt;</v>
      </c>
      <c r="O142" s="276" t="str">
        <f>IF('Council Own'!O58="A","A"," ")</f>
        <v xml:space="preserve"> </v>
      </c>
      <c r="Q142" s="266"/>
      <c r="R142" s="411" t="str">
        <f>'Council Own'!C106</f>
        <v>&lt;List Requirement Here&gt;</v>
      </c>
      <c r="S142" s="276" t="str">
        <f>IF('Council Own'!O106="A","A"," ")</f>
        <v xml:space="preserve"> </v>
      </c>
    </row>
    <row r="143" spans="1:19" x14ac:dyDescent="0.2">
      <c r="A143" s="519" t="str">
        <f>'Council Own'!B78</f>
        <v>&lt;&lt;List Badge Here&gt;&gt;</v>
      </c>
      <c r="B143" s="520"/>
      <c r="C143" s="271" t="str">
        <f>IF('Council Own'!O100="C","C",IF('Council Own'!O100="P","P",""))</f>
        <v/>
      </c>
      <c r="E143" s="510" t="str">
        <f>'Fun Patches'!C10</f>
        <v>&lt;LIST PATCH HERE&gt;</v>
      </c>
      <c r="F143" s="511"/>
      <c r="G143" s="276" t="str">
        <f>IF('Fun Patches'!O10="A","A"," ")</f>
        <v xml:space="preserve"> </v>
      </c>
      <c r="H143" s="273"/>
      <c r="I143" s="266">
        <v>2</v>
      </c>
      <c r="J143" s="403" t="str">
        <f>'Council Own'!C11</f>
        <v>&lt;List Requirement Here&gt;</v>
      </c>
      <c r="K143" s="268" t="str">
        <f>IF('Council Own'!O11="A","A"," ")</f>
        <v xml:space="preserve"> </v>
      </c>
      <c r="L143" s="273"/>
      <c r="M143" s="266">
        <v>2</v>
      </c>
      <c r="N143" s="403" t="str">
        <f>'Council Own'!C59</f>
        <v>&lt;List Requirement Here&gt;</v>
      </c>
      <c r="O143" s="268" t="str">
        <f>IF('Council Own'!O59="A","A"," ")</f>
        <v xml:space="preserve"> </v>
      </c>
      <c r="Q143" s="266">
        <v>2</v>
      </c>
      <c r="R143" s="403" t="str">
        <f>'Council Own'!C107</f>
        <v>&lt;List Requirement Here&gt;</v>
      </c>
      <c r="S143" s="268" t="str">
        <f>IF('Council Own'!O107="A","A"," ")</f>
        <v xml:space="preserve"> </v>
      </c>
    </row>
    <row r="144" spans="1:19" x14ac:dyDescent="0.2">
      <c r="A144" s="519" t="str">
        <f>'Council Own'!B102</f>
        <v>&lt;&lt;List Badge Here&gt;&gt;</v>
      </c>
      <c r="B144" s="520"/>
      <c r="C144" s="271" t="str">
        <f>IF('Council Own'!O124="C","C",IF('Council Own'!O124="P","P",""))</f>
        <v/>
      </c>
      <c r="E144" s="510" t="str">
        <f>'Fun Patches'!C11</f>
        <v>&lt;LIST PATCH HERE&gt;</v>
      </c>
      <c r="F144" s="511"/>
      <c r="G144" s="276" t="str">
        <f>IF('Fun Patches'!O11="A","A"," ")</f>
        <v xml:space="preserve"> </v>
      </c>
      <c r="H144" s="273"/>
      <c r="I144" s="266"/>
      <c r="J144" s="411" t="str">
        <f>'Council Own'!C12</f>
        <v>&lt;List Requirement Here&gt;</v>
      </c>
      <c r="K144" s="276" t="str">
        <f>IF('Council Own'!O12="A","A"," ")</f>
        <v xml:space="preserve"> </v>
      </c>
      <c r="L144" s="273"/>
      <c r="M144" s="266"/>
      <c r="N144" s="411" t="str">
        <f>'Council Own'!C60</f>
        <v>&lt;List Requirement Here&gt;</v>
      </c>
      <c r="O144" s="276" t="str">
        <f>IF('Council Own'!O60="A","A"," ")</f>
        <v xml:space="preserve"> </v>
      </c>
      <c r="Q144" s="266"/>
      <c r="R144" s="411" t="str">
        <f>'Council Own'!C108</f>
        <v>&lt;List Requirement Here&gt;</v>
      </c>
      <c r="S144" s="276" t="str">
        <f>IF('Council Own'!O108="A","A"," ")</f>
        <v xml:space="preserve"> </v>
      </c>
    </row>
    <row r="145" spans="1:19" x14ac:dyDescent="0.2">
      <c r="A145" s="519" t="str">
        <f>'Council Own'!B126</f>
        <v>&lt;&lt;List Badge Here&gt;&gt;</v>
      </c>
      <c r="B145" s="520"/>
      <c r="C145" s="271" t="str">
        <f>IF('Council Own'!O148="C","C",IF('Council Own'!O148="P","P",""))</f>
        <v/>
      </c>
      <c r="E145" s="510" t="str">
        <f>'Fun Patches'!C12</f>
        <v>&lt;LIST PATCH HERE&gt;</v>
      </c>
      <c r="F145" s="511"/>
      <c r="G145" s="276" t="str">
        <f>IF('Fun Patches'!O12="A","A"," ")</f>
        <v xml:space="preserve"> </v>
      </c>
      <c r="H145" s="273"/>
      <c r="I145" s="266"/>
      <c r="J145" s="411" t="str">
        <f>'Council Own'!C13</f>
        <v>&lt;List Requirement Here&gt;</v>
      </c>
      <c r="K145" s="276" t="str">
        <f>IF('Council Own'!O13="A","A"," ")</f>
        <v xml:space="preserve"> </v>
      </c>
      <c r="L145" s="273"/>
      <c r="M145" s="266"/>
      <c r="N145" s="411" t="str">
        <f>'Council Own'!C61</f>
        <v>&lt;List Requirement Here&gt;</v>
      </c>
      <c r="O145" s="276" t="str">
        <f>IF('Council Own'!O61="A","A"," ")</f>
        <v xml:space="preserve"> </v>
      </c>
      <c r="Q145" s="266"/>
      <c r="R145" s="411" t="str">
        <f>'Council Own'!C109</f>
        <v>&lt;List Requirement Here&gt;</v>
      </c>
      <c r="S145" s="276" t="str">
        <f>IF('Council Own'!O109="A","A"," ")</f>
        <v xml:space="preserve"> </v>
      </c>
    </row>
    <row r="146" spans="1:19" x14ac:dyDescent="0.2">
      <c r="E146" s="510" t="str">
        <f>'Fun Patches'!C13</f>
        <v>&lt;LIST PATCH HERE&gt;</v>
      </c>
      <c r="F146" s="511"/>
      <c r="G146" s="276" t="str">
        <f>IF('Fun Patches'!O13="A","A"," ")</f>
        <v xml:space="preserve"> </v>
      </c>
      <c r="H146" s="273"/>
      <c r="I146" s="266"/>
      <c r="J146" s="411" t="str">
        <f>'Council Own'!C14</f>
        <v>&lt;List Requirement Here&gt;</v>
      </c>
      <c r="K146" s="276" t="str">
        <f>IF('Council Own'!O14="A","A"," ")</f>
        <v xml:space="preserve"> </v>
      </c>
      <c r="L146" s="273"/>
      <c r="M146" s="266"/>
      <c r="N146" s="411" t="str">
        <f>'Council Own'!C62</f>
        <v>&lt;List Requirement Here&gt;</v>
      </c>
      <c r="O146" s="276" t="str">
        <f>IF('Council Own'!O62="A","A"," ")</f>
        <v xml:space="preserve"> </v>
      </c>
      <c r="Q146" s="266"/>
      <c r="R146" s="411" t="str">
        <f>'Council Own'!C110</f>
        <v>&lt;List Requirement Here&gt;</v>
      </c>
      <c r="S146" s="276" t="str">
        <f>IF('Council Own'!O110="A","A"," ")</f>
        <v xml:space="preserve"> </v>
      </c>
    </row>
    <row r="147" spans="1:19" ht="12.75" customHeight="1" x14ac:dyDescent="0.2">
      <c r="E147" s="510" t="str">
        <f>'Fun Patches'!C14</f>
        <v>&lt;LIST PATCH HERE&gt;</v>
      </c>
      <c r="F147" s="511"/>
      <c r="G147" s="276" t="str">
        <f>IF('Fun Patches'!O14="A","A"," ")</f>
        <v xml:space="preserve"> </v>
      </c>
      <c r="I147" s="266">
        <v>3</v>
      </c>
      <c r="J147" s="403" t="str">
        <f>'Council Own'!C15</f>
        <v>&lt;List Requirement Here&gt;</v>
      </c>
      <c r="K147" s="268" t="str">
        <f>IF('Council Own'!O15="A","A"," ")</f>
        <v xml:space="preserve"> </v>
      </c>
      <c r="M147" s="266">
        <v>3</v>
      </c>
      <c r="N147" s="403" t="str">
        <f>'Council Own'!C63</f>
        <v>&lt;List Requirement Here&gt;</v>
      </c>
      <c r="O147" s="268" t="str">
        <f>IF('Council Own'!O63="A","A"," ")</f>
        <v xml:space="preserve"> </v>
      </c>
      <c r="Q147" s="266">
        <v>3</v>
      </c>
      <c r="R147" s="403" t="str">
        <f>'Council Own'!C111</f>
        <v>&lt;List Requirement Here&gt;</v>
      </c>
      <c r="S147" s="268" t="str">
        <f>IF('Council Own'!O111="A","A"," ")</f>
        <v xml:space="preserve"> </v>
      </c>
    </row>
    <row r="148" spans="1:19" ht="12.75" customHeight="1" x14ac:dyDescent="0.2">
      <c r="E148" s="510" t="str">
        <f>'Fun Patches'!C15</f>
        <v>&lt;LIST PATCH HERE&gt;</v>
      </c>
      <c r="F148" s="511"/>
      <c r="G148" s="276" t="str">
        <f>IF('Fun Patches'!O15="A","A"," ")</f>
        <v xml:space="preserve"> </v>
      </c>
      <c r="I148" s="266"/>
      <c r="J148" s="411" t="str">
        <f>'Council Own'!C16</f>
        <v>&lt;List Requirement Here&gt;</v>
      </c>
      <c r="K148" s="276" t="str">
        <f>IF('Council Own'!O16="A","A"," ")</f>
        <v xml:space="preserve"> </v>
      </c>
      <c r="M148" s="266"/>
      <c r="N148" s="411" t="str">
        <f>'Council Own'!C64</f>
        <v>&lt;List Requirement Here&gt;</v>
      </c>
      <c r="O148" s="276" t="str">
        <f>IF('Council Own'!O64="A","A"," ")</f>
        <v xml:space="preserve"> </v>
      </c>
      <c r="Q148" s="266"/>
      <c r="R148" s="411" t="str">
        <f>'Council Own'!C112</f>
        <v>&lt;List Requirement Here&gt;</v>
      </c>
      <c r="S148" s="276" t="str">
        <f>IF('Council Own'!O112="A","A"," ")</f>
        <v xml:space="preserve"> </v>
      </c>
    </row>
    <row r="149" spans="1:19" x14ac:dyDescent="0.2">
      <c r="E149" s="510" t="str">
        <f>'Fun Patches'!C16</f>
        <v>&lt;LIST PATCH HERE&gt;</v>
      </c>
      <c r="F149" s="511"/>
      <c r="G149" s="276" t="str">
        <f>IF('Fun Patches'!O16="A","A"," ")</f>
        <v xml:space="preserve"> </v>
      </c>
      <c r="I149" s="266"/>
      <c r="J149" s="411" t="str">
        <f>'Council Own'!C17</f>
        <v>&lt;List Requirement Here&gt;</v>
      </c>
      <c r="K149" s="276" t="str">
        <f>IF('Council Own'!O17="A","A"," ")</f>
        <v xml:space="preserve"> </v>
      </c>
      <c r="M149" s="266"/>
      <c r="N149" s="411" t="str">
        <f>'Council Own'!C65</f>
        <v>&lt;List Requirement Here&gt;</v>
      </c>
      <c r="O149" s="276" t="str">
        <f>IF('Council Own'!O65="A","A"," ")</f>
        <v xml:space="preserve"> </v>
      </c>
      <c r="Q149" s="266"/>
      <c r="R149" s="411" t="str">
        <f>'Council Own'!C113</f>
        <v>&lt;List Requirement Here&gt;</v>
      </c>
      <c r="S149" s="276" t="str">
        <f>IF('Council Own'!O113="A","A"," ")</f>
        <v xml:space="preserve"> </v>
      </c>
    </row>
    <row r="150" spans="1:19" x14ac:dyDescent="0.2">
      <c r="E150" s="515" t="str">
        <f>'Fun Patches'!C17</f>
        <v>&lt;LIST PATCH HERE&gt;</v>
      </c>
      <c r="F150" s="516"/>
      <c r="G150" s="269" t="str">
        <f>IF('Fun Patches'!O17="A","A"," ")</f>
        <v xml:space="preserve"> </v>
      </c>
      <c r="I150" s="266"/>
      <c r="J150" s="411" t="str">
        <f>'Council Own'!C18</f>
        <v>&lt;List Requirement Here&gt;</v>
      </c>
      <c r="K150" s="276" t="str">
        <f>IF('Council Own'!O18="A","A"," ")</f>
        <v xml:space="preserve"> </v>
      </c>
      <c r="M150" s="266"/>
      <c r="N150" s="411" t="str">
        <f>'Council Own'!C66</f>
        <v>&lt;List Requirement Here&gt;</v>
      </c>
      <c r="O150" s="276" t="str">
        <f>IF('Council Own'!O66="A","A"," ")</f>
        <v xml:space="preserve"> </v>
      </c>
      <c r="Q150" s="266"/>
      <c r="R150" s="411" t="str">
        <f>'Council Own'!C114</f>
        <v>&lt;List Requirement Here&gt;</v>
      </c>
      <c r="S150" s="276" t="str">
        <f>IF('Council Own'!O114="A","A"," ")</f>
        <v xml:space="preserve"> </v>
      </c>
    </row>
    <row r="151" spans="1:19" x14ac:dyDescent="0.2">
      <c r="E151" s="510" t="str">
        <f>'Fun Patches'!C18</f>
        <v>&lt;LIST PATCH HERE&gt;</v>
      </c>
      <c r="F151" s="511"/>
      <c r="G151" s="276" t="str">
        <f>IF('Fun Patches'!O18="A","A"," ")</f>
        <v xml:space="preserve"> </v>
      </c>
      <c r="I151" s="266">
        <v>4</v>
      </c>
      <c r="J151" s="403" t="str">
        <f>'Council Own'!C19</f>
        <v>&lt;List Requirement Here&gt;</v>
      </c>
      <c r="K151" s="268" t="str">
        <f>IF('Council Own'!O19="A","A"," ")</f>
        <v xml:space="preserve"> </v>
      </c>
      <c r="M151" s="266">
        <v>4</v>
      </c>
      <c r="N151" s="403" t="str">
        <f>'Council Own'!C67</f>
        <v>&lt;List Requirement Here&gt;</v>
      </c>
      <c r="O151" s="268" t="str">
        <f>IF('Council Own'!O67="A","A"," ")</f>
        <v xml:space="preserve"> </v>
      </c>
      <c r="Q151" s="266">
        <v>4</v>
      </c>
      <c r="R151" s="403" t="str">
        <f>'Council Own'!C115</f>
        <v>&lt;List Requirement Here&gt;</v>
      </c>
      <c r="S151" s="268" t="str">
        <f>IF('Council Own'!O115="A","A"," ")</f>
        <v xml:space="preserve"> </v>
      </c>
    </row>
    <row r="152" spans="1:19" x14ac:dyDescent="0.2">
      <c r="E152" s="510" t="str">
        <f>'Fun Patches'!C19</f>
        <v>&lt;LIST PATCH HERE&gt;</v>
      </c>
      <c r="F152" s="511"/>
      <c r="G152" s="276" t="str">
        <f>IF('Fun Patches'!O19="A","A"," ")</f>
        <v xml:space="preserve"> </v>
      </c>
      <c r="I152" s="266"/>
      <c r="J152" s="411" t="str">
        <f>'Council Own'!C20</f>
        <v>&lt;List Requirement Here&gt;</v>
      </c>
      <c r="K152" s="276" t="str">
        <f>IF('Council Own'!O20="A","A"," ")</f>
        <v xml:space="preserve"> </v>
      </c>
      <c r="M152" s="266"/>
      <c r="N152" s="411" t="str">
        <f>'Council Own'!C68</f>
        <v>&lt;List Requirement Here&gt;</v>
      </c>
      <c r="O152" s="276" t="str">
        <f>IF('Council Own'!O68="A","A"," ")</f>
        <v xml:space="preserve"> </v>
      </c>
      <c r="Q152" s="266"/>
      <c r="R152" s="411" t="str">
        <f>'Council Own'!C116</f>
        <v>&lt;List Requirement Here&gt;</v>
      </c>
      <c r="S152" s="276" t="str">
        <f>IF('Council Own'!O116="A","A"," ")</f>
        <v xml:space="preserve"> </v>
      </c>
    </row>
    <row r="153" spans="1:19" x14ac:dyDescent="0.2">
      <c r="E153" s="510" t="str">
        <f>'Fun Patches'!C20</f>
        <v>&lt;LIST PATCH HERE&gt;</v>
      </c>
      <c r="F153" s="511"/>
      <c r="G153" s="276" t="str">
        <f>IF('Fun Patches'!O20="A","A"," ")</f>
        <v xml:space="preserve"> </v>
      </c>
      <c r="I153" s="266"/>
      <c r="J153" s="411" t="str">
        <f>'Council Own'!C21</f>
        <v>&lt;List Requirement Here&gt;</v>
      </c>
      <c r="K153" s="276" t="str">
        <f>IF('Council Own'!O21="A","A"," ")</f>
        <v xml:space="preserve"> </v>
      </c>
      <c r="M153" s="266"/>
      <c r="N153" s="411" t="str">
        <f>'Council Own'!C69</f>
        <v>&lt;List Requirement Here&gt;</v>
      </c>
      <c r="O153" s="276" t="str">
        <f>IF('Council Own'!O69="A","A"," ")</f>
        <v xml:space="preserve"> </v>
      </c>
      <c r="Q153" s="266"/>
      <c r="R153" s="411" t="str">
        <f>'Council Own'!C117</f>
        <v>&lt;List Requirement Here&gt;</v>
      </c>
      <c r="S153" s="276" t="str">
        <f>IF('Council Own'!O117="A","A"," ")</f>
        <v xml:space="preserve"> </v>
      </c>
    </row>
    <row r="154" spans="1:19" x14ac:dyDescent="0.2">
      <c r="E154" s="510" t="str">
        <f>'Fun Patches'!C21</f>
        <v>&lt;LIST PATCH HERE&gt;</v>
      </c>
      <c r="F154" s="511"/>
      <c r="G154" s="276" t="str">
        <f>IF('Fun Patches'!O21="A","A"," ")</f>
        <v xml:space="preserve"> </v>
      </c>
      <c r="I154" s="266"/>
      <c r="J154" s="411" t="str">
        <f>'Council Own'!C22</f>
        <v>&lt;List Requirement Here&gt;</v>
      </c>
      <c r="K154" s="276" t="str">
        <f>IF('Council Own'!O22="A","A"," ")</f>
        <v xml:space="preserve"> </v>
      </c>
      <c r="M154" s="266"/>
      <c r="N154" s="411" t="str">
        <f>'Council Own'!C70</f>
        <v>&lt;List Requirement Here&gt;</v>
      </c>
      <c r="O154" s="276" t="str">
        <f>IF('Council Own'!O70="A","A"," ")</f>
        <v xml:space="preserve"> </v>
      </c>
      <c r="Q154" s="266"/>
      <c r="R154" s="411" t="str">
        <f>'Council Own'!C118</f>
        <v>&lt;List Requirement Here&gt;</v>
      </c>
      <c r="S154" s="276" t="str">
        <f>IF('Council Own'!O118="A","A"," ")</f>
        <v xml:space="preserve"> </v>
      </c>
    </row>
    <row r="155" spans="1:19" x14ac:dyDescent="0.2">
      <c r="E155" s="510" t="str">
        <f>'Fun Patches'!C22</f>
        <v>&lt;LIST PATCH HERE&gt;</v>
      </c>
      <c r="F155" s="511"/>
      <c r="G155" s="276" t="str">
        <f>IF('Fun Patches'!O22="A","A"," ")</f>
        <v xml:space="preserve"> </v>
      </c>
      <c r="I155" s="266">
        <v>5</v>
      </c>
      <c r="J155" s="403" t="str">
        <f>'Council Own'!C23</f>
        <v>&lt;List Requirement Here&gt;</v>
      </c>
      <c r="K155" s="268" t="str">
        <f>IF('Council Own'!O23="A","A"," ")</f>
        <v xml:space="preserve"> </v>
      </c>
      <c r="M155" s="266">
        <v>5</v>
      </c>
      <c r="N155" s="403" t="str">
        <f>'Council Own'!C71</f>
        <v>&lt;List Requirement Here&gt;</v>
      </c>
      <c r="O155" s="268" t="str">
        <f>IF('Council Own'!O71="A","A"," ")</f>
        <v xml:space="preserve"> </v>
      </c>
      <c r="Q155" s="266">
        <v>5</v>
      </c>
      <c r="R155" s="403" t="str">
        <f>'Council Own'!C119</f>
        <v>&lt;List Requirement Here&gt;</v>
      </c>
      <c r="S155" s="268" t="str">
        <f>IF('Council Own'!O119="A","A"," ")</f>
        <v xml:space="preserve"> </v>
      </c>
    </row>
    <row r="156" spans="1:19" x14ac:dyDescent="0.2">
      <c r="E156" s="510" t="str">
        <f>'Fun Patches'!C23</f>
        <v>&lt;LIST PATCH HERE&gt;</v>
      </c>
      <c r="F156" s="511"/>
      <c r="G156" s="276" t="str">
        <f>IF('Fun Patches'!O23="A","A"," ")</f>
        <v xml:space="preserve"> </v>
      </c>
      <c r="I156" s="266"/>
      <c r="J156" s="411" t="str">
        <f>'Council Own'!C24</f>
        <v>&lt;List Requirement Here&gt;</v>
      </c>
      <c r="K156" s="276" t="str">
        <f>IF('Council Own'!O24="A","A"," ")</f>
        <v xml:space="preserve"> </v>
      </c>
      <c r="M156" s="266"/>
      <c r="N156" s="411" t="str">
        <f>'Council Own'!C72</f>
        <v>&lt;List Requirement Here&gt;</v>
      </c>
      <c r="O156" s="276" t="str">
        <f>IF('Council Own'!O72="A","A"," ")</f>
        <v xml:space="preserve"> </v>
      </c>
      <c r="Q156" s="266"/>
      <c r="R156" s="411" t="str">
        <f>'Council Own'!C120</f>
        <v>&lt;List Requirement Here&gt;</v>
      </c>
      <c r="S156" s="276" t="str">
        <f>IF('Council Own'!O120="A","A"," ")</f>
        <v xml:space="preserve"> </v>
      </c>
    </row>
    <row r="157" spans="1:19" x14ac:dyDescent="0.2">
      <c r="E157" s="510" t="str">
        <f>'Fun Patches'!C24</f>
        <v>&lt;LIST PATCH HERE&gt;</v>
      </c>
      <c r="F157" s="511"/>
      <c r="G157" s="276" t="str">
        <f>IF('Fun Patches'!O24="A","A"," ")</f>
        <v xml:space="preserve"> </v>
      </c>
      <c r="I157" s="266"/>
      <c r="J157" s="411" t="str">
        <f>'Council Own'!C25</f>
        <v>&lt;List Requirement Here&gt;</v>
      </c>
      <c r="K157" s="276" t="str">
        <f>IF('Council Own'!O25="A","A"," ")</f>
        <v xml:space="preserve"> </v>
      </c>
      <c r="M157" s="266"/>
      <c r="N157" s="411" t="str">
        <f>'Council Own'!C73</f>
        <v>&lt;List Requirement Here&gt;</v>
      </c>
      <c r="O157" s="276" t="str">
        <f>IF('Council Own'!O73="A","A"," ")</f>
        <v xml:space="preserve"> </v>
      </c>
      <c r="Q157" s="266"/>
      <c r="R157" s="411" t="str">
        <f>'Council Own'!C121</f>
        <v>&lt;List Requirement Here&gt;</v>
      </c>
      <c r="S157" s="276" t="str">
        <f>IF('Council Own'!O121="A","A"," ")</f>
        <v xml:space="preserve"> </v>
      </c>
    </row>
    <row r="158" spans="1:19" x14ac:dyDescent="0.2">
      <c r="E158" s="510" t="str">
        <f>'Fun Patches'!C25</f>
        <v>&lt;LIST PATCH HERE&gt;</v>
      </c>
      <c r="F158" s="511"/>
      <c r="G158" s="276" t="str">
        <f>IF('Fun Patches'!O25="A","A"," ")</f>
        <v xml:space="preserve"> </v>
      </c>
      <c r="I158" s="266"/>
      <c r="J158" s="411" t="str">
        <f>'Council Own'!C26</f>
        <v>&lt;List Requirement Here&gt;</v>
      </c>
      <c r="K158" s="276" t="str">
        <f>IF('Council Own'!O26="A","A"," ")</f>
        <v xml:space="preserve"> </v>
      </c>
      <c r="M158" s="266"/>
      <c r="N158" s="411" t="str">
        <f>'Council Own'!C74</f>
        <v>&lt;List Requirement Here&gt;</v>
      </c>
      <c r="O158" s="276" t="str">
        <f>IF('Council Own'!O68="A","A"," ")</f>
        <v xml:space="preserve"> </v>
      </c>
      <c r="Q158" s="266"/>
      <c r="R158" s="411" t="str">
        <f>'Council Own'!C122</f>
        <v>&lt;List Requirement Here&gt;</v>
      </c>
      <c r="S158" s="276" t="str">
        <f>IF('Council Own'!O122="A","A"," ")</f>
        <v xml:space="preserve"> </v>
      </c>
    </row>
    <row r="159" spans="1:19" x14ac:dyDescent="0.2">
      <c r="E159" s="510" t="str">
        <f>'Fun Patches'!C26</f>
        <v>&lt;LIST PATCH HERE&gt;</v>
      </c>
      <c r="F159" s="511"/>
      <c r="G159" s="276" t="str">
        <f>IF('Fun Patches'!O26="A","A","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Patches'!O27="A","A"," ")</f>
        <v xml:space="preserve"> </v>
      </c>
      <c r="I160" s="266">
        <v>1</v>
      </c>
      <c r="J160" s="403" t="str">
        <f>'Council Own'!C31</f>
        <v>&lt;List Requirement Here&gt;</v>
      </c>
      <c r="K160" s="268" t="str">
        <f>IF('Council Own'!O31="A","A"," ")</f>
        <v xml:space="preserve"> </v>
      </c>
      <c r="M160" s="266">
        <v>1</v>
      </c>
      <c r="N160" s="403" t="str">
        <f>'Council Own'!C79</f>
        <v>&lt;List Requirement Here&gt;</v>
      </c>
      <c r="O160" s="268" t="str">
        <f>IF('Council Own'!O79="A","A"," ")</f>
        <v xml:space="preserve"> </v>
      </c>
      <c r="Q160" s="266">
        <v>1</v>
      </c>
      <c r="R160" s="403" t="str">
        <f>'Council Own'!C127</f>
        <v>&lt;List Requirement Here&gt;</v>
      </c>
      <c r="S160" s="268" t="str">
        <f>IF('Council Own'!O127="A","A"," ")</f>
        <v xml:space="preserve"> </v>
      </c>
    </row>
    <row r="161" spans="5:19" x14ac:dyDescent="0.2">
      <c r="E161" s="510" t="str">
        <f>'Fun Patches'!C28</f>
        <v>&lt;LIST PATCH HERE&gt;</v>
      </c>
      <c r="F161" s="511"/>
      <c r="G161" s="276" t="str">
        <f>IF('Fun Patches'!O28="A","A"," ")</f>
        <v xml:space="preserve"> </v>
      </c>
      <c r="I161" s="266"/>
      <c r="J161" s="411" t="str">
        <f>'Council Own'!C32</f>
        <v>&lt;List Requirement Here&gt;</v>
      </c>
      <c r="K161" s="276" t="str">
        <f>IF('Council Own'!O32="A","A"," ")</f>
        <v xml:space="preserve"> </v>
      </c>
      <c r="M161" s="266"/>
      <c r="N161" s="411" t="str">
        <f>'Council Own'!C80</f>
        <v>&lt;List Requirement Here&gt;</v>
      </c>
      <c r="O161" s="276" t="str">
        <f>IF('Council Own'!O80="A","A"," ")</f>
        <v xml:space="preserve"> </v>
      </c>
      <c r="Q161" s="266"/>
      <c r="R161" s="411" t="str">
        <f>'Council Own'!C128</f>
        <v>&lt;List Requirement Here&gt;</v>
      </c>
      <c r="S161" s="276" t="str">
        <f>IF('Council Own'!O128="A","A"," ")</f>
        <v xml:space="preserve"> </v>
      </c>
    </row>
    <row r="162" spans="5:19" x14ac:dyDescent="0.2">
      <c r="E162" s="510" t="str">
        <f>'Fun Patches'!C29</f>
        <v>&lt;LIST PATCH HERE&gt;</v>
      </c>
      <c r="F162" s="511"/>
      <c r="G162" s="276" t="str">
        <f>IF('Fun Patches'!O29="A","A"," ")</f>
        <v xml:space="preserve"> </v>
      </c>
      <c r="I162" s="266"/>
      <c r="J162" s="411" t="str">
        <f>'Council Own'!C33</f>
        <v>&lt;List Requirement Here&gt;</v>
      </c>
      <c r="K162" s="276" t="str">
        <f>IF('Council Own'!O33="A","A"," ")</f>
        <v xml:space="preserve"> </v>
      </c>
      <c r="M162" s="266"/>
      <c r="N162" s="411" t="str">
        <f>'Council Own'!C81</f>
        <v>&lt;List Requirement Here&gt;</v>
      </c>
      <c r="O162" s="276" t="str">
        <f>IF('Council Own'!O81="A","A"," ")</f>
        <v xml:space="preserve"> </v>
      </c>
      <c r="Q162" s="266"/>
      <c r="R162" s="411" t="str">
        <f>'Council Own'!C129</f>
        <v>&lt;List Requirement Here&gt;</v>
      </c>
      <c r="S162" s="276" t="str">
        <f>IF('Council Own'!O129="A","A"," ")</f>
        <v xml:space="preserve"> </v>
      </c>
    </row>
    <row r="163" spans="5:19" x14ac:dyDescent="0.2">
      <c r="E163" s="510" t="str">
        <f>'Fun Patches'!C30</f>
        <v>&lt;LIST PATCH HERE&gt;</v>
      </c>
      <c r="F163" s="511"/>
      <c r="G163" s="276" t="str">
        <f>IF('Fun Patches'!O30="A","A"," ")</f>
        <v xml:space="preserve"> </v>
      </c>
      <c r="I163" s="266"/>
      <c r="J163" s="411" t="str">
        <f>'Council Own'!C34</f>
        <v>&lt;List Requirement Here&gt;</v>
      </c>
      <c r="K163" s="276" t="str">
        <f>IF('Council Own'!O34="A","A"," ")</f>
        <v xml:space="preserve"> </v>
      </c>
      <c r="M163" s="266"/>
      <c r="N163" s="411" t="str">
        <f>'Council Own'!C82</f>
        <v>&lt;List Requirement Here&gt;</v>
      </c>
      <c r="O163" s="276" t="str">
        <f>IF('Council Own'!O82="A","A"," ")</f>
        <v xml:space="preserve"> </v>
      </c>
      <c r="Q163" s="266"/>
      <c r="R163" s="411" t="str">
        <f>'Council Own'!C130</f>
        <v>&lt;List Requirement Here&gt;</v>
      </c>
      <c r="S163" s="276" t="str">
        <f>IF('Council Own'!O130="A","A"," ")</f>
        <v xml:space="preserve"> </v>
      </c>
    </row>
    <row r="164" spans="5:19" x14ac:dyDescent="0.2">
      <c r="E164" s="510" t="str">
        <f>'Fun Patches'!C31</f>
        <v>&lt;LIST PATCH HERE&gt;</v>
      </c>
      <c r="F164" s="511"/>
      <c r="G164" s="276" t="str">
        <f>IF('Fun Patches'!O31="A","A"," ")</f>
        <v xml:space="preserve"> </v>
      </c>
      <c r="I164" s="266">
        <v>2</v>
      </c>
      <c r="J164" s="403" t="str">
        <f>'Council Own'!C35</f>
        <v>&lt;List Requirement Here&gt;</v>
      </c>
      <c r="K164" s="268" t="str">
        <f>IF('Council Own'!O35="A","A"," ")</f>
        <v xml:space="preserve"> </v>
      </c>
      <c r="M164" s="266">
        <v>2</v>
      </c>
      <c r="N164" s="403" t="str">
        <f>'Council Own'!C83</f>
        <v>&lt;List Requirement Here&gt;</v>
      </c>
      <c r="O164" s="268" t="str">
        <f>IF('Council Own'!O83="A","A"," ")</f>
        <v xml:space="preserve"> </v>
      </c>
      <c r="Q164" s="266">
        <v>2</v>
      </c>
      <c r="R164" s="403" t="str">
        <f>'Council Own'!C131</f>
        <v>&lt;List Requirement Here&gt;</v>
      </c>
      <c r="S164" s="268" t="str">
        <f>IF('Council Own'!O131="A","A"," ")</f>
        <v xml:space="preserve"> </v>
      </c>
    </row>
    <row r="165" spans="5:19" x14ac:dyDescent="0.2">
      <c r="E165" s="510" t="str">
        <f>'Fun Patches'!C32</f>
        <v>&lt;LIST PATCH HERE&gt;</v>
      </c>
      <c r="F165" s="511"/>
      <c r="G165" s="276" t="str">
        <f>IF('Fun Patches'!O32="A","A"," ")</f>
        <v xml:space="preserve"> </v>
      </c>
      <c r="I165" s="266"/>
      <c r="J165" s="411" t="str">
        <f>'Council Own'!C36</f>
        <v>&lt;List Requirement Here&gt;</v>
      </c>
      <c r="K165" s="276" t="str">
        <f>IF('Council Own'!O36="A","A"," ")</f>
        <v xml:space="preserve"> </v>
      </c>
      <c r="M165" s="266"/>
      <c r="N165" s="411" t="str">
        <f>'Council Own'!C84</f>
        <v>&lt;List Requirement Here&gt;</v>
      </c>
      <c r="O165" s="276" t="str">
        <f>IF('Council Own'!O84="A","A"," ")</f>
        <v xml:space="preserve"> </v>
      </c>
      <c r="Q165" s="266"/>
      <c r="R165" s="411" t="str">
        <f>'Council Own'!C132</f>
        <v>&lt;List Requirement Here&gt;</v>
      </c>
      <c r="S165" s="276" t="str">
        <f>IF('Council Own'!O132="A","A"," ")</f>
        <v xml:space="preserve"> </v>
      </c>
    </row>
    <row r="166" spans="5:19" x14ac:dyDescent="0.2">
      <c r="E166" s="510" t="str">
        <f>'Fun Patches'!C33</f>
        <v>&lt;LIST PATCH HERE&gt;</v>
      </c>
      <c r="F166" s="511"/>
      <c r="G166" s="276" t="str">
        <f>IF('Fun Patches'!O33="A","A"," ")</f>
        <v xml:space="preserve"> </v>
      </c>
      <c r="I166" s="266"/>
      <c r="J166" s="411" t="str">
        <f>'Council Own'!C37</f>
        <v>&lt;List Requirement Here&gt;</v>
      </c>
      <c r="K166" s="276" t="str">
        <f>IF('Council Own'!O37="A","A"," ")</f>
        <v xml:space="preserve"> </v>
      </c>
      <c r="M166" s="266"/>
      <c r="N166" s="411" t="str">
        <f>'Council Own'!C85</f>
        <v>&lt;List Requirement Here&gt;</v>
      </c>
      <c r="O166" s="276" t="str">
        <f>IF('Council Own'!O85="A","A"," ")</f>
        <v xml:space="preserve"> </v>
      </c>
      <c r="Q166" s="266"/>
      <c r="R166" s="411" t="str">
        <f>'Council Own'!C133</f>
        <v>&lt;List Requirement Here&gt;</v>
      </c>
      <c r="S166" s="276" t="str">
        <f>IF('Council Own'!O133="A","A"," ")</f>
        <v xml:space="preserve"> </v>
      </c>
    </row>
    <row r="167" spans="5:19" x14ac:dyDescent="0.2">
      <c r="E167" s="510" t="str">
        <f>'Fun Patches'!C34</f>
        <v>&lt;LIST PATCH HERE&gt;</v>
      </c>
      <c r="F167" s="511"/>
      <c r="G167" s="276" t="str">
        <f>IF('Fun Patches'!O34="A","A"," ")</f>
        <v xml:space="preserve"> </v>
      </c>
      <c r="I167" s="266"/>
      <c r="J167" s="411" t="str">
        <f>'Council Own'!C38</f>
        <v>&lt;List Requirement Here&gt;</v>
      </c>
      <c r="K167" s="276" t="str">
        <f>IF('Council Own'!O38="A","A"," ")</f>
        <v xml:space="preserve"> </v>
      </c>
      <c r="M167" s="266"/>
      <c r="N167" s="411" t="str">
        <f>'Council Own'!C86</f>
        <v>&lt;List Requirement Here&gt;</v>
      </c>
      <c r="O167" s="276" t="str">
        <f>IF('Council Own'!O86="A","A"," ")</f>
        <v xml:space="preserve"> </v>
      </c>
      <c r="Q167" s="266"/>
      <c r="R167" s="411" t="str">
        <f>'Council Own'!C134</f>
        <v>&lt;List Requirement Here&gt;</v>
      </c>
      <c r="S167" s="276" t="str">
        <f>IF('Council Own'!O134="A","A"," ")</f>
        <v xml:space="preserve"> </v>
      </c>
    </row>
    <row r="168" spans="5:19" x14ac:dyDescent="0.2">
      <c r="E168" s="510" t="str">
        <f>'Fun Patches'!C35</f>
        <v>&lt;LIST PATCH HERE&gt;</v>
      </c>
      <c r="F168" s="511"/>
      <c r="G168" s="276" t="str">
        <f>IF('Fun Patches'!O35="A","A"," ")</f>
        <v xml:space="preserve"> </v>
      </c>
      <c r="I168" s="266">
        <v>3</v>
      </c>
      <c r="J168" s="403" t="str">
        <f>'Council Own'!C39</f>
        <v>&lt;List Requirement Here&gt;</v>
      </c>
      <c r="K168" s="268" t="str">
        <f>IF('Council Own'!O39="A","A"," ")</f>
        <v xml:space="preserve"> </v>
      </c>
      <c r="M168" s="266">
        <v>3</v>
      </c>
      <c r="N168" s="403" t="str">
        <f>'Council Own'!C87</f>
        <v>&lt;List Requirement Here&gt;</v>
      </c>
      <c r="O168" s="268" t="str">
        <f>IF('Council Own'!O87="A","A"," ")</f>
        <v xml:space="preserve"> </v>
      </c>
      <c r="Q168" s="266">
        <v>3</v>
      </c>
      <c r="R168" s="403" t="str">
        <f>'Council Own'!C135</f>
        <v>&lt;List Requirement Here&gt;</v>
      </c>
      <c r="S168" s="268" t="str">
        <f>IF('Council Own'!O135="A","A"," ")</f>
        <v xml:space="preserve"> </v>
      </c>
    </row>
    <row r="169" spans="5:19" x14ac:dyDescent="0.2">
      <c r="E169" s="510" t="str">
        <f>'Fun Patches'!C36</f>
        <v>&lt;LIST PATCH HERE&gt;</v>
      </c>
      <c r="F169" s="511"/>
      <c r="G169" s="276" t="str">
        <f>IF('Fun Patches'!O36="A","A"," ")</f>
        <v xml:space="preserve"> </v>
      </c>
      <c r="I169" s="266"/>
      <c r="J169" s="411" t="str">
        <f>'Council Own'!C40</f>
        <v>&lt;List Requirement Here&gt;</v>
      </c>
      <c r="K169" s="276" t="str">
        <f>IF('Council Own'!O40="A","A"," ")</f>
        <v xml:space="preserve"> </v>
      </c>
      <c r="M169" s="266"/>
      <c r="N169" s="411" t="str">
        <f>'Council Own'!C88</f>
        <v>&lt;List Requirement Here&gt;</v>
      </c>
      <c r="O169" s="276" t="str">
        <f>IF('Council Own'!O88="A","A"," ")</f>
        <v xml:space="preserve"> </v>
      </c>
      <c r="Q169" s="266"/>
      <c r="R169" s="411" t="str">
        <f>'Council Own'!C136</f>
        <v>&lt;List Requirement Here&gt;</v>
      </c>
      <c r="S169" s="276" t="str">
        <f>IF('Council Own'!O136="A","A"," ")</f>
        <v xml:space="preserve"> </v>
      </c>
    </row>
    <row r="170" spans="5:19" x14ac:dyDescent="0.2">
      <c r="E170" s="510" t="str">
        <f>'Fun Patches'!C37</f>
        <v>&lt;LIST PATCH HERE&gt;</v>
      </c>
      <c r="F170" s="511"/>
      <c r="G170" s="276" t="str">
        <f>IF('Fun Patches'!O37="A","A"," ")</f>
        <v xml:space="preserve"> </v>
      </c>
      <c r="I170" s="266"/>
      <c r="J170" s="411" t="str">
        <f>'Council Own'!C41</f>
        <v>&lt;List Requirement Here&gt;</v>
      </c>
      <c r="K170" s="276" t="str">
        <f>IF('Council Own'!O41="A","A"," ")</f>
        <v xml:space="preserve"> </v>
      </c>
      <c r="M170" s="266"/>
      <c r="N170" s="411" t="str">
        <f>'Council Own'!C89</f>
        <v>&lt;List Requirement Here&gt;</v>
      </c>
      <c r="O170" s="276" t="str">
        <f>IF('Council Own'!O89="A","A"," ")</f>
        <v xml:space="preserve"> </v>
      </c>
      <c r="Q170" s="266"/>
      <c r="R170" s="411" t="str">
        <f>'Council Own'!C137</f>
        <v>&lt;List Requirement Here&gt;</v>
      </c>
      <c r="S170" s="276" t="str">
        <f>IF('Council Own'!O137="A","A"," ")</f>
        <v xml:space="preserve"> </v>
      </c>
    </row>
    <row r="171" spans="5:19" x14ac:dyDescent="0.2">
      <c r="E171" s="510" t="str">
        <f>'Fun Patches'!C38</f>
        <v>&lt;LIST PATCH HERE&gt;</v>
      </c>
      <c r="F171" s="511"/>
      <c r="G171" s="276" t="str">
        <f>IF('Fun Patches'!O38="A","A"," ")</f>
        <v xml:space="preserve"> </v>
      </c>
      <c r="I171" s="266"/>
      <c r="J171" s="411" t="str">
        <f>'Council Own'!C42</f>
        <v>&lt;List Requirement Here&gt;</v>
      </c>
      <c r="K171" s="276" t="str">
        <f>IF('Council Own'!O42="A","A"," ")</f>
        <v xml:space="preserve"> </v>
      </c>
      <c r="M171" s="266"/>
      <c r="N171" s="411" t="str">
        <f>'Council Own'!C90</f>
        <v>&lt;List Requirement Here&gt;</v>
      </c>
      <c r="O171" s="276" t="str">
        <f>IF('Council Own'!O90="A","A"," ")</f>
        <v xml:space="preserve"> </v>
      </c>
      <c r="Q171" s="266"/>
      <c r="R171" s="411" t="str">
        <f>'Council Own'!C138</f>
        <v>&lt;List Requirement Here&gt;</v>
      </c>
      <c r="S171" s="276" t="str">
        <f>IF('Council Own'!O138="A","A"," ")</f>
        <v xml:space="preserve"> </v>
      </c>
    </row>
    <row r="172" spans="5:19" ht="12.75" customHeight="1" x14ac:dyDescent="0.2">
      <c r="E172" s="510" t="str">
        <f>'Fun Patches'!C39</f>
        <v>&lt;LIST PATCH HERE&gt;</v>
      </c>
      <c r="F172" s="511"/>
      <c r="G172" s="276" t="str">
        <f>IF('Fun Patches'!O39="A","A"," ")</f>
        <v xml:space="preserve"> </v>
      </c>
      <c r="I172" s="266">
        <v>4</v>
      </c>
      <c r="J172" s="403" t="str">
        <f>'Council Own'!C43</f>
        <v>&lt;List Requirement Here&gt;</v>
      </c>
      <c r="K172" s="268" t="str">
        <f>IF('Council Own'!O43="A","A"," ")</f>
        <v xml:space="preserve"> </v>
      </c>
      <c r="M172" s="266">
        <v>4</v>
      </c>
      <c r="N172" s="403" t="str">
        <f>'Council Own'!C91</f>
        <v>&lt;List Requirement Here&gt;</v>
      </c>
      <c r="O172" s="268" t="str">
        <f>IF('Council Own'!O91="A","A"," ")</f>
        <v xml:space="preserve"> </v>
      </c>
      <c r="Q172" s="266">
        <v>4</v>
      </c>
      <c r="R172" s="403" t="str">
        <f>'Council Own'!C139</f>
        <v>&lt;List Requirement Here&gt;</v>
      </c>
      <c r="S172" s="268" t="str">
        <f>IF('Council Own'!O139="A","A"," ")</f>
        <v xml:space="preserve"> </v>
      </c>
    </row>
    <row r="173" spans="5:19" ht="12.75" customHeight="1" x14ac:dyDescent="0.2">
      <c r="E173" s="510" t="str">
        <f>'Fun Patches'!C40</f>
        <v>&lt;LIST PATCH HERE&gt;</v>
      </c>
      <c r="F173" s="511"/>
      <c r="G173" s="276" t="str">
        <f>IF('Fun Patches'!O40="A","A"," ")</f>
        <v xml:space="preserve"> </v>
      </c>
      <c r="I173" s="266"/>
      <c r="J173" s="411" t="str">
        <f>'Council Own'!C44</f>
        <v>&lt;List Requirement Here&gt;</v>
      </c>
      <c r="K173" s="276" t="str">
        <f>IF('Council Own'!O44="A","A"," ")</f>
        <v xml:space="preserve"> </v>
      </c>
      <c r="M173" s="266"/>
      <c r="N173" s="411" t="str">
        <f>'Council Own'!C92</f>
        <v>&lt;List Requirement Here&gt;</v>
      </c>
      <c r="O173" s="276" t="str">
        <f>IF('Council Own'!O92="A","A"," ")</f>
        <v xml:space="preserve"> </v>
      </c>
      <c r="Q173" s="266"/>
      <c r="R173" s="411" t="str">
        <f>'Council Own'!C140</f>
        <v>&lt;List Requirement Here&gt;</v>
      </c>
      <c r="S173" s="276" t="str">
        <f>IF('Council Own'!O140="A","A"," ")</f>
        <v xml:space="preserve"> </v>
      </c>
    </row>
    <row r="174" spans="5:19" x14ac:dyDescent="0.2">
      <c r="E174" s="510" t="str">
        <f>'Fun Patches'!C41</f>
        <v>&lt;LIST PATCH HERE&gt;</v>
      </c>
      <c r="F174" s="511"/>
      <c r="G174" s="276" t="str">
        <f>IF('Fun Patches'!O41="A","A"," ")</f>
        <v xml:space="preserve"> </v>
      </c>
      <c r="I174" s="266"/>
      <c r="J174" s="411" t="str">
        <f>'Council Own'!C45</f>
        <v>&lt;List Requirement Here&gt;</v>
      </c>
      <c r="K174" s="276" t="str">
        <f>IF('Council Own'!O45="A","A"," ")</f>
        <v xml:space="preserve"> </v>
      </c>
      <c r="M174" s="266"/>
      <c r="N174" s="411" t="str">
        <f>'Council Own'!C93</f>
        <v>&lt;List Requirement Here&gt;</v>
      </c>
      <c r="O174" s="276" t="str">
        <f>IF('Council Own'!O93="A","A"," ")</f>
        <v xml:space="preserve"> </v>
      </c>
      <c r="Q174" s="266"/>
      <c r="R174" s="411" t="str">
        <f>'Council Own'!C141</f>
        <v>&lt;List Requirement Here&gt;</v>
      </c>
      <c r="S174" s="276" t="str">
        <f>IF('Council Own'!O141="A","A"," ")</f>
        <v xml:space="preserve"> </v>
      </c>
    </row>
    <row r="175" spans="5:19" x14ac:dyDescent="0.2">
      <c r="E175" s="510" t="str">
        <f>'Fun Patches'!C42</f>
        <v>&lt;LIST PATCH HERE&gt;</v>
      </c>
      <c r="F175" s="511"/>
      <c r="G175" s="276" t="str">
        <f>IF('Fun Patches'!O42="A","A"," ")</f>
        <v xml:space="preserve"> </v>
      </c>
      <c r="I175" s="266"/>
      <c r="J175" s="411" t="str">
        <f>'Council Own'!C46</f>
        <v>&lt;List Requirement Here&gt;</v>
      </c>
      <c r="K175" s="276" t="str">
        <f>IF('Council Own'!O46="A","A"," ")</f>
        <v xml:space="preserve"> </v>
      </c>
      <c r="M175" s="266"/>
      <c r="N175" s="411" t="str">
        <f>'Council Own'!C94</f>
        <v>&lt;List Requirement Here&gt;</v>
      </c>
      <c r="O175" s="276" t="str">
        <f>IF('Council Own'!O94="A","A"," ")</f>
        <v xml:space="preserve"> </v>
      </c>
      <c r="Q175" s="266"/>
      <c r="R175" s="411" t="str">
        <f>'Council Own'!C142</f>
        <v>&lt;List Requirement Here&gt;</v>
      </c>
      <c r="S175" s="276" t="str">
        <f>IF('Council Own'!O142="A","A"," ")</f>
        <v xml:space="preserve"> </v>
      </c>
    </row>
    <row r="176" spans="5:19" x14ac:dyDescent="0.2">
      <c r="E176" s="510" t="str">
        <f>'Fun Patches'!C43</f>
        <v>&lt;LIST PATCH HERE&gt;</v>
      </c>
      <c r="F176" s="511"/>
      <c r="G176" s="276" t="str">
        <f>IF('Fun Patches'!O43="A","A"," ")</f>
        <v xml:space="preserve"> </v>
      </c>
      <c r="I176" s="266">
        <v>5</v>
      </c>
      <c r="J176" s="403" t="str">
        <f>'Council Own'!C47</f>
        <v>&lt;List Requirement Here&gt;</v>
      </c>
      <c r="K176" s="268" t="str">
        <f>IF('Council Own'!O47="A","A"," ")</f>
        <v xml:space="preserve"> </v>
      </c>
      <c r="M176" s="266">
        <v>5</v>
      </c>
      <c r="N176" s="403" t="str">
        <f>'Council Own'!C95</f>
        <v>&lt;List Requirement Here&gt;</v>
      </c>
      <c r="O176" s="268" t="str">
        <f>IF('Council Own'!O95="A","A"," ")</f>
        <v xml:space="preserve"> </v>
      </c>
      <c r="Q176" s="266">
        <v>5</v>
      </c>
      <c r="R176" s="403" t="str">
        <f>'Council Own'!C143</f>
        <v>&lt;List Requirement Here&gt;</v>
      </c>
      <c r="S176" s="268" t="str">
        <f>IF('Council Own'!O143="A","A"," ")</f>
        <v xml:space="preserve"> </v>
      </c>
    </row>
    <row r="177" spans="1:19" x14ac:dyDescent="0.2">
      <c r="E177" s="510" t="str">
        <f>'Fun Patches'!C44</f>
        <v>&lt;LIST PATCH HERE&gt;</v>
      </c>
      <c r="F177" s="511"/>
      <c r="G177" s="276" t="str">
        <f>IF('Fun Patches'!O44="A","A"," ")</f>
        <v xml:space="preserve"> </v>
      </c>
      <c r="I177" s="266"/>
      <c r="J177" s="411" t="str">
        <f>'Council Own'!C48</f>
        <v>&lt;List Requirement Here&gt;</v>
      </c>
      <c r="K177" s="276" t="str">
        <f>IF('Council Own'!O48="A","A"," ")</f>
        <v xml:space="preserve"> </v>
      </c>
      <c r="M177" s="266"/>
      <c r="N177" s="411" t="str">
        <f>'Council Own'!C96</f>
        <v>&lt;List Requirement Here&gt;</v>
      </c>
      <c r="O177" s="276" t="str">
        <f>IF('Council Own'!O96="A","A"," ")</f>
        <v xml:space="preserve"> </v>
      </c>
      <c r="Q177" s="266"/>
      <c r="R177" s="411" t="str">
        <f>'Council Own'!C144</f>
        <v>&lt;List Requirement Here&gt;</v>
      </c>
      <c r="S177" s="276" t="str">
        <f>IF('Council Own'!O144="A","A"," ")</f>
        <v xml:space="preserve"> </v>
      </c>
    </row>
    <row r="178" spans="1:19" x14ac:dyDescent="0.2">
      <c r="E178" s="510" t="str">
        <f>'Fun Patches'!C45</f>
        <v>&lt;LIST PATCH HERE&gt;</v>
      </c>
      <c r="F178" s="511"/>
      <c r="G178" s="276" t="str">
        <f>IF('Fun Patches'!O45="A","A"," ")</f>
        <v xml:space="preserve"> </v>
      </c>
      <c r="I178" s="266"/>
      <c r="J178" s="411" t="str">
        <f>'Council Own'!C49</f>
        <v>&lt;List Requirement Here&gt;</v>
      </c>
      <c r="K178" s="276" t="str">
        <f>IF('Council Own'!O49="A","A"," ")</f>
        <v xml:space="preserve"> </v>
      </c>
      <c r="M178" s="266"/>
      <c r="N178" s="411" t="str">
        <f>'Council Own'!C97</f>
        <v>&lt;List Requirement Here&gt;</v>
      </c>
      <c r="O178" s="276" t="str">
        <f>IF('Council Own'!O97="A","A"," ")</f>
        <v xml:space="preserve"> </v>
      </c>
      <c r="Q178" s="266"/>
      <c r="R178" s="411" t="str">
        <f>'Council Own'!C145</f>
        <v>&lt;List Requirement Here&gt;</v>
      </c>
      <c r="S178" s="276" t="str">
        <f>IF('Council Own'!O145="A","A"," ")</f>
        <v xml:space="preserve"> </v>
      </c>
    </row>
    <row r="179" spans="1:19" x14ac:dyDescent="0.2">
      <c r="E179" s="510" t="str">
        <f>'Fun Patches'!C46</f>
        <v>&lt;LIST PATCH HERE&gt;</v>
      </c>
      <c r="F179" s="511"/>
      <c r="G179" s="276" t="str">
        <f>IF('Fun Patches'!O46="A","A"," ")</f>
        <v xml:space="preserve"> </v>
      </c>
      <c r="I179" s="266"/>
      <c r="J179" s="411" t="str">
        <f>'Council Own'!C50</f>
        <v>&lt;List Requirement Here&gt;</v>
      </c>
      <c r="K179" s="276" t="str">
        <f>IF('Council Own'!O50="A","A"," ")</f>
        <v xml:space="preserve"> </v>
      </c>
      <c r="M179" s="266"/>
      <c r="N179" s="411" t="str">
        <f>'Council Own'!C98</f>
        <v>&lt;List Requirement Here&gt;</v>
      </c>
      <c r="O179" s="276" t="str">
        <f>IF('Council Own'!O98="A","A"," ")</f>
        <v xml:space="preserve"> </v>
      </c>
      <c r="Q179" s="266"/>
      <c r="R179" s="411" t="str">
        <f>'Council Own'!C146</f>
        <v>&lt;List Requirement Here&gt;</v>
      </c>
      <c r="S179" s="276" t="str">
        <f>IF('Council Own'!O146="A","A"," ")</f>
        <v xml:space="preserve"> </v>
      </c>
    </row>
    <row r="180" spans="1:19" x14ac:dyDescent="0.2">
      <c r="E180" s="515" t="str">
        <f>'Fun Patches'!C47</f>
        <v>&lt;LIST PATCH HERE&gt;</v>
      </c>
      <c r="F180" s="516"/>
      <c r="G180" s="269" t="str">
        <f>IF('Fun Patches'!O47="A","A"," ")</f>
        <v xml:space="preserve"> </v>
      </c>
      <c r="I180" s="280"/>
      <c r="J180" s="292"/>
      <c r="K180" s="404"/>
    </row>
    <row r="181" spans="1:19" x14ac:dyDescent="0.2">
      <c r="E181" s="510" t="str">
        <f>'Fun Patches'!C48</f>
        <v>&lt;LIST PATCH HERE&gt;</v>
      </c>
      <c r="F181" s="511"/>
      <c r="G181" s="276" t="str">
        <f>IF('Fun Patches'!O48="A","A"," ")</f>
        <v xml:space="preserve"> </v>
      </c>
      <c r="I181" s="280"/>
      <c r="J181" s="292"/>
      <c r="K181" s="404"/>
    </row>
    <row r="182" spans="1:19" x14ac:dyDescent="0.2">
      <c r="E182" s="510" t="str">
        <f>'Fun Patches'!C49</f>
        <v>&lt;LIST PATCH HERE&gt;</v>
      </c>
      <c r="F182" s="511"/>
      <c r="G182" s="276" t="str">
        <f>IF('Fun Patches'!O49="A","A"," ")</f>
        <v xml:space="preserve"> </v>
      </c>
      <c r="I182" s="280"/>
      <c r="J182" s="292"/>
      <c r="K182" s="404"/>
    </row>
    <row r="183" spans="1:19" x14ac:dyDescent="0.2">
      <c r="A183" s="517" t="s">
        <v>60</v>
      </c>
      <c r="B183" s="518"/>
      <c r="C183" s="518"/>
      <c r="E183" s="510" t="str">
        <f>'Fun Patches'!C50</f>
        <v>&lt;LIST PATCH HERE&gt;</v>
      </c>
      <c r="F183" s="511"/>
      <c r="G183" s="276" t="str">
        <f>IF('Fun Patches'!O50="A","A"," ")</f>
        <v xml:space="preserve"> </v>
      </c>
      <c r="I183" s="280"/>
      <c r="J183" s="292"/>
      <c r="K183" s="404"/>
    </row>
    <row r="184" spans="1:19" x14ac:dyDescent="0.2">
      <c r="A184" s="507" t="s">
        <v>61</v>
      </c>
      <c r="B184" s="508"/>
      <c r="C184" s="509"/>
      <c r="E184" s="510" t="str">
        <f>'Fun Patches'!C51</f>
        <v>&lt;LIST PATCH HERE&gt;</v>
      </c>
      <c r="F184" s="511"/>
      <c r="G184" s="276" t="str">
        <f>IF('Fun Patches'!O51="A","A"," ")</f>
        <v xml:space="preserve"> </v>
      </c>
      <c r="I184" s="280"/>
      <c r="J184" s="292"/>
      <c r="K184" s="404"/>
    </row>
    <row r="185" spans="1:19" x14ac:dyDescent="0.2">
      <c r="A185" s="507" t="s">
        <v>62</v>
      </c>
      <c r="B185" s="508"/>
      <c r="C185" s="509"/>
      <c r="E185" s="510" t="str">
        <f>'Fun Patches'!C52</f>
        <v>&lt;LIST PATCH HERE&gt;</v>
      </c>
      <c r="F185" s="511"/>
      <c r="G185" s="276" t="str">
        <f>IF('Fun Patches'!O52="A","A"," ")</f>
        <v xml:space="preserve"> </v>
      </c>
      <c r="I185" s="280"/>
      <c r="J185" s="292"/>
      <c r="K185" s="404"/>
    </row>
    <row r="186" spans="1:19" x14ac:dyDescent="0.2">
      <c r="A186" s="512" t="s">
        <v>63</v>
      </c>
      <c r="B186" s="513"/>
      <c r="C186" s="514"/>
      <c r="E186" s="510" t="str">
        <f>'Fun Patches'!C53</f>
        <v>&lt;LIST PATCH HERE&gt;</v>
      </c>
      <c r="F186" s="511"/>
      <c r="G186" s="276" t="str">
        <f>IF('Fun Patches'!O53="A","A"," ")</f>
        <v xml:space="preserve"> </v>
      </c>
      <c r="J186" s="273"/>
      <c r="K186" s="273"/>
    </row>
    <row r="187" spans="1:19" x14ac:dyDescent="0.2">
      <c r="E187" s="510" t="str">
        <f>'Fun Patches'!C54</f>
        <v>&lt;LIST PATCH HERE&gt;</v>
      </c>
      <c r="F187" s="511"/>
      <c r="G187" s="276" t="str">
        <f>IF('Fun Patches'!O54="A","A","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Senior13</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IF(Badges!P58="A","A"," ")</f>
        <v xml:space="preserve"> </v>
      </c>
      <c r="I4" s="266"/>
      <c r="J4" s="267" t="str">
        <f>Badges!C132</f>
        <v>Find a mentor</v>
      </c>
      <c r="K4" s="269" t="str">
        <f>IF(Badges!P132="A","A"," ")</f>
        <v xml:space="preserve"> </v>
      </c>
      <c r="M4" s="266"/>
      <c r="N4" s="267" t="str">
        <f>Badges!C205</f>
        <v>Help  the natural environment</v>
      </c>
      <c r="O4" s="269" t="str">
        <f>IF(Badges!P205="A","A"," ")</f>
        <v xml:space="preserve"> </v>
      </c>
      <c r="Q4" s="266"/>
      <c r="R4" s="267" t="str">
        <f>Badges!C279</f>
        <v>Get a sense of different animals'</v>
      </c>
      <c r="S4" s="269" t="str">
        <f>IF(Badges!P279="A","A"," ")</f>
        <v xml:space="preserve"> </v>
      </c>
      <c r="T4" s="258"/>
      <c r="U4" s="258"/>
    </row>
    <row r="5" spans="1:21" ht="12.75" customHeight="1" x14ac:dyDescent="0.2">
      <c r="A5" s="542" t="str">
        <f>Summary!A4</f>
        <v>Website Designer</v>
      </c>
      <c r="B5" s="543"/>
      <c r="C5" s="270" t="str">
        <f>IF(Badges!P28="C","C",IF(Badges!P28="P","P",""))</f>
        <v/>
      </c>
      <c r="E5" s="266"/>
      <c r="F5" s="267" t="str">
        <f>Badges!C59</f>
        <v>Give old material a new twist!</v>
      </c>
      <c r="G5" s="269" t="str">
        <f>IF(Badges!P59="A","A"," ")</f>
        <v xml:space="preserve"> </v>
      </c>
      <c r="I5" s="266"/>
      <c r="J5" s="267" t="str">
        <f>Badges!C133</f>
        <v>Find a class</v>
      </c>
      <c r="K5" s="269" t="str">
        <f>IF(Badges!P133="A","A"," ")</f>
        <v xml:space="preserve"> </v>
      </c>
      <c r="M5" s="266"/>
      <c r="N5" s="267" t="str">
        <f>Badges!C206</f>
        <v>Be a guide for younger Girl Scouts</v>
      </c>
      <c r="O5" s="269" t="str">
        <f>IF(Badges!P206="A","A"," ")</f>
        <v xml:space="preserve"> </v>
      </c>
      <c r="Q5" s="266"/>
      <c r="R5" s="267" t="str">
        <f>Badges!C280</f>
        <v>Talk to an animal expert at a zoo</v>
      </c>
      <c r="S5" s="269" t="str">
        <f>IF(Badges!P280="A","A"," ")</f>
        <v xml:space="preserve"> </v>
      </c>
      <c r="T5" s="258"/>
      <c r="U5" s="258"/>
    </row>
    <row r="6" spans="1:21" ht="12.75" customHeight="1" x14ac:dyDescent="0.2">
      <c r="A6" s="538" t="str">
        <f>Summary!A5</f>
        <v>Women's Health</v>
      </c>
      <c r="B6" s="539"/>
      <c r="C6" s="271" t="str">
        <f>IF(Badges!P51="C","C",IF(Badges!P51="P","P",""))</f>
        <v/>
      </c>
      <c r="E6" s="266"/>
      <c r="F6" s="267" t="str">
        <f>Badges!C60</f>
        <v>Create your own</v>
      </c>
      <c r="G6" s="269" t="str">
        <f>IF(Badges!P60="A","A"," ")</f>
        <v xml:space="preserve"> </v>
      </c>
      <c r="I6" s="266"/>
      <c r="J6" s="267" t="str">
        <f>Badges!C134</f>
        <v>Learn the basics on your own</v>
      </c>
      <c r="K6" s="269" t="str">
        <f>IF(Badges!P134="A","A"," ")</f>
        <v xml:space="preserve"> </v>
      </c>
      <c r="M6" s="266"/>
      <c r="N6" s="267" t="str">
        <f>Badges!C207</f>
        <v>Teach Leave No Trace principles</v>
      </c>
      <c r="O6" s="269" t="str">
        <f>IF(Badges!P207="A","A"," ")</f>
        <v xml:space="preserve"> </v>
      </c>
      <c r="Q6" s="266"/>
      <c r="R6" s="267" t="str">
        <f>Badges!C281</f>
        <v>Practice being a scientist</v>
      </c>
      <c r="S6" s="269" t="str">
        <f>IF(Badges!P281="A","A"," ")</f>
        <v xml:space="preserve"> </v>
      </c>
      <c r="T6" s="258"/>
      <c r="U6" s="258"/>
    </row>
    <row r="7" spans="1:21" x14ac:dyDescent="0.2">
      <c r="A7" s="538" t="str">
        <f>Summary!A6</f>
        <v>Troupe Performer</v>
      </c>
      <c r="B7" s="539"/>
      <c r="C7" s="271" t="str">
        <f>IF(Badges!P74="C","C",IF(Badges!P74="P","P",""))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IF(Badges!P97="C","C",IF(Badges!P97="P","P",""))</f>
        <v/>
      </c>
      <c r="E8" s="266"/>
      <c r="F8" s="267" t="str">
        <f>Badges!C62</f>
        <v>Dig into the nitty-gritty of moving</v>
      </c>
      <c r="G8" s="269" t="str">
        <f>IF(Badges!P62="A","A"," ")</f>
        <v xml:space="preserve"> </v>
      </c>
      <c r="I8" s="266"/>
      <c r="J8" s="267" t="str">
        <f>Badges!C136</f>
        <v>Make something to wear</v>
      </c>
      <c r="K8" s="269" t="str">
        <f>IF(Badges!P136="A","A"," ")</f>
        <v xml:space="preserve"> </v>
      </c>
      <c r="M8" s="266"/>
      <c r="N8" s="267" t="str">
        <f>Badges!C209</f>
        <v>Shoot a digital photo series</v>
      </c>
      <c r="O8" s="269" t="str">
        <f>IF(Badges!P209="A","A"," ")</f>
        <v xml:space="preserve"> </v>
      </c>
      <c r="Q8" s="266">
        <v>1</v>
      </c>
      <c r="R8" s="267" t="str">
        <f>Badges!C285</f>
        <v>Team up and dress up</v>
      </c>
      <c r="S8" s="268"/>
    </row>
    <row r="9" spans="1:21" x14ac:dyDescent="0.2">
      <c r="A9" s="540" t="str">
        <f>Summary!A8</f>
        <v>Novelist</v>
      </c>
      <c r="B9" s="541"/>
      <c r="C9" s="272" t="str">
        <f>IF(Badges!P120="C","C",IF(Badges!P120="P","P",""))</f>
        <v/>
      </c>
      <c r="E9" s="266"/>
      <c r="F9" s="267" t="str">
        <f>Badges!C63</f>
        <v>Get behind the scenes</v>
      </c>
      <c r="G9" s="269" t="str">
        <f>IF(Badges!P63="A","A"," ")</f>
        <v xml:space="preserve"> </v>
      </c>
      <c r="I9" s="266"/>
      <c r="J9" s="267" t="str">
        <f>Badges!C137</f>
        <v>Create something useful for your</v>
      </c>
      <c r="K9" s="269" t="str">
        <f>IF(Badges!P137="A","A"," ")</f>
        <v xml:space="preserve"> </v>
      </c>
      <c r="M9" s="266"/>
      <c r="N9" s="267" t="str">
        <f>Badges!C210</f>
        <v>Write it down</v>
      </c>
      <c r="O9" s="269" t="str">
        <f>IF(Badges!P210="A","A"," ")</f>
        <v xml:space="preserve"> </v>
      </c>
      <c r="Q9" s="266"/>
      <c r="R9" s="267" t="str">
        <f>Badges!C286</f>
        <v>Go, Blue! Go, Red!</v>
      </c>
      <c r="S9" s="269" t="str">
        <f>IF(Badges!P286="A","A"," ")</f>
        <v xml:space="preserve"> </v>
      </c>
    </row>
    <row r="10" spans="1:21" x14ac:dyDescent="0.2">
      <c r="A10" s="526" t="str">
        <f>Summary!A9</f>
        <v>It's Your Planet -- Love It!</v>
      </c>
      <c r="B10" s="526"/>
      <c r="C10" s="526"/>
      <c r="E10" s="266"/>
      <c r="F10" s="267" t="str">
        <f>Badges!C64</f>
        <v>Get tips on team motivation</v>
      </c>
      <c r="G10" s="269" t="str">
        <f>IF(Badges!P64="A","A"," ")</f>
        <v xml:space="preserve"> </v>
      </c>
      <c r="I10" s="266"/>
      <c r="J10" s="267" t="str">
        <f>Badges!C138</f>
        <v>Make an accessory</v>
      </c>
      <c r="K10" s="269" t="str">
        <f>IF(Badges!P138="A","A"," ")</f>
        <v xml:space="preserve"> </v>
      </c>
      <c r="M10" s="266"/>
      <c r="N10" s="267" t="str">
        <f>Badges!C211</f>
        <v>Make a video</v>
      </c>
      <c r="O10" s="269" t="str">
        <f>IF(Badges!P211="A","A"," ")</f>
        <v xml:space="preserve"> </v>
      </c>
      <c r="Q10" s="266"/>
      <c r="R10" s="267" t="str">
        <f>Badges!C287</f>
        <v>Unique uniforms</v>
      </c>
      <c r="S10" s="269" t="str">
        <f>IF(Badges!P287="A","A"," ")</f>
        <v xml:space="preserve"> </v>
      </c>
    </row>
    <row r="11" spans="1:21" x14ac:dyDescent="0.2">
      <c r="A11" s="542" t="str">
        <f>Summary!A10</f>
        <v>Textile Artist</v>
      </c>
      <c r="B11" s="543"/>
      <c r="C11" s="270" t="str">
        <f>IF(Badges!P144="C","C",IF(Badges!P144="P","P",""))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IF(Badges!P288="A","A"," ")</f>
        <v xml:space="preserve"> </v>
      </c>
    </row>
    <row r="12" spans="1:21" x14ac:dyDescent="0.2">
      <c r="A12" s="538" t="str">
        <f>Summary!A11</f>
        <v>Room Makeover</v>
      </c>
      <c r="B12" s="539"/>
      <c r="C12" s="271" t="str">
        <f>IF(Badges!P167="C","C",IF(Badges!P167="P","P",""))</f>
        <v/>
      </c>
      <c r="E12" s="266"/>
      <c r="F12" s="267" t="str">
        <f>Badges!C66</f>
        <v>Create a poster to promote your</v>
      </c>
      <c r="G12" s="269" t="str">
        <f>IF(Badges!P66="A","A"," ")</f>
        <v xml:space="preserve"> </v>
      </c>
      <c r="I12" s="266"/>
      <c r="J12" s="267" t="str">
        <f>Badges!C140</f>
        <v>Make a gift for an anniversary, baby</v>
      </c>
      <c r="K12" s="269" t="str">
        <f>IF(Badges!P140="A","A","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IF(Badges!P190="C","C",IF(Badges!P190="P","P",""))</f>
        <v/>
      </c>
      <c r="E13" s="266"/>
      <c r="F13" s="267" t="str">
        <f>Badges!C67</f>
        <v>Create a press kit</v>
      </c>
      <c r="G13" s="269" t="str">
        <f>IF(Badges!P67="A","A"," ")</f>
        <v xml:space="preserve"> </v>
      </c>
      <c r="I13" s="266"/>
      <c r="J13" s="267" t="str">
        <f>Badges!C141</f>
        <v>Create something to mark a special</v>
      </c>
      <c r="K13" s="269" t="str">
        <f>IF(Badges!P141="A","A"," ")</f>
        <v xml:space="preserve"> </v>
      </c>
      <c r="M13" s="266"/>
      <c r="N13" s="267" t="str">
        <f>Badges!C216</f>
        <v xml:space="preserve"> Talk to a pro</v>
      </c>
      <c r="O13" s="269" t="str">
        <f>IF(Badges!P216="A","A"," ")</f>
        <v xml:space="preserve"> </v>
      </c>
      <c r="Q13" s="266"/>
      <c r="R13" s="267" t="str">
        <f>Badges!C290</f>
        <v>An amazing race</v>
      </c>
      <c r="S13" s="269" t="str">
        <f>IF(Badges!P290="A","A"," ")</f>
        <v xml:space="preserve"> </v>
      </c>
    </row>
    <row r="14" spans="1:21" x14ac:dyDescent="0.2">
      <c r="A14" s="538" t="str">
        <f>Summary!A13</f>
        <v>Adventurer</v>
      </c>
      <c r="B14" s="539"/>
      <c r="C14" s="271" t="str">
        <f>IF(Badges!P213="C","C",IF(Badges!P213="P","P",""))</f>
        <v/>
      </c>
      <c r="E14" s="266"/>
      <c r="F14" s="267" t="str">
        <f>Badges!C68</f>
        <v>Make a video trailer or radio</v>
      </c>
      <c r="G14" s="269" t="str">
        <f>IF(Badges!P68="A","A"," ")</f>
        <v xml:space="preserve"> </v>
      </c>
      <c r="I14" s="266"/>
      <c r="J14" s="267" t="str">
        <f>Badges!C142</f>
        <v>Make something to give to a charity</v>
      </c>
      <c r="K14" s="269" t="str">
        <f>IF(Badges!P142="A","A"," ")</f>
        <v xml:space="preserve"> </v>
      </c>
      <c r="M14" s="266"/>
      <c r="N14" s="267" t="str">
        <f>Badges!C217</f>
        <v>Spend two hours at a local car repair</v>
      </c>
      <c r="O14" s="269" t="str">
        <f>IF(Badges!P217="A","A"," ")</f>
        <v xml:space="preserve"> </v>
      </c>
      <c r="Q14" s="266"/>
      <c r="R14" s="267" t="str">
        <f>Badges!C291</f>
        <v>Target practice</v>
      </c>
      <c r="S14" s="269" t="str">
        <f>IF(Badges!P291="A","A"," ")</f>
        <v xml:space="preserve"> </v>
      </c>
    </row>
    <row r="15" spans="1:21" x14ac:dyDescent="0.2">
      <c r="A15" s="540" t="str">
        <f>Summary!A14</f>
        <v>Car Care</v>
      </c>
      <c r="B15" s="541"/>
      <c r="C15" s="272" t="str">
        <f>IF(Badges!P236="C","C",IF(Badges!P236="P","P",""))</f>
        <v/>
      </c>
      <c r="E15" s="266">
        <v>5</v>
      </c>
      <c r="F15" s="267" t="str">
        <f>Badges!C69</f>
        <v>Put on your show</v>
      </c>
      <c r="G15" s="268"/>
      <c r="I15" s="533" t="str">
        <f>Badges!B145</f>
        <v>Room Makeover</v>
      </c>
      <c r="J15" s="534"/>
      <c r="K15" s="534"/>
      <c r="M15" s="266"/>
      <c r="N15" s="267" t="str">
        <f>Badges!C218</f>
        <v>Watch instructional car care videos</v>
      </c>
      <c r="O15" s="269" t="str">
        <f>IF(Badges!P218="A","A"," ")</f>
        <v xml:space="preserve"> </v>
      </c>
      <c r="Q15" s="266"/>
      <c r="R15" s="267" t="str">
        <f>Badges!C292</f>
        <v>Tests of strength</v>
      </c>
      <c r="S15" s="269" t="str">
        <f>IF(Badges!P292="A","A"," ")</f>
        <v xml:space="preserve"> </v>
      </c>
    </row>
    <row r="16" spans="1:21" x14ac:dyDescent="0.2">
      <c r="A16" s="526" t="str">
        <f>Summary!A15</f>
        <v>It's Your Story -- Tell It!</v>
      </c>
      <c r="B16" s="526"/>
      <c r="C16" s="526"/>
      <c r="E16" s="266"/>
      <c r="F16" s="267" t="str">
        <f>Badges!C70</f>
        <v>Host a cast party or an after-party</v>
      </c>
      <c r="G16" s="269" t="str">
        <f>IF(Badges!P70="A","A","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IF(Badges!P260="C","C",IF(Badges!P260="P","P",""))</f>
        <v/>
      </c>
      <c r="E17" s="266"/>
      <c r="F17" s="267" t="str">
        <f>Badges!C71</f>
        <v>Videotape your show and screen it</v>
      </c>
      <c r="G17" s="269" t="str">
        <f>IF(Badges!P71="A","A"," ")</f>
        <v xml:space="preserve"> </v>
      </c>
      <c r="I17" s="266"/>
      <c r="J17" s="267" t="str">
        <f>Badges!C147</f>
        <v>Craft an inspiration board</v>
      </c>
      <c r="K17" s="269" t="str">
        <f>IF(Badges!P146="A","A"," ")</f>
        <v xml:space="preserve"> </v>
      </c>
      <c r="M17" s="266"/>
      <c r="N17" s="267" t="str">
        <f>Badges!C220</f>
        <v>Determine which cars are the safest</v>
      </c>
      <c r="O17" s="269" t="str">
        <f>IF(Badges!P220="A","A"," ")</f>
        <v xml:space="preserve"> </v>
      </c>
      <c r="Q17" s="266"/>
      <c r="R17" s="267" t="str">
        <f>Badges!C294</f>
        <v>Construction challenge</v>
      </c>
      <c r="S17" s="269" t="str">
        <f>IF(Badges!P294="A","A"," ")</f>
        <v xml:space="preserve"> </v>
      </c>
    </row>
    <row r="18" spans="1:19" x14ac:dyDescent="0.2">
      <c r="A18" s="538" t="str">
        <f>Summary!A17</f>
        <v>Voice for Animals</v>
      </c>
      <c r="B18" s="539"/>
      <c r="C18" s="271" t="str">
        <f>IF(Badges!P283="C","C",IF(Badges!P283="P","P",""))</f>
        <v/>
      </c>
      <c r="E18" s="266"/>
      <c r="F18" s="267" t="str">
        <f>Badges!C72</f>
        <v>Take photos and create a record</v>
      </c>
      <c r="G18" s="269" t="str">
        <f>IF(Badges!P72="A","A"," ")</f>
        <v xml:space="preserve"> </v>
      </c>
      <c r="I18" s="266"/>
      <c r="J18" s="267" t="str">
        <f>Badges!C148</f>
        <v>Shadow an interior designer or</v>
      </c>
      <c r="K18" s="269" t="str">
        <f>IF(Badges!P147="A","A"," ")</f>
        <v xml:space="preserve"> </v>
      </c>
      <c r="M18" s="266"/>
      <c r="N18" s="267" t="str">
        <f>Badges!C221</f>
        <v>Learn which factors affect insurance</v>
      </c>
      <c r="O18" s="269" t="str">
        <f>IF(Badges!P221="A","A"," ")</f>
        <v xml:space="preserve"> </v>
      </c>
      <c r="Q18" s="266"/>
      <c r="R18" s="267" t="str">
        <f>Badges!C295</f>
        <v>Soar winners</v>
      </c>
      <c r="S18" s="269" t="str">
        <f>IF(Badges!P295="A","A"," ")</f>
        <v xml:space="preserve"> </v>
      </c>
    </row>
    <row r="19" spans="1:19" x14ac:dyDescent="0.2">
      <c r="A19" s="538" t="str">
        <f>Summary!A18</f>
        <v>Game Visionary</v>
      </c>
      <c r="B19" s="539"/>
      <c r="C19" s="271" t="str">
        <f>IF(Badges!P306="C","C",IF(Badges!P306="P","P",""))</f>
        <v/>
      </c>
      <c r="E19" s="533" t="str">
        <f>Badges!B75</f>
        <v>Science of Style</v>
      </c>
      <c r="F19" s="534"/>
      <c r="G19" s="534"/>
      <c r="I19" s="266"/>
      <c r="J19" s="267" t="str">
        <f>Badges!C149</f>
        <v>Look at design around the world</v>
      </c>
      <c r="K19" s="269" t="str">
        <f>IF(Badges!P148="A","A"," ")</f>
        <v xml:space="preserve"> </v>
      </c>
      <c r="M19" s="266"/>
      <c r="N19" s="267" t="str">
        <f>Badges!C222</f>
        <v>Let crash test dummies teach you</v>
      </c>
      <c r="O19" s="269" t="str">
        <f>IF(Badges!P222="A","A"," ")</f>
        <v xml:space="preserve"> </v>
      </c>
      <c r="Q19" s="266"/>
      <c r="R19" s="267" t="str">
        <f>Badges!C296</f>
        <v>Make it "flink."</v>
      </c>
      <c r="S19" s="269" t="str">
        <f>IF(Badges!P296="A","A"," ")</f>
        <v xml:space="preserve"> </v>
      </c>
    </row>
    <row r="20" spans="1:19" x14ac:dyDescent="0.2">
      <c r="A20" s="538" t="str">
        <f>Summary!A19</f>
        <v>Social Innovator</v>
      </c>
      <c r="B20" s="539"/>
      <c r="C20" s="271" t="str">
        <f>IF(Badges!P329="C","C",IF(Badges!P329="P","P",""))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IF(Badges!P352="C","C",IF(Badges!P352="P","P",""))</f>
        <v/>
      </c>
      <c r="E21" s="266"/>
      <c r="F21" s="267" t="str">
        <f>Badges!C77</f>
        <v>Interview a dermatologist or cosmetic</v>
      </c>
      <c r="G21" s="269" t="str">
        <f>IF(Badges!P77="A","A"," ")</f>
        <v xml:space="preserve"> </v>
      </c>
      <c r="I21" s="266"/>
      <c r="J21" s="267" t="str">
        <f>Badges!C151</f>
        <v xml:space="preserve">Paint a wall </v>
      </c>
      <c r="K21" s="269" t="str">
        <f>IF(Badges!P150="A","A"," ")</f>
        <v xml:space="preserve"> </v>
      </c>
      <c r="M21" s="266"/>
      <c r="N21" s="267" t="str">
        <f>Badges!C224</f>
        <v>Create a top ten list of safe driving</v>
      </c>
      <c r="O21" s="269" t="str">
        <f>IF(Badges!P224="A","A"," ")</f>
        <v xml:space="preserve"> </v>
      </c>
      <c r="Q21" s="266"/>
      <c r="R21" s="267" t="str">
        <f>Badges!C298</f>
        <v>From read to reality</v>
      </c>
      <c r="S21" s="269" t="str">
        <f>IF(Badges!P298="A","A"," ")</f>
        <v xml:space="preserve"> </v>
      </c>
    </row>
    <row r="22" spans="1:19" x14ac:dyDescent="0.2">
      <c r="A22" s="273"/>
      <c r="B22" s="274"/>
      <c r="C22" s="401"/>
      <c r="E22" s="266"/>
      <c r="F22" s="267" t="str">
        <f>Badges!C78</f>
        <v>Evaluate and compare two similar</v>
      </c>
      <c r="G22" s="269" t="str">
        <f>IF(Badges!P78="A","A"," ")</f>
        <v xml:space="preserve"> </v>
      </c>
      <c r="I22" s="266"/>
      <c r="J22" s="267" t="str">
        <f>Badges!C152</f>
        <v>Paint furniture</v>
      </c>
      <c r="K22" s="269" t="str">
        <f>IF(Badges!P151="A","A"," ")</f>
        <v xml:space="preserve"> </v>
      </c>
      <c r="M22" s="266"/>
      <c r="N22" s="267" t="str">
        <f>Badges!C225</f>
        <v>Interview a highway patrol officer to</v>
      </c>
      <c r="O22" s="269" t="str">
        <f>IF(Badges!P225="A","A"," ")</f>
        <v xml:space="preserve"> </v>
      </c>
      <c r="Q22" s="266"/>
      <c r="R22" s="267" t="str">
        <f>Badges!C299</f>
        <v>From virtual to reality</v>
      </c>
      <c r="S22" s="269" t="str">
        <f>IF(Badges!P299="A","A"," ")</f>
        <v xml:space="preserve"> </v>
      </c>
    </row>
    <row r="23" spans="1:19" x14ac:dyDescent="0.2">
      <c r="A23" s="533" t="str">
        <f>Badges!B6</f>
        <v>Website Designer</v>
      </c>
      <c r="B23" s="534"/>
      <c r="C23" s="534"/>
      <c r="E23" s="266"/>
      <c r="F23" s="267" t="str">
        <f>Badges!C79</f>
        <v>Make and test a homemade product</v>
      </c>
      <c r="G23" s="269" t="str">
        <f>IF(Badges!P79="A","A"," ")</f>
        <v xml:space="preserve"> </v>
      </c>
      <c r="I23" s="266"/>
      <c r="J23" s="267" t="str">
        <f>Badges!C153</f>
        <v>Paint accents</v>
      </c>
      <c r="K23" s="269" t="str">
        <f>IF(Badges!P152="A","A"," ")</f>
        <v xml:space="preserve"> </v>
      </c>
      <c r="M23" s="266"/>
      <c r="N23" s="267" t="str">
        <f>Badges!C226</f>
        <v>Observe a traffic intersection</v>
      </c>
      <c r="O23" s="269" t="str">
        <f>IF(Badges!P226="A","A"," ")</f>
        <v xml:space="preserve"> </v>
      </c>
      <c r="Q23" s="266"/>
      <c r="R23" s="267" t="str">
        <f>Badges!C300</f>
        <v>From board to reality</v>
      </c>
      <c r="S23" s="269" t="str">
        <f>IF(Badges!P300="A","A","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IF(Badges!P8="A","A"," ")</f>
        <v xml:space="preserve"> </v>
      </c>
      <c r="E25" s="266"/>
      <c r="F25" s="267" t="str">
        <f>Badges!C81</f>
        <v>Test sunglasses</v>
      </c>
      <c r="G25" s="269" t="str">
        <f>IF(Badges!P81="A","A"," ")</f>
        <v xml:space="preserve"> </v>
      </c>
      <c r="I25" s="266"/>
      <c r="J25" s="267" t="str">
        <f>Badges!C155</f>
        <v>Curtains for windows or to delineate</v>
      </c>
      <c r="K25" s="269" t="str">
        <f>IF(Badges!P154="A","A"," ")</f>
        <v xml:space="preserve"> </v>
      </c>
      <c r="M25" s="266"/>
      <c r="N25" s="267" t="str">
        <f>Badges!C228</f>
        <v>Compile an emergency kit</v>
      </c>
      <c r="O25" s="269" t="str">
        <f>IF(Badges!P228="A","A"," ")</f>
        <v xml:space="preserve"> </v>
      </c>
      <c r="Q25" s="266"/>
      <c r="R25" s="267" t="str">
        <f>Badges!C302</f>
        <v>A puzzle pentathlon</v>
      </c>
      <c r="S25" s="269" t="str">
        <f>IF(Badges!P302="A","A"," ")</f>
        <v xml:space="preserve"> </v>
      </c>
    </row>
    <row r="26" spans="1:19" x14ac:dyDescent="0.2">
      <c r="A26" s="266"/>
      <c r="B26" s="267" t="str">
        <f>Badges!C9</f>
        <v>A place you volunteer at</v>
      </c>
      <c r="C26" s="269" t="str">
        <f>IF(Badges!P9="A","A"," ")</f>
        <v xml:space="preserve"> </v>
      </c>
      <c r="E26" s="266"/>
      <c r="F26" s="267" t="str">
        <f>Badges!C82</f>
        <v>Grade a gem</v>
      </c>
      <c r="G26" s="269" t="str">
        <f>IF(Badges!P82="A","A"," ")</f>
        <v xml:space="preserve"> </v>
      </c>
      <c r="I26" s="266"/>
      <c r="J26" s="267" t="str">
        <f>Badges!C156</f>
        <v>A table runner, decorative wall</v>
      </c>
      <c r="K26" s="269" t="str">
        <f>IF(Badges!P155="A","A"," ")</f>
        <v xml:space="preserve"> </v>
      </c>
      <c r="M26" s="266"/>
      <c r="N26" s="267" t="str">
        <f>Badges!C229</f>
        <v>Interview a roadside service person</v>
      </c>
      <c r="O26" s="269" t="str">
        <f>IF(Badges!P229="A","A"," ")</f>
        <v xml:space="preserve"> </v>
      </c>
      <c r="Q26" s="266"/>
      <c r="R26" s="267" t="str">
        <f>Badges!C303</f>
        <v>A relay pentathlon</v>
      </c>
      <c r="S26" s="269" t="str">
        <f>IF(Badges!P303="A","A"," ")</f>
        <v xml:space="preserve"> </v>
      </c>
    </row>
    <row r="27" spans="1:19" x14ac:dyDescent="0.2">
      <c r="A27" s="266"/>
      <c r="B27" s="267" t="str">
        <f>Badges!C10</f>
        <v>An extracurricular group or hobby</v>
      </c>
      <c r="C27" s="269" t="str">
        <f>IF(Badges!P10="A","A"," ")</f>
        <v xml:space="preserve"> </v>
      </c>
      <c r="E27" s="266"/>
      <c r="F27" s="267" t="str">
        <f>Badges!C79</f>
        <v>Make and test a homemade product</v>
      </c>
      <c r="G27" s="269" t="str">
        <f>IF(Badges!P83="A","A"," ")</f>
        <v xml:space="preserve"> </v>
      </c>
      <c r="I27" s="266"/>
      <c r="J27" s="267" t="str">
        <f>Badges!C157</f>
        <v>A pillow cover or duvet cover</v>
      </c>
      <c r="K27" s="269" t="str">
        <f>IF(Badges!P156="A","A"," ")</f>
        <v xml:space="preserve"> </v>
      </c>
      <c r="M27" s="266"/>
      <c r="N27" s="267" t="str">
        <f>Badges!C230</f>
        <v>Research how to handle five</v>
      </c>
      <c r="O27" s="269" t="str">
        <f>IF(Badges!P230="A","A"," ")</f>
        <v xml:space="preserve"> </v>
      </c>
      <c r="Q27" s="266"/>
      <c r="R27" s="267" t="str">
        <f>Badges!C304</f>
        <v>A wheel pentathlon</v>
      </c>
      <c r="S27" s="269" t="str">
        <f>IF(Badges!P304="A","A","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IF(Badges!P12="A","A"," ")</f>
        <v xml:space="preserve"> </v>
      </c>
      <c r="E29" s="266"/>
      <c r="F29" s="267" t="str">
        <f>Badges!C85</f>
        <v>Compare ingredients in three</v>
      </c>
      <c r="G29" s="269" t="str">
        <f>IF(Badges!P85="A","A"," ")</f>
        <v xml:space="preserve"> </v>
      </c>
      <c r="I29" s="266"/>
      <c r="J29" s="267" t="str">
        <f>Badges!C159</f>
        <v>Refurbish one item</v>
      </c>
      <c r="K29" s="269" t="str">
        <f>IF(Badges!P158="A","A"," ")</f>
        <v xml:space="preserve"> </v>
      </c>
      <c r="M29" s="266"/>
      <c r="N29" s="267" t="str">
        <f>Badges!C232</f>
        <v>Compare car efficiencies</v>
      </c>
      <c r="O29" s="269" t="str">
        <f>IF(Badges!P232="A","A"," ")</f>
        <v xml:space="preserve"> </v>
      </c>
      <c r="Q29" s="266">
        <v>1</v>
      </c>
      <c r="R29" s="267" t="str">
        <f>Badges!C308</f>
        <v>Brainstorm business ideas</v>
      </c>
      <c r="S29" s="268"/>
    </row>
    <row r="30" spans="1:19" x14ac:dyDescent="0.2">
      <c r="A30" s="266"/>
      <c r="B30" s="267" t="str">
        <f>Badges!C13</f>
        <v>Get opinions from bloggers/sites</v>
      </c>
      <c r="C30" s="269" t="str">
        <f>IF(Badges!P13="A","A"," ")</f>
        <v xml:space="preserve"> </v>
      </c>
      <c r="E30" s="266"/>
      <c r="F30" s="267" t="str">
        <f>Badges!C86</f>
        <v>Test hair dye</v>
      </c>
      <c r="G30" s="269" t="str">
        <f>IF(Badges!P86="A","A"," ")</f>
        <v xml:space="preserve"> </v>
      </c>
      <c r="I30" s="266"/>
      <c r="J30" s="267" t="str">
        <f>Badges!C160</f>
        <v>Repurpose one item</v>
      </c>
      <c r="K30" s="269" t="str">
        <f>IF(Badges!P159="A","A"," ")</f>
        <v xml:space="preserve"> </v>
      </c>
      <c r="M30" s="266"/>
      <c r="N30" s="267" t="str">
        <f>Badges!C233</f>
        <v>Practice energy efficient driving or</v>
      </c>
      <c r="O30" s="269" t="str">
        <f>IF(Badges!P233="A","A"," ")</f>
        <v xml:space="preserve"> </v>
      </c>
      <c r="Q30" s="266"/>
      <c r="R30" s="267" t="str">
        <f>Badges!C309</f>
        <v>Interview your client</v>
      </c>
      <c r="S30" s="269" t="str">
        <f>IF(Badges!P309="A","A"," ")</f>
        <v xml:space="preserve"> </v>
      </c>
    </row>
    <row r="31" spans="1:19" x14ac:dyDescent="0.2">
      <c r="A31" s="266"/>
      <c r="B31" s="267" t="str">
        <f>Badges!C14</f>
        <v>Teach yourself to build a site from</v>
      </c>
      <c r="C31" s="269" t="str">
        <f>IF(Badges!P14="A","A"," ")</f>
        <v xml:space="preserve"> </v>
      </c>
      <c r="E31" s="266"/>
      <c r="F31" s="267" t="str">
        <f>Badges!C83</f>
        <v>Get into outdoor-fashion fabrics</v>
      </c>
      <c r="G31" s="269" t="str">
        <f>IF(Badges!P87="A","A"," ")</f>
        <v xml:space="preserve"> </v>
      </c>
      <c r="I31" s="266"/>
      <c r="J31" s="267" t="str">
        <f>Badges!C161</f>
        <v>Repair one item</v>
      </c>
      <c r="K31" s="269" t="str">
        <f>IF(Badges!P160="A","A"," ")</f>
        <v xml:space="preserve"> </v>
      </c>
      <c r="M31" s="266"/>
      <c r="N31" s="267" t="str">
        <f>Badges!C234</f>
        <v xml:space="preserve">Drive less </v>
      </c>
      <c r="O31" s="269" t="str">
        <f>IF(Badges!P234="A","A"," ")</f>
        <v xml:space="preserve"> </v>
      </c>
      <c r="Q31" s="266"/>
      <c r="R31" s="267" t="str">
        <f>Badges!C310</f>
        <v>Become a keen observer</v>
      </c>
      <c r="S31" s="269" t="str">
        <f>IF(Badges!P310="A","A","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IF(Badges!P311="A","A"," ")</f>
        <v xml:space="preserve"> </v>
      </c>
    </row>
    <row r="33" spans="1:19" x14ac:dyDescent="0.2">
      <c r="A33" s="266"/>
      <c r="B33" s="267" t="str">
        <f>Badges!C16</f>
        <v>Find a mentor</v>
      </c>
      <c r="C33" s="269" t="str">
        <f>IF(Badges!P16="A","A"," ")</f>
        <v xml:space="preserve"> </v>
      </c>
      <c r="E33" s="266"/>
      <c r="F33" s="267" t="str">
        <f>Badges!C89</f>
        <v>Make a timeline of fashion trends</v>
      </c>
      <c r="G33" s="269" t="str">
        <f>IF(Badges!P89="A","A"," ")</f>
        <v xml:space="preserve"> </v>
      </c>
      <c r="I33" s="266"/>
      <c r="J33" s="267" t="str">
        <f>Badges!C163</f>
        <v>Build something out of wood or</v>
      </c>
      <c r="K33" s="269" t="str">
        <f>IF(Badges!P162="A","A","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IF(Badges!P17="A","A"," ")</f>
        <v xml:space="preserve"> </v>
      </c>
      <c r="E34" s="266"/>
      <c r="F34" s="267" t="str">
        <f>Badges!C90</f>
        <v>Conduct a social style experiment</v>
      </c>
      <c r="G34" s="269" t="str">
        <f>IF(Badges!P90="A","A"," ")</f>
        <v xml:space="preserve"> </v>
      </c>
      <c r="I34" s="266"/>
      <c r="J34" s="267" t="str">
        <f>Badges!C164</f>
        <v>Build something from found items</v>
      </c>
      <c r="K34" s="269" t="str">
        <f>IF(Badges!P163="A","A"," ")</f>
        <v xml:space="preserve"> </v>
      </c>
      <c r="M34" s="266"/>
      <c r="N34" s="267" t="str">
        <f>Badges!C240</f>
        <v>Share night art</v>
      </c>
      <c r="O34" s="269" t="str">
        <f>IF(Badges!P240="A","A"," ")</f>
        <v xml:space="preserve"> </v>
      </c>
      <c r="Q34" s="266"/>
      <c r="R34" s="267" t="str">
        <f>Badges!C313</f>
        <v>Divide your idea into different parts</v>
      </c>
      <c r="S34" s="269" t="str">
        <f>IF(Badges!P313="A","A"," ")</f>
        <v xml:space="preserve"> </v>
      </c>
    </row>
    <row r="35" spans="1:19" x14ac:dyDescent="0.2">
      <c r="A35" s="266"/>
      <c r="B35" s="267" t="str">
        <f>Badges!C18</f>
        <v>Meet up</v>
      </c>
      <c r="C35" s="269" t="str">
        <f>IF(Badges!P18="A","A"," ")</f>
        <v xml:space="preserve"> </v>
      </c>
      <c r="E35" s="266"/>
      <c r="F35" s="267" t="str">
        <f>Badges!C87</f>
        <v>Create a scent</v>
      </c>
      <c r="G35" s="269" t="str">
        <f>IF(Badges!P91="A","A"," ")</f>
        <v xml:space="preserve"> </v>
      </c>
      <c r="I35" s="266"/>
      <c r="J35" s="267" t="str">
        <f>Badges!C165</f>
        <v>Build an art piece</v>
      </c>
      <c r="K35" s="269" t="str">
        <f>IF(Badges!P164="A","A"," ")</f>
        <v xml:space="preserve"> </v>
      </c>
      <c r="M35" s="266"/>
      <c r="N35" s="267" t="str">
        <f>Badges!C241</f>
        <v>Get into nightlife</v>
      </c>
      <c r="O35" s="269" t="str">
        <f>IF(Badges!P241="A","A"," ")</f>
        <v xml:space="preserve"> </v>
      </c>
      <c r="Q35" s="266"/>
      <c r="R35" s="267" t="str">
        <f>Badges!C314</f>
        <v>Beat your competitors</v>
      </c>
      <c r="S35" s="269" t="str">
        <f>IF(Badges!P314="A","A","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IF(Badges!P242="A","A"," ")</f>
        <v xml:space="preserve"> </v>
      </c>
      <c r="Q36" s="266"/>
      <c r="R36" s="267" t="str">
        <f>Badges!C315</f>
        <v>Use a "guideline."</v>
      </c>
      <c r="S36" s="269" t="str">
        <f>IF(Badges!P315="A","A"," ")</f>
        <v xml:space="preserve"> </v>
      </c>
    </row>
    <row r="37" spans="1:19" ht="12.75" customHeight="1" x14ac:dyDescent="0.2">
      <c r="A37" s="266"/>
      <c r="B37" s="267" t="str">
        <f>Badges!C20</f>
        <v>Blog posts</v>
      </c>
      <c r="C37" s="269" t="str">
        <f>IF(Badges!P20="A","A"," ")</f>
        <v xml:space="preserve"> </v>
      </c>
      <c r="E37" s="266"/>
      <c r="F37" s="267" t="str">
        <f>Badges!C93</f>
        <v>Make something eco friendly</v>
      </c>
      <c r="G37" s="269" t="str">
        <f>IF(Badges!P93="A","A","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IF(Badges!P21="A","A"," ")</f>
        <v xml:space="preserve"> </v>
      </c>
      <c r="E38" s="266"/>
      <c r="F38" s="267" t="str">
        <f>Badges!C94</f>
        <v>Create your own science-of-style</v>
      </c>
      <c r="G38" s="269" t="str">
        <f>IF(Badges!P94="A","A"," ")</f>
        <v xml:space="preserve"> </v>
      </c>
      <c r="I38" s="266"/>
      <c r="J38" s="267" t="str">
        <f>Badges!C170</f>
        <v>Monitor the news</v>
      </c>
      <c r="K38" s="269" t="str">
        <f>IF(Badges!P170="A","A"," ")</f>
        <v xml:space="preserve"> </v>
      </c>
      <c r="M38" s="266"/>
      <c r="N38" s="267" t="str">
        <f>Badges!C244</f>
        <v>Tour your neighborhood at night</v>
      </c>
      <c r="O38" s="269" t="str">
        <f>IF(Badges!P244="A","A"," ")</f>
        <v xml:space="preserve"> </v>
      </c>
      <c r="Q38" s="266"/>
      <c r="R38" s="267" t="str">
        <f>Badges!C317</f>
        <v>Seed money</v>
      </c>
      <c r="S38" s="269" t="str">
        <f>IF(Badges!P317="A","A"," ")</f>
        <v xml:space="preserve"> </v>
      </c>
    </row>
    <row r="39" spans="1:19" x14ac:dyDescent="0.2">
      <c r="A39" s="266"/>
      <c r="B39" s="267" t="str">
        <f>Badges!C22</f>
        <v>Start with a compelling photo gallery</v>
      </c>
      <c r="C39" s="269" t="str">
        <f>IF(Badges!P22="A","A"," ")</f>
        <v xml:space="preserve"> </v>
      </c>
      <c r="E39" s="266"/>
      <c r="F39" s="267" t="str">
        <f>Badges!C91</f>
        <v>Host a wear-a-thon</v>
      </c>
      <c r="G39" s="269" t="str">
        <f>IF(Badges!P95="A","A"," ")</f>
        <v xml:space="preserve"> </v>
      </c>
      <c r="I39" s="266"/>
      <c r="J39" s="267" t="str">
        <f>Badges!C171</f>
        <v>Evaluate the same story on three</v>
      </c>
      <c r="K39" s="269" t="str">
        <f>IF(Badges!P171="A","A"," ")</f>
        <v xml:space="preserve"> </v>
      </c>
      <c r="M39" s="266"/>
      <c r="N39" s="267" t="str">
        <f>Badges!C245</f>
        <v>Visit a park, trail, lake, stream, or</v>
      </c>
      <c r="O39" s="269" t="str">
        <f>IF(Badges!P245="A","A"," ")</f>
        <v xml:space="preserve"> </v>
      </c>
      <c r="Q39" s="266"/>
      <c r="R39" s="267" t="str">
        <f>Badges!C318</f>
        <v>Business models</v>
      </c>
      <c r="S39" s="269" t="str">
        <f>IF(Badges!P318="A","A","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IF(Badges!P172="A","A"," ")</f>
        <v xml:space="preserve"> </v>
      </c>
      <c r="M40" s="266"/>
      <c r="N40" s="267" t="str">
        <f>Badges!C246</f>
        <v>Visit a place that's open 24 hours</v>
      </c>
      <c r="O40" s="269" t="str">
        <f>IF(Badges!P246="A","A"," ")</f>
        <v xml:space="preserve"> </v>
      </c>
      <c r="Q40" s="266"/>
      <c r="R40" s="267" t="str">
        <f>Badges!C319</f>
        <v>Merchandising</v>
      </c>
      <c r="S40" s="269" t="str">
        <f>IF(Badges!P319="A","A"," ")</f>
        <v xml:space="preserve"> </v>
      </c>
    </row>
    <row r="41" spans="1:19" x14ac:dyDescent="0.2">
      <c r="A41" s="266"/>
      <c r="B41" s="267" t="str">
        <f>Badges!C24</f>
        <v>Go social</v>
      </c>
      <c r="C41" s="269" t="str">
        <f>IF(Badges!P24="A","A","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IF(Badges!P25="A","A"," ")</f>
        <v xml:space="preserve"> </v>
      </c>
      <c r="E42" s="266"/>
      <c r="F42" s="267" t="str">
        <f>Badges!C100</f>
        <v>Review the novel</v>
      </c>
      <c r="G42" s="269" t="str">
        <f>IF(Badges!P100="A","A"," ")</f>
        <v xml:space="preserve"> </v>
      </c>
      <c r="I42" s="266"/>
      <c r="J42" s="267" t="str">
        <f>Badges!C174</f>
        <v>Choose an article from a political</v>
      </c>
      <c r="K42" s="269" t="str">
        <f>IF(Badges!P174="A","A"," ")</f>
        <v xml:space="preserve"> </v>
      </c>
      <c r="M42" s="266"/>
      <c r="N42" s="267" t="str">
        <f>Badges!C248</f>
        <v>Be an investigative reporter</v>
      </c>
      <c r="O42" s="269" t="str">
        <f>IF(Badges!P248="A","A"," ")</f>
        <v xml:space="preserve"> </v>
      </c>
      <c r="Q42" s="266"/>
      <c r="R42" s="267" t="str">
        <f>Badges!C321</f>
        <v>Write up a five-point business plan</v>
      </c>
      <c r="S42" s="269" t="str">
        <f>IF(Badges!P321="A","A"," ")</f>
        <v xml:space="preserve"> </v>
      </c>
    </row>
    <row r="43" spans="1:19" ht="12.75" customHeight="1" x14ac:dyDescent="0.2">
      <c r="A43" s="266"/>
      <c r="B43" s="267" t="str">
        <f>Badges!C26</f>
        <v>Link up</v>
      </c>
      <c r="C43" s="269" t="str">
        <f>IF(Badges!P26="A","A"," ")</f>
        <v xml:space="preserve"> </v>
      </c>
      <c r="E43" s="266"/>
      <c r="F43" s="267" t="str">
        <f>Badges!C101</f>
        <v>Chart the plot</v>
      </c>
      <c r="G43" s="269" t="str">
        <f>IF(Badges!P101="A","A"," ")</f>
        <v xml:space="preserve"> </v>
      </c>
      <c r="I43" s="266"/>
      <c r="J43" s="267" t="str">
        <f>Badges!C175</f>
        <v>Monitor a news-based or political</v>
      </c>
      <c r="K43" s="269" t="str">
        <f>IF(Badges!P175="A","A"," ")</f>
        <v xml:space="preserve"> </v>
      </c>
      <c r="M43" s="266"/>
      <c r="N43" s="267" t="str">
        <f>Badges!C249</f>
        <v>Take part in the night shift</v>
      </c>
      <c r="O43" s="269" t="str">
        <f>IF(Badges!P249="A","A"," ")</f>
        <v xml:space="preserve"> </v>
      </c>
      <c r="Q43" s="266"/>
      <c r="R43" s="267" t="str">
        <f>Badges!C322</f>
        <v>Develop your "pitch."</v>
      </c>
      <c r="S43" s="269" t="str">
        <f>IF(Badges!P322="A","A"," ")</f>
        <v xml:space="preserve"> </v>
      </c>
    </row>
    <row r="44" spans="1:19" x14ac:dyDescent="0.2">
      <c r="A44" s="533" t="str">
        <f>Badges!B29</f>
        <v>Women's Health</v>
      </c>
      <c r="B44" s="534"/>
      <c r="C44" s="534"/>
      <c r="E44" s="266"/>
      <c r="F44" s="267" t="str">
        <f>Badges!C102</f>
        <v>Read like an editor</v>
      </c>
      <c r="G44" s="269" t="str">
        <f>IF(Badges!P102="A","A"," ")</f>
        <v xml:space="preserve"> </v>
      </c>
      <c r="I44" s="266"/>
      <c r="J44" s="267" t="str">
        <f>Badges!C176</f>
        <v>Analyze a speech given by a public</v>
      </c>
      <c r="K44" s="269" t="str">
        <f>IF(Badges!P176="A","A"," ")</f>
        <v xml:space="preserve"> </v>
      </c>
      <c r="M44" s="266"/>
      <c r="N44" s="267" t="str">
        <f>Badges!C250</f>
        <v>Create a photo essay</v>
      </c>
      <c r="O44" s="269" t="str">
        <f>IF(Badges!P250="A","A"," ")</f>
        <v xml:space="preserve"> </v>
      </c>
      <c r="Q44" s="266"/>
      <c r="R44" s="267" t="str">
        <f>Badges!C323</f>
        <v>Make a mock up of an</v>
      </c>
      <c r="S44" s="269" t="str">
        <f>IF(Badges!P323="A","A","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IF(Badges!P31="A","A"," ")</f>
        <v xml:space="preserve"> </v>
      </c>
      <c r="E46" s="266"/>
      <c r="F46" s="267" t="str">
        <f>Badges!C104</f>
        <v>Let real people inspire your</v>
      </c>
      <c r="G46" s="269" t="str">
        <f>IF(Badges!P104="A","A"," ")</f>
        <v xml:space="preserve"> </v>
      </c>
      <c r="I46" s="266"/>
      <c r="J46" s="267" t="str">
        <f>Badges!C178</f>
        <v>Know before you buy</v>
      </c>
      <c r="K46" s="269" t="str">
        <f>IF(Badges!P178="A","A"," ")</f>
        <v xml:space="preserve"> </v>
      </c>
      <c r="M46" s="266"/>
      <c r="N46" s="267" t="str">
        <f>Badges!C252</f>
        <v>Examine the night sky</v>
      </c>
      <c r="O46" s="269" t="str">
        <f>IF(Badges!P252="A","A"," ")</f>
        <v xml:space="preserve"> </v>
      </c>
      <c r="Q46" s="266"/>
      <c r="R46" s="267" t="str">
        <f>Badges!C325</f>
        <v>Present your idea to someone who</v>
      </c>
      <c r="S46" s="269" t="str">
        <f>IF(Badges!P325="A","A"," ")</f>
        <v xml:space="preserve"> </v>
      </c>
    </row>
    <row r="47" spans="1:19" x14ac:dyDescent="0.2">
      <c r="A47" s="266"/>
      <c r="B47" s="267" t="str">
        <f>Badges!C32</f>
        <v>Speak with a health professional</v>
      </c>
      <c r="C47" s="269" t="str">
        <f>IF(Badges!P32="A","A"," ")</f>
        <v xml:space="preserve"> </v>
      </c>
      <c r="E47" s="266"/>
      <c r="F47" s="267" t="str">
        <f>Badges!C105</f>
        <v>Use your favorite novels for</v>
      </c>
      <c r="G47" s="269" t="str">
        <f>IF(Badges!P105="A","A"," ")</f>
        <v xml:space="preserve"> </v>
      </c>
      <c r="I47" s="266"/>
      <c r="J47" s="267" t="str">
        <f>Badges!C179</f>
        <v>Find a vintage ad in a magazine or</v>
      </c>
      <c r="K47" s="269" t="str">
        <f>IF(Badges!P179="A","A"," ")</f>
        <v xml:space="preserve"> </v>
      </c>
      <c r="M47" s="266"/>
      <c r="N47" s="267" t="str">
        <f>Badges!C253</f>
        <v>Create a nocturnal animal</v>
      </c>
      <c r="O47" s="269" t="str">
        <f>IF(Badges!P253="A","A"," ")</f>
        <v xml:space="preserve"> </v>
      </c>
      <c r="Q47" s="266"/>
      <c r="R47" s="267" t="str">
        <f>Badges!C326</f>
        <v>Present to an expert</v>
      </c>
      <c r="S47" s="269" t="str">
        <f>IF(Badges!P326="A","A"," ")</f>
        <v xml:space="preserve"> </v>
      </c>
    </row>
    <row r="48" spans="1:19" x14ac:dyDescent="0.2">
      <c r="A48" s="266"/>
      <c r="B48" s="267" t="str">
        <f>Badges!C33</f>
        <v>Create a women's health poster or</v>
      </c>
      <c r="C48" s="269" t="str">
        <f>IF(Badges!P33="A","A"," ")</f>
        <v xml:space="preserve"> </v>
      </c>
      <c r="E48" s="266"/>
      <c r="F48" s="267" t="str">
        <f>Badges!C106</f>
        <v>Use character profiles to create a</v>
      </c>
      <c r="G48" s="269" t="str">
        <f>IF(Badges!P106="A","A"," ")</f>
        <v xml:space="preserve"> </v>
      </c>
      <c r="I48" s="266"/>
      <c r="J48" s="267" t="str">
        <f>Badges!C180</f>
        <v>Evaluate a disclaimer from an ad</v>
      </c>
      <c r="K48" s="269" t="str">
        <f>IF(Badges!P180="A","A"," ")</f>
        <v xml:space="preserve"> </v>
      </c>
      <c r="M48" s="266"/>
      <c r="N48" s="267" t="str">
        <f>Badges!C254</f>
        <v>Sketch a landscape plan for your</v>
      </c>
      <c r="O48" s="269" t="str">
        <f>IF(Badges!P254="A","A"," ")</f>
        <v xml:space="preserve"> </v>
      </c>
      <c r="Q48" s="266"/>
      <c r="R48" s="267" t="str">
        <f>Badges!C327</f>
        <v>Gather a group of clients</v>
      </c>
      <c r="S48" s="269" t="str">
        <f>IF(Badges!P327="A","A","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IF(Badges!P35="A","A"," ")</f>
        <v xml:space="preserve"> </v>
      </c>
      <c r="E50" s="266"/>
      <c r="F50" s="267" t="str">
        <f>Badges!C108</f>
        <v>Explore character-driven and action-</v>
      </c>
      <c r="G50" s="269" t="str">
        <f>IF(Badges!P108="A","A"," ")</f>
        <v xml:space="preserve"> </v>
      </c>
      <c r="I50" s="266"/>
      <c r="J50" s="267" t="str">
        <f>Badges!C182</f>
        <v>Become an investigative reporter</v>
      </c>
      <c r="K50" s="269" t="str">
        <f>IF(Badges!P182="A","A"," ")</f>
        <v xml:space="preserve"> </v>
      </c>
      <c r="M50" s="266"/>
      <c r="N50" s="267" t="str">
        <f>Badges!C256</f>
        <v>A "night" activity for younger Girl</v>
      </c>
      <c r="O50" s="269" t="str">
        <f>IF(Badges!P256="A","A"," ")</f>
        <v xml:space="preserve"> </v>
      </c>
      <c r="Q50" s="266">
        <v>1</v>
      </c>
      <c r="R50" s="267" t="str">
        <f>Badges!C331</f>
        <v>Explore "oops!" and "wow!"</v>
      </c>
      <c r="S50" s="268"/>
    </row>
    <row r="51" spans="1:19" x14ac:dyDescent="0.2">
      <c r="A51" s="266"/>
      <c r="B51" s="267" t="str">
        <f>Badges!C36</f>
        <v>Follow a fad through time</v>
      </c>
      <c r="C51" s="269" t="str">
        <f>IF(Badges!P36="A","A"," ")</f>
        <v xml:space="preserve"> </v>
      </c>
      <c r="E51" s="266"/>
      <c r="F51" s="267" t="str">
        <f>Badges!C109</f>
        <v>Interview a novelist or writing teacher</v>
      </c>
      <c r="G51" s="269" t="str">
        <f>IF(Badges!P109="A","A"," ")</f>
        <v xml:space="preserve"> </v>
      </c>
      <c r="I51" s="266"/>
      <c r="J51" s="267" t="str">
        <f>Badges!C183</f>
        <v>Be a Super Searcher</v>
      </c>
      <c r="K51" s="269" t="str">
        <f>IF(Badges!P183="A","A"," ")</f>
        <v xml:space="preserve"> </v>
      </c>
      <c r="M51" s="266"/>
      <c r="N51" s="267" t="str">
        <f>Badges!C257</f>
        <v>A "Power Down!" night</v>
      </c>
      <c r="O51" s="269" t="str">
        <f>IF(Badges!P257="A","A"," ")</f>
        <v xml:space="preserve"> </v>
      </c>
      <c r="Q51" s="266"/>
      <c r="R51" s="267" t="str">
        <f>Badges!C332</f>
        <v>Brainstorm some "oops" and "wow"</v>
      </c>
      <c r="S51" s="269" t="str">
        <f>IF(Badges!P332="A","A"," ")</f>
        <v xml:space="preserve"> </v>
      </c>
    </row>
    <row r="52" spans="1:19" x14ac:dyDescent="0.2">
      <c r="A52" s="266"/>
      <c r="B52" s="267" t="str">
        <f>Badges!C37</f>
        <v>Explore fads and beauty in other</v>
      </c>
      <c r="C52" s="269" t="str">
        <f>IF(Badges!P37="A","A"," ")</f>
        <v xml:space="preserve"> </v>
      </c>
      <c r="E52" s="266"/>
      <c r="F52" s="267" t="str">
        <f>Badges!C110</f>
        <v>Read five interviews with novelists</v>
      </c>
      <c r="G52" s="269" t="str">
        <f>IF(Badges!P110="A","A"," ")</f>
        <v xml:space="preserve"> </v>
      </c>
      <c r="I52" s="266"/>
      <c r="J52" s="267" t="str">
        <f>Badges!C184</f>
        <v>Review the review</v>
      </c>
      <c r="K52" s="269" t="str">
        <f>IF(Badges!P184="A","A"," ")</f>
        <v xml:space="preserve"> </v>
      </c>
      <c r="M52" s="266"/>
      <c r="N52" s="267" t="str">
        <f>Badges!C258</f>
        <v>A nighttime legend</v>
      </c>
      <c r="O52" s="269" t="str">
        <f>IF(Badges!P258="A","A"," ")</f>
        <v xml:space="preserve"> </v>
      </c>
      <c r="Q52" s="266"/>
      <c r="R52" s="267" t="str">
        <f>Badges!C333</f>
        <v>Interview someone with a job that</v>
      </c>
      <c r="S52" s="269" t="str">
        <f>IF(Badges!P333="A","A","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IF(Badges!P334="A","A"," ")</f>
        <v xml:space="preserve"> </v>
      </c>
    </row>
    <row r="54" spans="1:19" x14ac:dyDescent="0.2">
      <c r="A54" s="266"/>
      <c r="B54" s="267" t="str">
        <f>Badges!C39</f>
        <v>Get to know your moods</v>
      </c>
      <c r="C54" s="269" t="str">
        <f>IF(Badges!P39="A","A"," ")</f>
        <v xml:space="preserve"> </v>
      </c>
      <c r="E54" s="266"/>
      <c r="F54" s="267" t="str">
        <f>Badges!C112</f>
        <v>Write the first 20 pages</v>
      </c>
      <c r="G54" s="269" t="str">
        <f>IF(Badges!P112="A","A"," ")</f>
        <v xml:space="preserve"> </v>
      </c>
      <c r="I54" s="266"/>
      <c r="J54" s="267" t="str">
        <f>Badges!C186</f>
        <v>Send a letter to the editor</v>
      </c>
      <c r="K54" s="269" t="str">
        <f>IF(Badges!P186="A","A","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IF(Badges!P40="A","A"," ")</f>
        <v xml:space="preserve"> </v>
      </c>
      <c r="E55" s="266"/>
      <c r="F55" s="267" t="str">
        <f>Badges!C113</f>
        <v>Write important scenes</v>
      </c>
      <c r="G55" s="269" t="str">
        <f>IF(Badges!P113="A","A"," ")</f>
        <v xml:space="preserve"> </v>
      </c>
      <c r="I55" s="266"/>
      <c r="J55" s="267" t="str">
        <f>Badges!C187</f>
        <v>Research and write an article</v>
      </c>
      <c r="K55" s="269" t="str">
        <f>IF(Badges!P187="A","A"," ")</f>
        <v xml:space="preserve"> </v>
      </c>
      <c r="M55" s="266"/>
      <c r="N55" s="267" t="str">
        <f>Badges!C263</f>
        <v>Find out how views of animals have</v>
      </c>
      <c r="O55" s="269" t="str">
        <f>IF(Badges!P263="A","A"," ")</f>
        <v xml:space="preserve"> </v>
      </c>
      <c r="Q55" s="266"/>
      <c r="R55" s="267" t="str">
        <f>Badges!C336</f>
        <v>Go through your last 50 texts</v>
      </c>
      <c r="S55" s="269" t="str">
        <f>IF(Badges!P336="A","A"," ")</f>
        <v xml:space="preserve"> </v>
      </c>
    </row>
    <row r="56" spans="1:19" x14ac:dyDescent="0.2">
      <c r="A56" s="266"/>
      <c r="B56" s="267" t="str">
        <f>Badges!C41</f>
        <v>Explore a psychological topic</v>
      </c>
      <c r="C56" s="269" t="str">
        <f>IF(Badges!P41="A","A"," ")</f>
        <v xml:space="preserve"> </v>
      </c>
      <c r="E56" s="266"/>
      <c r="F56" s="267" t="str">
        <f>Badges!C114</f>
        <v>Write the last 20 pages</v>
      </c>
      <c r="G56" s="269" t="str">
        <f>IF(Badges!P114="A","A"," ")</f>
        <v xml:space="preserve"> </v>
      </c>
      <c r="I56" s="266"/>
      <c r="J56" s="267" t="str">
        <f>Badges!C188</f>
        <v>Make a video or photo slide show</v>
      </c>
      <c r="K56" s="269" t="str">
        <f>IF(Badges!P188="A","A"," ")</f>
        <v xml:space="preserve"> </v>
      </c>
      <c r="M56" s="266"/>
      <c r="N56" s="267" t="str">
        <f>Badges!C264</f>
        <v>Watch a documentary series on the</v>
      </c>
      <c r="O56" s="269" t="str">
        <f>IF(Badges!P264="A","A"," ")</f>
        <v xml:space="preserve"> </v>
      </c>
      <c r="Q56" s="266"/>
      <c r="R56" s="267" t="str">
        <f>Badges!C337</f>
        <v>Interview a psychologist, guidance</v>
      </c>
      <c r="S56" s="269" t="str">
        <f>IF(Badges!P337="A","A","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IF(Badges!P265="A","A"," ")</f>
        <v xml:space="preserve"> </v>
      </c>
      <c r="Q57" s="266"/>
      <c r="R57" s="267" t="str">
        <f>Badges!C338</f>
        <v>Start a kindness practice</v>
      </c>
      <c r="S57" s="269" t="str">
        <f>IF(Badges!P338="A","A"," ")</f>
        <v xml:space="preserve"> </v>
      </c>
    </row>
    <row r="58" spans="1:19" x14ac:dyDescent="0.2">
      <c r="A58" s="266"/>
      <c r="B58" s="267" t="str">
        <f>Badges!C43</f>
        <v>Take a global look at the issue</v>
      </c>
      <c r="C58" s="269" t="str">
        <f>IF(Badges!P43="A","A"," ")</f>
        <v xml:space="preserve"> </v>
      </c>
      <c r="E58" s="266"/>
      <c r="F58" s="267" t="str">
        <f>Badges!C116</f>
        <v>Share your pages with two people</v>
      </c>
      <c r="G58" s="269" t="str">
        <f>IF(Badges!P116="A","A","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IF(Badges!P44="A","A"," ")</f>
        <v xml:space="preserve"> </v>
      </c>
      <c r="E59" s="266"/>
      <c r="F59" s="267" t="str">
        <f>Badges!C117</f>
        <v>Use a critique group</v>
      </c>
      <c r="G59" s="269" t="str">
        <f>IF(Badges!P117="A","A"," ")</f>
        <v xml:space="preserve"> </v>
      </c>
      <c r="I59" s="266"/>
      <c r="J59" s="267" t="str">
        <f>Badges!C193</f>
        <v>Find out the background of your</v>
      </c>
      <c r="K59" s="269" t="str">
        <f>IF(Badges!P193="A","A"," ")</f>
        <v xml:space="preserve"> </v>
      </c>
      <c r="M59" s="266"/>
      <c r="N59" s="267" t="str">
        <f>Badges!C267</f>
        <v>Check out a safety team that uses</v>
      </c>
      <c r="O59" s="269" t="str">
        <f>IF(Badges!P267="A","A"," ")</f>
        <v xml:space="preserve"> </v>
      </c>
      <c r="Q59" s="266"/>
      <c r="R59" s="267" t="str">
        <f>Badges!C340</f>
        <v>Get into e-mail etiquette</v>
      </c>
      <c r="S59" s="269" t="str">
        <f>IF(Badges!P340="A","A"," ")</f>
        <v xml:space="preserve"> </v>
      </c>
    </row>
    <row r="60" spans="1:19" x14ac:dyDescent="0.2">
      <c r="A60" s="266"/>
      <c r="B60" s="267" t="str">
        <f>Badges!C45</f>
        <v>Take a close-up look at the issue</v>
      </c>
      <c r="C60" s="269" t="str">
        <f>IF(Badges!P45="A","A"," ")</f>
        <v xml:space="preserve"> </v>
      </c>
      <c r="E60" s="266"/>
      <c r="F60" s="267" t="str">
        <f>Badges!C118</f>
        <v>Ask a mentor to write you an</v>
      </c>
      <c r="G60" s="269" t="str">
        <f>IF(Badges!P118="A","A"," ")</f>
        <v xml:space="preserve"> </v>
      </c>
      <c r="I60" s="266"/>
      <c r="J60" s="267" t="str">
        <f>Badges!C194</f>
        <v>Get to know the ecology of your</v>
      </c>
      <c r="K60" s="269" t="str">
        <f>IF(Badges!P194="A","A"," ")</f>
        <v xml:space="preserve"> </v>
      </c>
      <c r="M60" s="266"/>
      <c r="N60" s="267" t="str">
        <f>Badges!C268</f>
        <v>Talk to a trainer</v>
      </c>
      <c r="O60" s="269" t="str">
        <f>IF(Badges!P268="A","A"," ")</f>
        <v xml:space="preserve"> </v>
      </c>
      <c r="Q60" s="266"/>
      <c r="R60" s="267" t="str">
        <f>Badges!C341</f>
        <v>Find your best commenting voice</v>
      </c>
      <c r="S60" s="269" t="str">
        <f>IF(Badges!P341="A","A","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IF(Badges!P195="A","A"," ")</f>
        <v xml:space="preserve"> </v>
      </c>
      <c r="M61" s="266"/>
      <c r="N61" s="267" t="str">
        <f>Badges!C269</f>
        <v>Read stories about animal heroes</v>
      </c>
      <c r="O61" s="269" t="str">
        <f>IF(Badges!P269="A","A"," ")</f>
        <v xml:space="preserve"> </v>
      </c>
      <c r="Q61" s="266"/>
      <c r="R61" s="267" t="str">
        <f>Badges!C342</f>
        <v>Good net sportsmanship</v>
      </c>
      <c r="S61" s="269" t="str">
        <f>IF(Badges!P342="A","A"," ")</f>
        <v xml:space="preserve"> </v>
      </c>
    </row>
    <row r="62" spans="1:19" ht="12.75" customHeight="1" x14ac:dyDescent="0.2">
      <c r="A62" s="266"/>
      <c r="B62" s="267" t="str">
        <f>Badges!C47</f>
        <v>Design a public service</v>
      </c>
      <c r="C62" s="269" t="str">
        <f>IF(Badges!P47="A","A","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IF(Badges!P48="A","A"," ")</f>
        <v xml:space="preserve"> </v>
      </c>
      <c r="E63" s="266"/>
      <c r="F63" s="267" t="str">
        <f>Badges!C124</f>
        <v>Look into two different textile arts</v>
      </c>
      <c r="G63" s="269" t="str">
        <f>IF(Badges!P124="A","A"," ")</f>
        <v xml:space="preserve"> </v>
      </c>
      <c r="I63" s="266"/>
      <c r="J63" s="267" t="str">
        <f>Badges!C197</f>
        <v>If your adventure involves a new skill</v>
      </c>
      <c r="K63" s="269" t="str">
        <f>IF(Badges!P197="A","A"," ")</f>
        <v xml:space="preserve"> </v>
      </c>
      <c r="M63" s="266"/>
      <c r="N63" s="267" t="str">
        <f>Badges!C271</f>
        <v>Talk to a vet or psychologist</v>
      </c>
      <c r="O63" s="269" t="str">
        <f>IF(Badges!P271="A","A"," ")</f>
        <v xml:space="preserve"> </v>
      </c>
      <c r="Q63" s="266"/>
      <c r="R63" s="267" t="str">
        <f>Badges!C344</f>
        <v>Discuss some character profiles</v>
      </c>
      <c r="S63" s="269" t="str">
        <f>IF(Badges!P344="A","A"," ")</f>
        <v xml:space="preserve"> </v>
      </c>
    </row>
    <row r="64" spans="1:19" x14ac:dyDescent="0.2">
      <c r="A64" s="266"/>
      <c r="B64" s="267" t="str">
        <f>Badges!C49</f>
        <v>Design a prevention program</v>
      </c>
      <c r="C64" s="269" t="str">
        <f>IF(Badges!P49="A","A"," ")</f>
        <v xml:space="preserve"> </v>
      </c>
      <c r="E64" s="266"/>
      <c r="F64" s="267" t="str">
        <f>Badges!C125</f>
        <v>Interview an artist who works with</v>
      </c>
      <c r="G64" s="269" t="str">
        <f>IF(Badges!P125="A","A"," ")</f>
        <v xml:space="preserve"> </v>
      </c>
      <c r="I64" s="266"/>
      <c r="J64" s="267" t="str">
        <f>Badges!C198</f>
        <v>Attend a one day high adventure</v>
      </c>
      <c r="K64" s="269" t="str">
        <f>IF(Badges!P198="A","A"," ")</f>
        <v xml:space="preserve"> </v>
      </c>
      <c r="M64" s="266"/>
      <c r="N64" s="267" t="str">
        <f>Badges!C272</f>
        <v>Visit an organization that uses</v>
      </c>
      <c r="O64" s="269" t="str">
        <f>IF(Badges!P272="A","A"," ")</f>
        <v xml:space="preserve"> </v>
      </c>
      <c r="Q64" s="266"/>
      <c r="R64" s="267" t="str">
        <f>Badges!C345</f>
        <v>Get feedback on a profile of your</v>
      </c>
      <c r="S64" s="269" t="str">
        <f>IF(Badges!P345="A","A"," ")</f>
        <v xml:space="preserve"> </v>
      </c>
    </row>
    <row r="65" spans="1:19" x14ac:dyDescent="0.2">
      <c r="A65" s="533" t="str">
        <f>Badges!B52</f>
        <v>Troupe Performer</v>
      </c>
      <c r="B65" s="534"/>
      <c r="C65" s="534"/>
      <c r="E65" s="266"/>
      <c r="F65" s="267" t="str">
        <f>Badges!C126</f>
        <v>Visit an art gallery or museum with a</v>
      </c>
      <c r="G65" s="269" t="str">
        <f>IF(Badges!P126="A","A"," ")</f>
        <v xml:space="preserve"> </v>
      </c>
      <c r="I65" s="266"/>
      <c r="J65" s="267" t="str">
        <f>Badges!C199</f>
        <v>Spend a day practicing cooperative</v>
      </c>
      <c r="K65" s="269" t="str">
        <f>IF(Badges!P199="A","A"," ")</f>
        <v xml:space="preserve"> </v>
      </c>
      <c r="M65" s="266"/>
      <c r="N65" s="267" t="str">
        <f>Badges!C273</f>
        <v>Interview at least five pet owners</v>
      </c>
      <c r="O65" s="269" t="str">
        <f>IF(Badges!P273="A","A"," ")</f>
        <v xml:space="preserve"> </v>
      </c>
      <c r="Q65" s="266"/>
      <c r="R65" s="267" t="str">
        <f>Badges!C346</f>
        <v>Read three stories that discuss</v>
      </c>
      <c r="S65" s="269" t="str">
        <f>IF(Badges!P346="A","A","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IF(Badges!P54="A","A"," ")</f>
        <v xml:space="preserve"> </v>
      </c>
      <c r="E67" s="266"/>
      <c r="F67" s="267" t="str">
        <f>Badges!C128</f>
        <v>Thread based craft</v>
      </c>
      <c r="G67" s="269" t="str">
        <f>IF(Badges!P128="A","A"," ")</f>
        <v xml:space="preserve"> </v>
      </c>
      <c r="I67" s="266"/>
      <c r="J67" s="267" t="str">
        <f>Badges!C201</f>
        <v>Talk to an expert in your adventure</v>
      </c>
      <c r="K67" s="269" t="str">
        <f>IF(Badges!P201="A","A"," ")</f>
        <v xml:space="preserve"> </v>
      </c>
      <c r="M67" s="266"/>
      <c r="N67" s="267" t="str">
        <f>Badges!C275</f>
        <v>Talk to someone who trains</v>
      </c>
      <c r="O67" s="269" t="str">
        <f>IF(Badges!P275="A","A"," ")</f>
        <v xml:space="preserve"> </v>
      </c>
      <c r="Q67" s="266"/>
      <c r="R67" s="267" t="str">
        <f>Badges!C348</f>
        <v>Make it a pledge</v>
      </c>
      <c r="S67" s="269" t="str">
        <f>IF(Badges!P348="A","A"," ")</f>
        <v xml:space="preserve"> </v>
      </c>
    </row>
    <row r="68" spans="1:19" x14ac:dyDescent="0.2">
      <c r="A68" s="266"/>
      <c r="B68" s="267" t="str">
        <f>Badges!C55</f>
        <v>Interview a producer, director</v>
      </c>
      <c r="C68" s="269" t="str">
        <f>IF(Badges!P55="A","A"," ")</f>
        <v xml:space="preserve"> </v>
      </c>
      <c r="E68" s="266"/>
      <c r="F68" s="267" t="str">
        <f>Badges!C129</f>
        <v>Yarn based craft</v>
      </c>
      <c r="G68" s="269" t="str">
        <f>IF(Badges!P129="A","A"," ")</f>
        <v xml:space="preserve"> </v>
      </c>
      <c r="I68" s="266"/>
      <c r="J68" s="267" t="str">
        <f>Badges!C202</f>
        <v>Go to a sporting goods store</v>
      </c>
      <c r="K68" s="269" t="str">
        <f>IF(Badges!P202="A","A"," ")</f>
        <v xml:space="preserve"> </v>
      </c>
      <c r="M68" s="266"/>
      <c r="N68" s="267" t="str">
        <f>Badges!C276</f>
        <v>Speak to someone who has an</v>
      </c>
      <c r="O68" s="269" t="str">
        <f>IF(Badges!P276="A","A"," ")</f>
        <v xml:space="preserve"> </v>
      </c>
      <c r="Q68" s="266"/>
      <c r="R68" s="267" t="str">
        <f>Badges!C349</f>
        <v>Edit into a top 10</v>
      </c>
      <c r="S68" s="269" t="str">
        <f>IF(Badges!P349="A","A"," ")</f>
        <v xml:space="preserve"> </v>
      </c>
    </row>
    <row r="69" spans="1:19" x14ac:dyDescent="0.2">
      <c r="A69" s="266"/>
      <c r="B69" s="267" t="str">
        <f>Badges!C56</f>
        <v>Watch three shows and be the critic</v>
      </c>
      <c r="C69" s="269" t="str">
        <f>IF(Badges!P56="A","A"," ")</f>
        <v xml:space="preserve"> </v>
      </c>
      <c r="E69" s="266"/>
      <c r="F69" s="267" t="str">
        <f>Badges!C130</f>
        <v>Quilting Project</v>
      </c>
      <c r="G69" s="269" t="str">
        <f>IF(Badges!P130="A","A"," ")</f>
        <v xml:space="preserve"> </v>
      </c>
      <c r="I69" s="266"/>
      <c r="J69" s="267" t="str">
        <f>Badges!C203</f>
        <v>Talk to a Girl Scout</v>
      </c>
      <c r="K69" s="269" t="str">
        <f>IF(Badges!P203="A","A"," ")</f>
        <v xml:space="preserve"> </v>
      </c>
      <c r="M69" s="266"/>
      <c r="N69" s="267" t="str">
        <f>Badges!C277</f>
        <v xml:space="preserve">Research the pros and cons of </v>
      </c>
      <c r="O69" s="269" t="str">
        <f>IF(Badges!P277="A","A"," ")</f>
        <v xml:space="preserve"> </v>
      </c>
      <c r="Q69" s="266"/>
      <c r="R69" s="267" t="str">
        <f>Badges!C350</f>
        <v>Present it</v>
      </c>
      <c r="S69" s="269" t="str">
        <f>IF(Badges!P350="A","A"," ")</f>
        <v xml:space="preserve"> </v>
      </c>
    </row>
    <row r="70" spans="1:19" ht="23.25" x14ac:dyDescent="0.35">
      <c r="A70" s="524" t="str">
        <f ca="1">MID(CELL("filename",A8),FIND(IF(ISERROR(FIND("]",CELL("filename",A8))),"$","]"),CELL("filename",A8))+1,256)</f>
        <v>Senior13</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IF('Age-Level'!P8="C","C",IF('Age-Level'!P8="P","P",""))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IF('Age-Level'!P10="C","C",IF('Age-Level'!P10="P","P",""))</f>
        <v/>
      </c>
    </row>
    <row r="73" spans="1:19" x14ac:dyDescent="0.2">
      <c r="A73" s="542" t="str">
        <f>Summary!A22</f>
        <v>Collage</v>
      </c>
      <c r="B73" s="543"/>
      <c r="C73" s="270" t="str">
        <f>IF(Badges!P376="C","C",IF(Badges!P376="P","P",""))</f>
        <v/>
      </c>
      <c r="E73" s="266"/>
      <c r="F73" s="267" t="str">
        <f>Badges!C383</f>
        <v>Ask an expert.</v>
      </c>
      <c r="G73" s="269" t="str">
        <f>IF(Badges!P383="A","A"," ")</f>
        <v xml:space="preserve"> </v>
      </c>
      <c r="I73" s="266"/>
      <c r="J73" s="267" t="str">
        <f>Badges!C452</f>
        <v>Talk to a medical professional</v>
      </c>
      <c r="K73" s="269" t="str">
        <f>IF(Badges!P452="A","A"," ")</f>
        <v xml:space="preserve"> </v>
      </c>
      <c r="M73" s="266"/>
      <c r="N73" s="267" t="str">
        <f>Badges!C522</f>
        <v>Do this with a friend</v>
      </c>
      <c r="O73" s="269" t="str">
        <f>IF(Badges!P522="A","A"," ")</f>
        <v xml:space="preserve"> </v>
      </c>
      <c r="Q73" s="544" t="str">
        <f>'Age-Level'!B11</f>
        <v>Senior Service to Girl Scouting bar</v>
      </c>
      <c r="R73" s="544"/>
      <c r="S73" s="270" t="str">
        <f>IF('Age-Level'!P12="C","C",IF('Age-Level'!P12="P","P",""))</f>
        <v/>
      </c>
    </row>
    <row r="74" spans="1:19" x14ac:dyDescent="0.2">
      <c r="A74" s="538" t="str">
        <f>Summary!A23</f>
        <v>Cross-Training</v>
      </c>
      <c r="B74" s="539"/>
      <c r="C74" s="271" t="str">
        <f>IF(Badges!P399="C","C",IF(Badges!P399="P","P",""))</f>
        <v/>
      </c>
      <c r="E74" s="266"/>
      <c r="F74" s="267" t="str">
        <f>Badges!C384</f>
        <v>Take a yoga or Pilates class.</v>
      </c>
      <c r="G74" s="269" t="str">
        <f>IF(Badges!P384="A","A"," ")</f>
        <v xml:space="preserve"> </v>
      </c>
      <c r="I74" s="266"/>
      <c r="J74" s="267" t="str">
        <f>Badges!C453</f>
        <v>Take a course</v>
      </c>
      <c r="K74" s="269" t="str">
        <f>IF(Badges!P453="A","A"," ")</f>
        <v xml:space="preserve"> </v>
      </c>
      <c r="M74" s="266"/>
      <c r="N74" s="267" t="str">
        <f>Badges!C523</f>
        <v>Fill in your checklist with a family</v>
      </c>
      <c r="O74" s="269" t="str">
        <f>IF(Badges!P523="A","A"," ")</f>
        <v xml:space="preserve"> </v>
      </c>
      <c r="Q74" s="544" t="str">
        <f>'Age-Level'!B13</f>
        <v>Counselor-in-Training (CIT) I</v>
      </c>
      <c r="R74" s="544"/>
      <c r="S74" s="270" t="str">
        <f>IF('Age-Level'!P16="C","C",IF('Age-Level'!P16="P","P",""))</f>
        <v/>
      </c>
    </row>
    <row r="75" spans="1:19" x14ac:dyDescent="0.2">
      <c r="A75" s="538" t="str">
        <f>Summary!A24</f>
        <v>Behind the Ballot</v>
      </c>
      <c r="B75" s="539"/>
      <c r="C75" s="271" t="str">
        <f>IF(Badges!P422="C","C",IF(Badges!P422="P","P",""))</f>
        <v/>
      </c>
      <c r="E75" s="266"/>
      <c r="F75" s="267" t="str">
        <f>Badges!C385</f>
        <v>Research and develop your own</v>
      </c>
      <c r="G75" s="269" t="str">
        <f>IF(Badges!P385="A","A"," ")</f>
        <v xml:space="preserve"> </v>
      </c>
      <c r="I75" s="266"/>
      <c r="J75" s="267" t="str">
        <f>Badges!C454</f>
        <v>Talk to an emergency responder</v>
      </c>
      <c r="K75" s="269" t="str">
        <f>IF(Badges!P454="A","A"," ")</f>
        <v xml:space="preserve"> </v>
      </c>
      <c r="M75" s="266"/>
      <c r="N75" s="267" t="str">
        <f>Badges!C524</f>
        <v>Set up a meeting with a guidance</v>
      </c>
      <c r="O75" s="269" t="str">
        <f>IF(Badges!P524="A","A"," ")</f>
        <v xml:space="preserve"> </v>
      </c>
      <c r="Q75" s="544" t="str">
        <f>'Age-Level'!B17</f>
        <v>Volunteer-in-Training (VIT)</v>
      </c>
      <c r="R75" s="544"/>
      <c r="S75" s="270" t="str">
        <f>IF('Age-Level'!P21="C","C",IF('Age-Level'!P21="P","P",""))</f>
        <v/>
      </c>
    </row>
    <row r="76" spans="1:19" x14ac:dyDescent="0.2">
      <c r="A76" s="538" t="str">
        <f>Summary!A25</f>
        <v>Locavore</v>
      </c>
      <c r="B76" s="539"/>
      <c r="C76" s="271" t="str">
        <f>IF(Badges!P445="C","C",IF(Badges!P445="P","P",""))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IF('Age-Level'!P23="A","A"," ")</f>
        <v xml:space="preserve"> </v>
      </c>
    </row>
    <row r="77" spans="1:19" x14ac:dyDescent="0.2">
      <c r="A77" s="538" t="str">
        <f>Summary!A26</f>
        <v>Senior First Aid</v>
      </c>
      <c r="B77" s="539"/>
      <c r="C77" s="271" t="str">
        <f>IF(Badges!P468="C","C",IF(Badges!P468="P","P",""))</f>
        <v/>
      </c>
      <c r="E77" s="266"/>
      <c r="F77" s="267" t="str">
        <f>Badges!C387</f>
        <v>Head outdoors.</v>
      </c>
      <c r="G77" s="269" t="str">
        <f>IF(Badges!P387="A","A"," ")</f>
        <v xml:space="preserve"> </v>
      </c>
      <c r="I77" s="266"/>
      <c r="J77" s="267" t="str">
        <f>Badges!C456</f>
        <v>Talk to first aiders</v>
      </c>
      <c r="K77" s="269" t="str">
        <f>IF(Badges!P456="A","A"," ")</f>
        <v xml:space="preserve"> </v>
      </c>
      <c r="M77" s="266"/>
      <c r="N77" s="267" t="str">
        <f>Badges!C526</f>
        <v>A great debate</v>
      </c>
      <c r="O77" s="269" t="str">
        <f>IF(Badges!P526="A","A"," ")</f>
        <v xml:space="preserve"> </v>
      </c>
      <c r="Q77" s="537" t="str">
        <f>'Age-Level'!C24</f>
        <v>Cookie Patch (Year 1)</v>
      </c>
      <c r="R77" s="537"/>
      <c r="S77" s="276" t="str">
        <f>IF('Age-Level'!P24="A","A"," ")</f>
        <v xml:space="preserve"> </v>
      </c>
    </row>
    <row r="78" spans="1:19" x14ac:dyDescent="0.2">
      <c r="A78" s="538" t="str">
        <f>Summary!A27</f>
        <v>Senior Girl Scout Way</v>
      </c>
      <c r="B78" s="539"/>
      <c r="C78" s="271" t="str">
        <f>IF(Badges!P491="C","C",IF(Badges!P491="P","P",""))</f>
        <v/>
      </c>
      <c r="E78" s="266"/>
      <c r="F78" s="267" t="str">
        <f>Badges!C388</f>
        <v>Try the gym.</v>
      </c>
      <c r="G78" s="269" t="str">
        <f>IF(Badges!P388="A","A"," ")</f>
        <v xml:space="preserve"> </v>
      </c>
      <c r="I78" s="266"/>
      <c r="J78" s="267" t="str">
        <f>Badges!C457</f>
        <v>Ask a wilderness expert</v>
      </c>
      <c r="K78" s="269" t="str">
        <f>IF(Badges!P457="A","A"," ")</f>
        <v xml:space="preserve"> </v>
      </c>
      <c r="M78" s="266"/>
      <c r="N78" s="267" t="str">
        <f>Badges!C527</f>
        <v>Visualize your future</v>
      </c>
      <c r="O78" s="269" t="str">
        <f>IF(Badges!P527="A","A"," ")</f>
        <v xml:space="preserve"> </v>
      </c>
      <c r="Q78" s="537" t="str">
        <f>'Age-Level'!C25</f>
        <v>Cookie Pin (Year 1)</v>
      </c>
      <c r="R78" s="537"/>
      <c r="S78" s="276" t="str">
        <f>IF('Age-Level'!P25="A","A"," ")</f>
        <v xml:space="preserve"> </v>
      </c>
    </row>
    <row r="79" spans="1:19" x14ac:dyDescent="0.2">
      <c r="A79" s="540" t="str">
        <f>Summary!A28</f>
        <v>Sky</v>
      </c>
      <c r="B79" s="541"/>
      <c r="C79" s="272" t="str">
        <f>IF(Badges!P514="C","C",IF(Badges!P514="P","P",""))</f>
        <v/>
      </c>
      <c r="E79" s="266"/>
      <c r="F79" s="267" t="str">
        <f>Badges!C389</f>
        <v>Mix it up</v>
      </c>
      <c r="G79" s="269" t="str">
        <f>IF(Badges!P389="A","A"," ")</f>
        <v xml:space="preserve"> </v>
      </c>
      <c r="I79" s="266"/>
      <c r="J79" s="267" t="str">
        <f>Badges!C458</f>
        <v>Find out about common injuries</v>
      </c>
      <c r="K79" s="269" t="str">
        <f>IF(Badges!P458="A","A"," ")</f>
        <v xml:space="preserve"> </v>
      </c>
      <c r="M79" s="266"/>
      <c r="N79" s="267" t="str">
        <f>Badges!C528</f>
        <v>Circular logic</v>
      </c>
      <c r="O79" s="269" t="str">
        <f>IF(Badges!P528="A","A"," ")</f>
        <v xml:space="preserve"> </v>
      </c>
      <c r="Q79" s="537" t="str">
        <f>'Age-Level'!C26</f>
        <v>Cookie Rally (Year 2)</v>
      </c>
      <c r="R79" s="537"/>
      <c r="S79" s="276" t="str">
        <f>IF('Age-Level'!P26="A","A","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IF('Age-Level'!P27="A","A"," ")</f>
        <v xml:space="preserve"> </v>
      </c>
    </row>
    <row r="81" spans="1:22" x14ac:dyDescent="0.2">
      <c r="A81" s="542" t="str">
        <f>Summary!A30</f>
        <v>Financing My Future</v>
      </c>
      <c r="B81" s="543"/>
      <c r="C81" s="270" t="str">
        <f>IF(Badges!P538="C","C",IF(Badges!P538="P","P",""))</f>
        <v/>
      </c>
      <c r="E81" s="266"/>
      <c r="F81" s="267" t="str">
        <f>Badges!C391</f>
        <v>Get expert help.</v>
      </c>
      <c r="G81" s="269" t="str">
        <f>IF(Badges!P391="A","A"," ")</f>
        <v xml:space="preserve"> </v>
      </c>
      <c r="I81" s="266"/>
      <c r="J81" s="267" t="str">
        <f>Badges!C460</f>
        <v>Research the signs of shock and</v>
      </c>
      <c r="K81" s="269" t="str">
        <f>IF(Badges!P460="A","A"," ")</f>
        <v xml:space="preserve"> </v>
      </c>
      <c r="M81" s="266"/>
      <c r="N81" s="267" t="str">
        <f>Badges!C530</f>
        <v>Find different types of aid</v>
      </c>
      <c r="O81" s="269" t="str">
        <f>IF(Badges!P530="A","A"," ")</f>
        <v xml:space="preserve"> </v>
      </c>
      <c r="Q81" s="537" t="str">
        <f>'Age-Level'!C28</f>
        <v>Cookie Pin (Year 2)</v>
      </c>
      <c r="R81" s="537"/>
      <c r="S81" s="276" t="str">
        <f>IF('Age-Level'!P28="A","A"," ")</f>
        <v xml:space="preserve"> </v>
      </c>
    </row>
    <row r="82" spans="1:22" x14ac:dyDescent="0.2">
      <c r="A82" s="538" t="str">
        <f>Summary!A31</f>
        <v>Buying Power</v>
      </c>
      <c r="B82" s="539"/>
      <c r="C82" s="271" t="str">
        <f>IF(Badges!P561="C","C",IF(Badges!P561="P","P",""))</f>
        <v/>
      </c>
      <c r="E82" s="266"/>
      <c r="F82" s="267" t="str">
        <f>Badges!C392</f>
        <v>Circuit train.</v>
      </c>
      <c r="G82" s="269" t="str">
        <f>IF(Badges!P392="A","A"," ")</f>
        <v xml:space="preserve"> </v>
      </c>
      <c r="I82" s="266"/>
      <c r="J82" s="267" t="str">
        <f>Badges!C461</f>
        <v>Interview a doctor or nurse about the</v>
      </c>
      <c r="K82" s="269" t="str">
        <f>IF(Badges!P461="A","A"," ")</f>
        <v xml:space="preserve"> </v>
      </c>
      <c r="M82" s="266"/>
      <c r="N82" s="267" t="str">
        <f>Badges!C531</f>
        <v>Scholarship research</v>
      </c>
      <c r="O82" s="269" t="str">
        <f>IF(Badges!P531="A","A"," ")</f>
        <v xml:space="preserve"> </v>
      </c>
      <c r="Q82" s="537" t="str">
        <f>'Age-Level'!C30</f>
        <v>Fall Sales (Year 1)</v>
      </c>
      <c r="R82" s="537"/>
      <c r="S82" s="276" t="str">
        <f>IF('Age-Level'!P30="A","A"," ")</f>
        <v xml:space="preserve"> </v>
      </c>
    </row>
    <row r="83" spans="1:22" x14ac:dyDescent="0.2">
      <c r="A83" s="521" t="str">
        <f>Summary!A32</f>
        <v>Cookie Business</v>
      </c>
      <c r="B83" s="522"/>
      <c r="C83" s="523"/>
      <c r="D83" s="260"/>
      <c r="E83" s="266"/>
      <c r="F83" s="267" t="str">
        <f>Badges!C393</f>
        <v>Set up free-weight plan.</v>
      </c>
      <c r="G83" s="269" t="str">
        <f>IF(Badges!P393="A","A"," ")</f>
        <v xml:space="preserve"> </v>
      </c>
      <c r="I83" s="266"/>
      <c r="J83" s="267" t="str">
        <f>Badges!C462</f>
        <v>Ask an EMT or first responder to</v>
      </c>
      <c r="K83" s="269" t="str">
        <f>IF(Badges!P462="A","A"," ")</f>
        <v xml:space="preserve"> </v>
      </c>
      <c r="M83" s="266"/>
      <c r="N83" s="267" t="str">
        <f>Badges!C532</f>
        <v>Expert advice</v>
      </c>
      <c r="O83" s="269" t="str">
        <f>IF(Badges!P532="A","A"," ")</f>
        <v xml:space="preserve"> </v>
      </c>
      <c r="Q83" s="537" t="str">
        <f>'Age-Level'!C31</f>
        <v>Fall Sales (Year 2)</v>
      </c>
      <c r="R83" s="537"/>
      <c r="S83" s="276" t="str">
        <f>IF('Age-Level'!P31="A","A","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IF('Age-Level'!P33="A","A"," ")</f>
        <v xml:space="preserve"> </v>
      </c>
    </row>
    <row r="85" spans="1:22" x14ac:dyDescent="0.2">
      <c r="A85" s="538" t="str">
        <f>Summary!A34</f>
        <v>Customer Loyalty</v>
      </c>
      <c r="B85" s="539"/>
      <c r="C85" s="271" t="e">
        <f>IF(Badges!#REF!="C","C",IF(Badges!#REF!="P","P",""))</f>
        <v>#REF!</v>
      </c>
      <c r="E85" s="266"/>
      <c r="F85" s="267" t="str">
        <f>Badges!C395</f>
        <v>My Before and After.</v>
      </c>
      <c r="G85" s="269" t="str">
        <f>IF(Badges!P395="A","A"," ")</f>
        <v xml:space="preserve"> </v>
      </c>
      <c r="I85" s="266"/>
      <c r="J85" s="267" t="str">
        <f>Badges!C464</f>
        <v>Take a first aid course</v>
      </c>
      <c r="K85" s="269" t="str">
        <f>IF(Badges!P464="A","A"," ")</f>
        <v xml:space="preserve"> </v>
      </c>
      <c r="M85" s="266"/>
      <c r="N85" s="267" t="str">
        <f>Badges!C534</f>
        <v>Create a giant timeline</v>
      </c>
      <c r="O85" s="269" t="str">
        <f>IF(Badges!P534="A","A"," ")</f>
        <v xml:space="preserve"> </v>
      </c>
      <c r="Q85" s="537" t="str">
        <f>'Age-Level'!C34</f>
        <v>Thinking Day (Year 2)</v>
      </c>
      <c r="R85" s="537"/>
      <c r="S85" s="271" t="str">
        <f>IF('Age-Level'!P34="A","A","")</f>
        <v/>
      </c>
    </row>
    <row r="86" spans="1:22" x14ac:dyDescent="0.2">
      <c r="A86" s="412"/>
      <c r="B86" s="412"/>
      <c r="C86" s="278"/>
      <c r="E86" s="266"/>
      <c r="F86" s="267" t="str">
        <f>Badges!C396</f>
        <v>Find inspiration in numbers!</v>
      </c>
      <c r="G86" s="269" t="str">
        <f>IF(Badges!P396="A","A"," ")</f>
        <v xml:space="preserve"> </v>
      </c>
      <c r="I86" s="266"/>
      <c r="J86" s="267" t="str">
        <f>Badges!C465</f>
        <v>Ask a park ranger, lifeguard, or ski</v>
      </c>
      <c r="K86" s="269" t="str">
        <f>IF(Badges!P465="A","A"," ")</f>
        <v xml:space="preserve"> </v>
      </c>
      <c r="M86" s="266"/>
      <c r="N86" s="267" t="str">
        <f>Badges!C535</f>
        <v>Write an inspiring essay</v>
      </c>
      <c r="O86" s="269" t="str">
        <f>IF(Badges!P535="A","A"," ")</f>
        <v xml:space="preserve"> </v>
      </c>
      <c r="Q86" s="537" t="str">
        <f>'Age-Level'!C36</f>
        <v>Global Action Award</v>
      </c>
      <c r="R86" s="537"/>
      <c r="S86" s="271" t="str">
        <f>IF('Age-Level'!P36="A","A","")</f>
        <v/>
      </c>
    </row>
    <row r="87" spans="1:22" x14ac:dyDescent="0.2">
      <c r="A87" s="517" t="s">
        <v>124</v>
      </c>
      <c r="B87" s="518"/>
      <c r="C87" s="518"/>
      <c r="E87" s="266"/>
      <c r="F87" s="267" t="str">
        <f>Badges!C397</f>
        <v>Learn it to teach it.</v>
      </c>
      <c r="G87" s="269" t="str">
        <f>IF(Badges!P397="A","A"," ")</f>
        <v xml:space="preserve"> </v>
      </c>
      <c r="I87" s="266"/>
      <c r="J87" s="267" t="str">
        <f>Badges!C466</f>
        <v xml:space="preserve">Interview a doctor or nurse  </v>
      </c>
      <c r="K87" s="269" t="str">
        <f>IF(Badges!P466="A","A"," ")</f>
        <v xml:space="preserve"> </v>
      </c>
      <c r="M87" s="266"/>
      <c r="N87" s="267" t="str">
        <f>Badges!C536</f>
        <v>Go to your guidance counselor</v>
      </c>
      <c r="O87" s="269" t="str">
        <f>IF(Badges!P536="A","A"," ")</f>
        <v xml:space="preserve"> </v>
      </c>
      <c r="Q87" s="537" t="str">
        <f>'Age-Level'!C38</f>
        <v>International Friendship Recognition</v>
      </c>
      <c r="R87" s="537"/>
      <c r="S87" s="271" t="str">
        <f>IF('Age-Level'!P38="A","A","")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IF('Age-Level'!P40="A","A","")</f>
        <v/>
      </c>
    </row>
    <row r="89" spans="1:22" x14ac:dyDescent="0.2">
      <c r="B89" s="279" t="str">
        <f>Journey!B7</f>
        <v>The Senior Visionary Award</v>
      </c>
      <c r="C89" s="270" t="str">
        <f>IF(Journey!P11="C","C",IF(Journey!P11="P","P",""))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IF('Age-Level'!P41="A","A","")</f>
        <v/>
      </c>
    </row>
    <row r="90" spans="1:22" x14ac:dyDescent="0.2">
      <c r="B90" s="384" t="str">
        <f>Journey!C8</f>
        <v>Create It</v>
      </c>
      <c r="C90" s="269" t="str">
        <f>IF(Journey!P8="A","A"," ")</f>
        <v xml:space="preserve"> </v>
      </c>
      <c r="E90" s="266"/>
      <c r="F90" s="267" t="str">
        <f>Badges!C402</f>
        <v>Compare political platforms.</v>
      </c>
      <c r="G90" s="269" t="str">
        <f>IF(Badges!P402="A","A"," ")</f>
        <v xml:space="preserve"> </v>
      </c>
      <c r="I90" s="266"/>
      <c r="J90" s="267" t="str">
        <f>Badges!C471</f>
        <v>Organize a songfest</v>
      </c>
      <c r="K90" s="269" t="str">
        <f>IF(Badges!P471="A","A"," ")</f>
        <v xml:space="preserve"> </v>
      </c>
      <c r="M90" s="266"/>
      <c r="N90" s="267" t="str">
        <f>Badges!C541</f>
        <v>Track an item for a week</v>
      </c>
      <c r="O90" s="269" t="str">
        <f>IF(Badges!P541="A","A"," ")</f>
        <v xml:space="preserve"> </v>
      </c>
      <c r="Q90" s="537" t="str">
        <f>'Age-Level'!C42</f>
        <v>2nd year Rededication</v>
      </c>
      <c r="R90" s="537"/>
      <c r="S90" s="271" t="str">
        <f>IF('Age-Level'!P42="A","A","")</f>
        <v/>
      </c>
    </row>
    <row r="91" spans="1:22" x14ac:dyDescent="0.2">
      <c r="B91" s="384" t="str">
        <f>Journey!C9</f>
        <v>Guide It</v>
      </c>
      <c r="C91" s="269" t="str">
        <f>IF(Journey!P9="A","A"," ")</f>
        <v xml:space="preserve"> </v>
      </c>
      <c r="E91" s="266"/>
      <c r="F91" s="267" t="str">
        <f>Badges!C403</f>
        <v>Create an election flow chart.</v>
      </c>
      <c r="G91" s="269" t="str">
        <f>IF(Badges!P403="A","A"," ")</f>
        <v xml:space="preserve"> </v>
      </c>
      <c r="I91" s="266"/>
      <c r="J91" s="267" t="str">
        <f>Badges!C472</f>
        <v>Teach an international song</v>
      </c>
      <c r="K91" s="269" t="str">
        <f>IF(Badges!P472="A","A"," ")</f>
        <v xml:space="preserve"> </v>
      </c>
      <c r="M91" s="266"/>
      <c r="N91" s="267" t="str">
        <f>Badges!C542</f>
        <v>Make it a family affair</v>
      </c>
      <c r="O91" s="269" t="str">
        <f>IF(Badges!P542="A","A"," ")</f>
        <v xml:space="preserve"> </v>
      </c>
      <c r="Q91" s="537" t="str">
        <f>'Age-Level'!C43</f>
        <v>3rd year Rededication</v>
      </c>
      <c r="R91" s="537"/>
      <c r="S91" s="271" t="str">
        <f>IF('Age-Level'!P43="A","A","")</f>
        <v/>
      </c>
    </row>
    <row r="92" spans="1:22" x14ac:dyDescent="0.2">
      <c r="B92" s="384" t="str">
        <f>Journey!C10</f>
        <v>Change It</v>
      </c>
      <c r="C92" s="269" t="str">
        <f>IF(Journey!P10="A","A"," ")</f>
        <v xml:space="preserve"> </v>
      </c>
      <c r="E92" s="266"/>
      <c r="F92" s="267" t="str">
        <f>Badges!C404</f>
        <v>Compare local, state, and national</v>
      </c>
      <c r="G92" s="269" t="str">
        <f>IF(Badges!P404="A","A"," ")</f>
        <v xml:space="preserve"> </v>
      </c>
      <c r="I92" s="266"/>
      <c r="J92" s="267" t="str">
        <f>Badges!C473</f>
        <v>Help Brownies complete their Girl</v>
      </c>
      <c r="K92" s="269" t="str">
        <f>IF(Badges!P473="A","A"," ")</f>
        <v xml:space="preserve"> </v>
      </c>
      <c r="M92" s="266"/>
      <c r="N92" s="267" t="str">
        <f>Badges!C543</f>
        <v>Use group intelligence</v>
      </c>
      <c r="O92" s="269" t="str">
        <f>IF(Badges!P543="A","A"," ")</f>
        <v xml:space="preserve"> </v>
      </c>
      <c r="Q92" s="537" t="str">
        <f>'Age-Level'!C44</f>
        <v>4th year Rededication</v>
      </c>
      <c r="R92" s="537"/>
      <c r="S92" s="271" t="str">
        <f>IF('Age-Level'!P44="A","A","")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IF('Age-Level'!P45="A","A","")</f>
        <v/>
      </c>
    </row>
    <row r="94" spans="1:22" x14ac:dyDescent="0.2">
      <c r="A94" s="280"/>
      <c r="B94" s="381" t="str">
        <f>Journey!B15</f>
        <v>Harvest Award</v>
      </c>
      <c r="C94" s="270" t="str">
        <f>IF(Journey!P19="C","C",IF(Journey!P19="P","P",""))</f>
        <v/>
      </c>
      <c r="E94" s="266"/>
      <c r="F94" s="267" t="str">
        <f>Badges!C406</f>
        <v>Visit a voter-registration office.</v>
      </c>
      <c r="G94" s="269" t="str">
        <f>IF(Badges!P406="A","A"," ")</f>
        <v xml:space="preserve"> </v>
      </c>
      <c r="I94" s="266"/>
      <c r="J94" s="267" t="str">
        <f>Badges!C475</f>
        <v>Focus on "be courageous and</v>
      </c>
      <c r="K94" s="269" t="str">
        <f>IF(Badges!P475="A","A"," ")</f>
        <v xml:space="preserve"> </v>
      </c>
      <c r="M94" s="266"/>
      <c r="N94" s="267" t="str">
        <f>Badges!C545</f>
        <v>Review reviews on your own</v>
      </c>
      <c r="O94" s="269" t="str">
        <f>IF(Badges!P545="A","A"," ")</f>
        <v xml:space="preserve"> </v>
      </c>
      <c r="Q94" s="537" t="str">
        <f>'Age-Level'!C46</f>
        <v>6th year Rededication</v>
      </c>
      <c r="R94" s="537"/>
      <c r="S94" s="271" t="str">
        <f>IF('Age-Level'!P46="A","A","")</f>
        <v/>
      </c>
    </row>
    <row r="95" spans="1:22" x14ac:dyDescent="0.2">
      <c r="A95" s="280"/>
      <c r="B95" s="385" t="str">
        <f>Journey!C16</f>
        <v>Get your leader print going!</v>
      </c>
      <c r="C95" s="269" t="str">
        <f>IF(Journey!P16="A","A"," ")</f>
        <v xml:space="preserve"> </v>
      </c>
      <c r="E95" s="266"/>
      <c r="F95" s="267" t="str">
        <f>Badges!C407</f>
        <v>Visit a polling place.</v>
      </c>
      <c r="G95" s="269" t="str">
        <f>IF(Badges!P407="A","A"," ")</f>
        <v xml:space="preserve"> </v>
      </c>
      <c r="I95" s="266"/>
      <c r="J95" s="267" t="str">
        <f>Badges!C476</f>
        <v>Be confident and courageous</v>
      </c>
      <c r="K95" s="269" t="str">
        <f>IF(Badges!P476="A","A"," ")</f>
        <v xml:space="preserve"> </v>
      </c>
      <c r="M95" s="266"/>
      <c r="N95" s="267" t="str">
        <f>Badges!C546</f>
        <v>Hold a review debate</v>
      </c>
      <c r="O95" s="269" t="str">
        <f>IF(Badges!P546="A","A"," ")</f>
        <v xml:space="preserve"> </v>
      </c>
      <c r="Q95" s="537" t="str">
        <f>'Age-Level'!C47</f>
        <v>7th year Rededication</v>
      </c>
      <c r="R95" s="537"/>
      <c r="S95" s="271" t="str">
        <f>IF('Age-Level'!P47="A","A","")</f>
        <v/>
      </c>
      <c r="U95" s="264"/>
      <c r="V95" s="264"/>
    </row>
    <row r="96" spans="1:22" x14ac:dyDescent="0.2">
      <c r="A96" s="280"/>
      <c r="B96" s="385" t="str">
        <f>Journey!C17</f>
        <v>Capture your vision for change</v>
      </c>
      <c r="C96" s="269" t="str">
        <f>IF(Journey!P17="A","A"," ")</f>
        <v xml:space="preserve"> </v>
      </c>
      <c r="E96" s="266"/>
      <c r="F96" s="267" t="str">
        <f>Badges!C408</f>
        <v>Explore voter technology.</v>
      </c>
      <c r="G96" s="269" t="str">
        <f>IF(Badges!P408="A","A"," ")</f>
        <v xml:space="preserve"> </v>
      </c>
      <c r="I96" s="266"/>
      <c r="J96" s="267" t="str">
        <f>Badges!C477</f>
        <v>Create a project honoring the</v>
      </c>
      <c r="K96" s="269" t="str">
        <f>IF(Badges!P477="A","A"," ")</f>
        <v xml:space="preserve"> </v>
      </c>
      <c r="M96" s="266"/>
      <c r="N96" s="267" t="str">
        <f>Badges!C547</f>
        <v>Compare reviews to your own</v>
      </c>
      <c r="O96" s="269" t="str">
        <f>IF(Badges!P547="A","A"," ")</f>
        <v xml:space="preserve"> </v>
      </c>
      <c r="Q96" s="537" t="str">
        <f>'Age-Level'!C48</f>
        <v>8th year Rededication</v>
      </c>
      <c r="R96" s="537"/>
      <c r="S96" s="271" t="str">
        <f>IF('Age-Level'!P48="A","A","")</f>
        <v/>
      </c>
      <c r="U96" s="264"/>
      <c r="V96" s="264"/>
    </row>
    <row r="97" spans="1:23" x14ac:dyDescent="0.2">
      <c r="A97" s="273"/>
      <c r="B97" s="385" t="str">
        <f>Journey!C18</f>
        <v>Now, create change--</v>
      </c>
      <c r="C97" s="269" t="str">
        <f>IF(Journey!P18="A","A","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IF('Age-Level'!P49="A","A","")</f>
        <v/>
      </c>
      <c r="U97" s="264"/>
      <c r="V97" s="264"/>
    </row>
    <row r="98" spans="1:23" ht="14.25" customHeight="1" x14ac:dyDescent="0.2">
      <c r="B98" s="350" t="str">
        <f>Journey!A22</f>
        <v>MISSION: SISTERHOOD!</v>
      </c>
      <c r="C98" s="351"/>
      <c r="E98" s="266"/>
      <c r="F98" s="267" t="str">
        <f>Badges!C410</f>
        <v>Research and create a poster.</v>
      </c>
      <c r="G98" s="269" t="str">
        <f>IF(Badges!P410="A","A"," ")</f>
        <v xml:space="preserve"> </v>
      </c>
      <c r="I98" s="266"/>
      <c r="J98" s="267" t="str">
        <f>Badges!C479</f>
        <v>Throw a community sisterhood</v>
      </c>
      <c r="K98" s="269" t="str">
        <f>IF(Badges!P479="A","A"," ")</f>
        <v xml:space="preserve"> </v>
      </c>
      <c r="M98" s="266"/>
      <c r="N98" s="267" t="str">
        <f>Badges!C549</f>
        <v>Compare and contrast</v>
      </c>
      <c r="O98" s="269" t="str">
        <f>IF(Badges!P549="A","A"," ")</f>
        <v xml:space="preserve"> </v>
      </c>
      <c r="Q98" s="537" t="str">
        <f>'Age-Level'!C50</f>
        <v>10th year Rededication</v>
      </c>
      <c r="R98" s="537"/>
      <c r="S98" s="271" t="str">
        <f>IF('Age-Level'!P50="A","A","")</f>
        <v/>
      </c>
      <c r="U98" s="264"/>
      <c r="V98" s="264"/>
    </row>
    <row r="99" spans="1:23" x14ac:dyDescent="0.2">
      <c r="B99" s="279" t="str">
        <f>Journey!B23</f>
        <v>The Sisterhood Award</v>
      </c>
      <c r="C99" s="270" t="str">
        <f>IF(Journey!P29="C","C",IF(Journey!P29="P","P",""))</f>
        <v/>
      </c>
      <c r="E99" s="266"/>
      <c r="F99" s="267" t="str">
        <f>Badges!C411</f>
        <v>Make a voter reminder calendar</v>
      </c>
      <c r="G99" s="269" t="str">
        <f>IF(Badges!P411="A","A"," ")</f>
        <v xml:space="preserve"> </v>
      </c>
      <c r="I99" s="266"/>
      <c r="J99" s="267" t="str">
        <f>Badges!C480</f>
        <v>Spotlight a hidden heroine</v>
      </c>
      <c r="K99" s="269" t="str">
        <f>IF(Badges!P480="A","A"," ")</f>
        <v xml:space="preserve"> </v>
      </c>
      <c r="M99" s="266"/>
      <c r="N99" s="267" t="str">
        <f>Badges!C550</f>
        <v>Share your knowledge</v>
      </c>
      <c r="O99" s="269" t="str">
        <f>IF(Badges!P550="A","A","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IF(Journey!P24="A","A"," ")</f>
        <v xml:space="preserve"> </v>
      </c>
      <c r="E100" s="266"/>
      <c r="F100" s="267" t="str">
        <f>Badges!C412</f>
        <v>Educate!</v>
      </c>
      <c r="G100" s="269" t="str">
        <f>IF(Badges!P412="A","A"," ")</f>
        <v xml:space="preserve"> </v>
      </c>
      <c r="I100" s="266"/>
      <c r="J100" s="267" t="str">
        <f>Badges!C481</f>
        <v>Team up for sisterhood</v>
      </c>
      <c r="K100" s="269" t="str">
        <f>IF(Badges!P481="A","A"," ")</f>
        <v xml:space="preserve"> </v>
      </c>
      <c r="M100" s="266"/>
      <c r="N100" s="267" t="str">
        <f>Badges!C551</f>
        <v>Create a master chart</v>
      </c>
      <c r="O100" s="269" t="str">
        <f>IF(Badges!P551="A","A"," ")</f>
        <v xml:space="preserve"> </v>
      </c>
      <c r="Q100" s="406">
        <v>1</v>
      </c>
      <c r="R100" s="411" t="str">
        <f>'Age-Level'!C52</f>
        <v>Pick a line from the Girl Scout Law</v>
      </c>
      <c r="S100" s="282" t="str">
        <f>IF('Age-Level'!P52="A","A","")</f>
        <v/>
      </c>
      <c r="U100" s="264"/>
      <c r="V100" s="264"/>
    </row>
    <row r="101" spans="1:23" x14ac:dyDescent="0.2">
      <c r="B101" s="384" t="str">
        <f>Journey!C25</f>
        <v>Develop Your Mission!</v>
      </c>
      <c r="C101" s="269" t="str">
        <f>IF(Journey!P25="A","A","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IF('Age-Level'!P53="A","A","")</f>
        <v/>
      </c>
      <c r="U101" s="264"/>
      <c r="V101" s="264"/>
    </row>
    <row r="102" spans="1:23" x14ac:dyDescent="0.2">
      <c r="B102" s="384" t="str">
        <f>Journey!C26</f>
        <v>Make the Big Decisions!</v>
      </c>
      <c r="C102" s="269" t="str">
        <f>IF(Journey!P26="A","A"," ")</f>
        <v xml:space="preserve"> </v>
      </c>
      <c r="E102" s="266"/>
      <c r="F102" s="267" t="str">
        <f>Badges!C414</f>
        <v>Make a sample campaign budget.</v>
      </c>
      <c r="G102" s="269" t="str">
        <f>IF(Badges!P414="A","A"," ")</f>
        <v xml:space="preserve"> </v>
      </c>
      <c r="I102" s="266"/>
      <c r="J102" s="267" t="str">
        <f>Badges!C483</f>
        <v>Clean up a hiking trail-or clear a new</v>
      </c>
      <c r="K102" s="269" t="str">
        <f>IF(Badges!P483="A","A"," ")</f>
        <v xml:space="preserve"> </v>
      </c>
      <c r="M102" s="266"/>
      <c r="N102" s="267" t="str">
        <f>Badges!C553</f>
        <v>Do your own research</v>
      </c>
      <c r="O102" s="269" t="str">
        <f>IF(Badges!P553="A","A"," ")</f>
        <v xml:space="preserve"> </v>
      </c>
      <c r="Q102" s="405">
        <v>3</v>
      </c>
      <c r="R102" s="411" t="str">
        <f>'Age-Level'!C54</f>
        <v>Find three inspirational quotes by</v>
      </c>
      <c r="S102" s="282" t="str">
        <f>IF('Age-Level'!P54="A","A","")</f>
        <v/>
      </c>
      <c r="U102" s="264"/>
      <c r="V102" s="264"/>
    </row>
    <row r="103" spans="1:23" x14ac:dyDescent="0.2">
      <c r="B103" s="384" t="str">
        <f>Journey!C27</f>
        <v>Logistics Time!</v>
      </c>
      <c r="C103" s="269" t="str">
        <f>IF(Journey!P27="A","A"," ")</f>
        <v xml:space="preserve"> </v>
      </c>
      <c r="E103" s="266"/>
      <c r="F103" s="267" t="str">
        <f>Badges!C415</f>
        <v>Create a campaign ad.</v>
      </c>
      <c r="G103" s="269" t="str">
        <f>IF(Badges!P415="A","A"," ")</f>
        <v xml:space="preserve"> </v>
      </c>
      <c r="I103" s="266"/>
      <c r="J103" s="267" t="str">
        <f>Badges!C484</f>
        <v>Help clear an invasive species from</v>
      </c>
      <c r="K103" s="269" t="str">
        <f>IF(Badges!P484="A","A"," ")</f>
        <v xml:space="preserve"> </v>
      </c>
      <c r="M103" s="266"/>
      <c r="N103" s="267" t="str">
        <f>Badges!C554</f>
        <v>Learn from the stories of others</v>
      </c>
      <c r="O103" s="269" t="str">
        <f>IF(Badges!P554="A","A"," ")</f>
        <v xml:space="preserve"> </v>
      </c>
      <c r="Q103" s="405">
        <v>4</v>
      </c>
      <c r="R103" s="411" t="str">
        <f>'Age-Level'!C55</f>
        <v>Make something, like a drawing</v>
      </c>
      <c r="S103" s="282" t="str">
        <f>IF('Age-Level'!P55="A","A","")</f>
        <v/>
      </c>
      <c r="U103" s="264"/>
      <c r="V103" s="264"/>
    </row>
    <row r="104" spans="1:23" x14ac:dyDescent="0.2">
      <c r="B104" s="288"/>
      <c r="C104" s="288"/>
      <c r="E104" s="266"/>
      <c r="F104" s="267" t="str">
        <f>Badges!C416</f>
        <v>Find a platform and write a speech.</v>
      </c>
      <c r="G104" s="269" t="str">
        <f>IF(Badges!P416="A","A"," ")</f>
        <v xml:space="preserve"> </v>
      </c>
      <c r="I104" s="266"/>
      <c r="J104" s="267" t="str">
        <f>Badges!C485</f>
        <v>Help with three general-maintenance</v>
      </c>
      <c r="K104" s="269" t="str">
        <f>IF(Badges!P485="A","A"," ")</f>
        <v xml:space="preserve"> </v>
      </c>
      <c r="M104" s="266"/>
      <c r="N104" s="267" t="str">
        <f>Badges!C555</f>
        <v>Invite an expert guest speaker</v>
      </c>
      <c r="O104" s="269" t="str">
        <f>IF(Badges!P555="A","A"," ")</f>
        <v xml:space="preserve"> </v>
      </c>
      <c r="Q104" s="405">
        <v>5</v>
      </c>
      <c r="R104" s="411" t="str">
        <f>'Age-Level'!C56</f>
        <v xml:space="preserve">Make a commitment to live what </v>
      </c>
      <c r="S104" s="282" t="str">
        <f>IF('Age-Level'!P56="A","A","")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IF(Bridging!P7="C","C",IF(Bridging!P7="P","P",""))</f>
        <v/>
      </c>
      <c r="E106" s="266"/>
      <c r="F106" s="267" t="str">
        <f>Badges!C418</f>
        <v>Explore voting procedures abroad.</v>
      </c>
      <c r="G106" s="269" t="str">
        <f>IF(Badges!P418="A","A"," ")</f>
        <v xml:space="preserve"> </v>
      </c>
      <c r="I106" s="266"/>
      <c r="J106" s="267" t="str">
        <f>Badges!C487</f>
        <v>Make a tradition "to do" list</v>
      </c>
      <c r="K106" s="269" t="str">
        <f>IF(Badges!P487="A","A"," ")</f>
        <v xml:space="preserve"> </v>
      </c>
      <c r="M106" s="266"/>
      <c r="N106" s="267" t="str">
        <f>Badges!C557</f>
        <v>Fantasy shopping</v>
      </c>
      <c r="O106" s="269" t="str">
        <f>IF(Badges!P557="A","A"," ")</f>
        <v xml:space="preserve"> </v>
      </c>
      <c r="Q106" s="406">
        <v>1</v>
      </c>
      <c r="R106" s="411" t="str">
        <f>'Age-Level'!C59</f>
        <v>Pick a line from the Girl Scout Law</v>
      </c>
      <c r="S106" s="282" t="str">
        <f>IF('Age-Level'!P59="A","A","")</f>
        <v/>
      </c>
      <c r="U106" s="264"/>
      <c r="V106" s="264"/>
    </row>
    <row r="107" spans="1:23" x14ac:dyDescent="0.2">
      <c r="A107" s="289"/>
      <c r="B107" s="413" t="str">
        <f>Bridging!C8</f>
        <v>Look Ahead</v>
      </c>
      <c r="C107" s="270" t="str">
        <f>IF(Bridging!P8="C","C",IF(Bridging!P8="P","P",""))</f>
        <v/>
      </c>
      <c r="E107" s="266"/>
      <c r="F107" s="267" t="str">
        <f>Badges!C419</f>
        <v>Follow a foreign election.</v>
      </c>
      <c r="G107" s="269" t="str">
        <f>IF(Badges!P419="A","A"," ")</f>
        <v xml:space="preserve"> </v>
      </c>
      <c r="I107" s="266"/>
      <c r="J107" s="267" t="str">
        <f>Badges!C488</f>
        <v>Go global</v>
      </c>
      <c r="K107" s="269" t="str">
        <f>IF(Badges!P488="A","A"," ")</f>
        <v xml:space="preserve"> </v>
      </c>
      <c r="M107" s="266"/>
      <c r="N107" s="267" t="str">
        <f>Badges!C558</f>
        <v>Learn from others</v>
      </c>
      <c r="O107" s="269" t="str">
        <f>IF(Badges!P558="A","A"," ")</f>
        <v xml:space="preserve"> </v>
      </c>
      <c r="Q107" s="405">
        <v>2</v>
      </c>
      <c r="R107" s="411" t="str">
        <f>'Age-Level'!C60</f>
        <v>Interview a woman in your own or</v>
      </c>
      <c r="S107" s="282" t="str">
        <f>IF('Age-Level'!P60="A","A","")</f>
        <v/>
      </c>
      <c r="U107" s="264"/>
      <c r="V107" s="264"/>
    </row>
    <row r="108" spans="1:23" x14ac:dyDescent="0.2">
      <c r="A108" s="289"/>
      <c r="B108" s="413" t="str">
        <f>Bridging!C9</f>
        <v>Plan a ceremony</v>
      </c>
      <c r="C108" s="270" t="str">
        <f>IF(Bridging!P9="C","C",IF(Bridging!P9="P","P",""))</f>
        <v/>
      </c>
      <c r="E108" s="266"/>
      <c r="F108" s="267" t="str">
        <f>Badges!C420</f>
        <v>Explore women voting or female</v>
      </c>
      <c r="G108" s="269" t="str">
        <f>IF(Badges!P420="A","A"," ")</f>
        <v xml:space="preserve"> </v>
      </c>
      <c r="I108" s="266"/>
      <c r="J108" s="267" t="str">
        <f>Badges!C489</f>
        <v>Learn the history of your Girl Scout</v>
      </c>
      <c r="K108" s="269" t="str">
        <f>IF(Badges!P489="A","A"," ")</f>
        <v xml:space="preserve"> </v>
      </c>
      <c r="M108" s="266"/>
      <c r="N108" s="267" t="str">
        <f>Badges!C559</f>
        <v>Speak with an expert</v>
      </c>
      <c r="O108" s="269" t="str">
        <f>IF(Badges!P559="A","A"," ")</f>
        <v xml:space="preserve"> </v>
      </c>
      <c r="Q108" s="405">
        <v>3</v>
      </c>
      <c r="R108" s="411" t="str">
        <f>'Age-Level'!C61</f>
        <v>Find three inspirational quotes by</v>
      </c>
      <c r="S108" s="282" t="str">
        <f>IF('Age-Level'!P61="A","A","")</f>
        <v/>
      </c>
      <c r="U108" s="264"/>
      <c r="V108" s="264"/>
    </row>
    <row r="109" spans="1:23" x14ac:dyDescent="0.2">
      <c r="B109" s="291" t="s">
        <v>650</v>
      </c>
      <c r="C109" s="270" t="str">
        <f>IF(Bridging!P10="C","C",IF(Bridging!P10="P","P",""))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IF('Age-Level'!P62="A","A","")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IF('Age-Level'!P63="A","A","")</f>
        <v/>
      </c>
      <c r="U110" s="410"/>
      <c r="V110" s="410"/>
      <c r="W110" s="404"/>
    </row>
    <row r="111" spans="1:23" x14ac:dyDescent="0.2">
      <c r="A111" s="533" t="str">
        <f>Badges!B354</f>
        <v>Collage</v>
      </c>
      <c r="B111" s="534"/>
      <c r="C111" s="534"/>
      <c r="E111" s="266"/>
      <c r="F111" s="267" t="str">
        <f>Badges!C425</f>
        <v>Cook something from an area of the</v>
      </c>
      <c r="G111" s="269" t="str">
        <f>IF(Badges!P425="A","A"," ")</f>
        <v xml:space="preserve"> </v>
      </c>
      <c r="I111" s="266"/>
      <c r="J111" s="267" t="str">
        <f>Badges!C494</f>
        <v>Take a tree trip</v>
      </c>
      <c r="K111" s="269" t="str">
        <f>IF(Badges!P494="A","A"," ")</f>
        <v xml:space="preserve"> </v>
      </c>
      <c r="M111" s="266"/>
      <c r="N111" s="267" t="str">
        <f>Badges!C565</f>
        <v>Read at least five job descriptions</v>
      </c>
      <c r="O111" s="269" t="str">
        <f>IF(Badges!P565="A","A","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IF(Badges!P426="A","A"," ")</f>
        <v xml:space="preserve"> </v>
      </c>
      <c r="I112" s="266"/>
      <c r="J112" s="267" t="str">
        <f>Badges!C495</f>
        <v>Design a tree house</v>
      </c>
      <c r="K112" s="269" t="str">
        <f>IF(Badges!P495="A","A"," ")</f>
        <v xml:space="preserve"> </v>
      </c>
      <c r="M112" s="266">
        <v>2</v>
      </c>
      <c r="N112" s="267" t="str">
        <f>Badges!C566</f>
        <v>Put together a cookie portfolio</v>
      </c>
      <c r="O112" s="268"/>
      <c r="Q112" s="406">
        <v>1</v>
      </c>
      <c r="R112" s="411" t="str">
        <f>'Age-Level'!C66</f>
        <v xml:space="preserve">Take a self-defense class or ask a </v>
      </c>
      <c r="S112" s="282" t="str">
        <f>IF('Age-Level'!P66="A","A","")</f>
        <v/>
      </c>
      <c r="U112" s="264"/>
      <c r="V112" s="264"/>
    </row>
    <row r="113" spans="1:22" x14ac:dyDescent="0.2">
      <c r="A113" s="266"/>
      <c r="B113" s="267" t="str">
        <f>Badges!C356</f>
        <v>Read about three collage time</v>
      </c>
      <c r="C113" s="269" t="str">
        <f>IF(Badges!P356="A","A"," ")</f>
        <v xml:space="preserve"> </v>
      </c>
      <c r="E113" s="266"/>
      <c r="F113" s="267" t="str">
        <f>Badges!C427</f>
        <v>Let a particular ingredient be your</v>
      </c>
      <c r="G113" s="269" t="str">
        <f>IF(Badges!P427="A","A"," ")</f>
        <v xml:space="preserve"> </v>
      </c>
      <c r="I113" s="266"/>
      <c r="J113" s="267" t="str">
        <f>Badges!C496</f>
        <v>Cook a tree dish</v>
      </c>
      <c r="K113" s="269" t="str">
        <f>IF(Badges!P496="A","A"," ")</f>
        <v xml:space="preserve"> </v>
      </c>
      <c r="M113" s="266"/>
      <c r="N113" s="267" t="str">
        <f>Badges!C567</f>
        <v xml:space="preserve"> A portfolio shows examples of your</v>
      </c>
      <c r="O113" s="269" t="str">
        <f>IF(Badges!P567="A","A"," ")</f>
        <v xml:space="preserve"> </v>
      </c>
      <c r="Q113" s="405">
        <v>2</v>
      </c>
      <c r="R113" s="411" t="str">
        <f>'Age-Level'!C67</f>
        <v>Teach younger Girl Scouts about fire</v>
      </c>
      <c r="S113" s="282" t="str">
        <f>IF('Age-Level'!P67="A","A","")</f>
        <v/>
      </c>
      <c r="U113" s="264"/>
      <c r="V113" s="264"/>
    </row>
    <row r="114" spans="1:22" x14ac:dyDescent="0.2">
      <c r="A114" s="266"/>
      <c r="B114" s="267" t="str">
        <f>Badges!C357</f>
        <v>Visit a musem or exhibit featuring</v>
      </c>
      <c r="C114" s="269" t="str">
        <f>IF(Badges!P357="A","A","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IF('Age-Level'!P68="A","A","")</f>
        <v/>
      </c>
      <c r="U114" s="264"/>
      <c r="V114" s="264"/>
    </row>
    <row r="115" spans="1:22" x14ac:dyDescent="0.2">
      <c r="A115" s="266"/>
      <c r="B115" s="267" t="str">
        <f>Badges!C358</f>
        <v>Find out how far back you can trace</v>
      </c>
      <c r="C115" s="269" t="str">
        <f>IF(Badges!P358="A","A"," ")</f>
        <v xml:space="preserve"> </v>
      </c>
      <c r="E115" s="266"/>
      <c r="F115" s="267" t="str">
        <f>Badges!C429</f>
        <v>Put together a meal based on a food</v>
      </c>
      <c r="G115" s="269" t="str">
        <f>IF(Badges!P429="A","A"," ")</f>
        <v xml:space="preserve"> </v>
      </c>
      <c r="I115" s="266"/>
      <c r="J115" s="267" t="str">
        <f>Badges!C498</f>
        <v>Be a naturalist in your neighborhood</v>
      </c>
      <c r="K115" s="269" t="str">
        <f>IF(Badges!P498="A","A"," ")</f>
        <v xml:space="preserve"> </v>
      </c>
      <c r="M115" s="266"/>
      <c r="N115" s="267" t="str">
        <f>Badges!C569</f>
        <v>Share your cookie resume and</v>
      </c>
      <c r="O115" s="269" t="str">
        <f>IF(Badges!P569="A","A"," ")</f>
        <v xml:space="preserve"> </v>
      </c>
      <c r="Q115" s="405">
        <v>4</v>
      </c>
      <c r="R115" s="411" t="str">
        <f>'Age-Level'!C69</f>
        <v>Help two people to resolve a</v>
      </c>
      <c r="S115" s="282" t="str">
        <f>IF('Age-Level'!P69="A","A","")</f>
        <v/>
      </c>
      <c r="U115" s="264"/>
      <c r="V115" s="264"/>
    </row>
    <row r="116" spans="1:22" x14ac:dyDescent="0.2">
      <c r="A116" s="266">
        <v>2</v>
      </c>
      <c r="B116" s="267" t="str">
        <f>Badges!C359</f>
        <v>Focus on composition</v>
      </c>
      <c r="C116" s="268"/>
      <c r="E116" s="266"/>
      <c r="F116" s="267" t="str">
        <f>Badges!C430</f>
        <v>Research and cook a regional</v>
      </c>
      <c r="G116" s="269" t="str">
        <f>IF(Badges!P430="A","A"," ")</f>
        <v xml:space="preserve"> </v>
      </c>
      <c r="I116" s="266"/>
      <c r="J116" s="267" t="str">
        <f>Badges!C499</f>
        <v>Sketch and label the parts of a tree</v>
      </c>
      <c r="K116" s="269" t="str">
        <f>IF(Badges!P499="A","A"," ")</f>
        <v xml:space="preserve"> </v>
      </c>
      <c r="M116" s="266">
        <v>4</v>
      </c>
      <c r="N116" s="267" t="str">
        <f>Badges!C570</f>
        <v>Write an essay about what you</v>
      </c>
      <c r="O116" s="268"/>
      <c r="Q116" s="379">
        <v>5</v>
      </c>
      <c r="R116" s="411" t="str">
        <f>'Age-Level'!C70</f>
        <v>Discuss the dangers of alcohol and</v>
      </c>
      <c r="S116" s="282" t="str">
        <f>IF('Age-Level'!P70="A","A","")</f>
        <v/>
      </c>
    </row>
    <row r="117" spans="1:22" x14ac:dyDescent="0.2">
      <c r="A117" s="266"/>
      <c r="B117" s="267" t="str">
        <f>Badges!C360</f>
        <v>Compose a collage using cubomania</v>
      </c>
      <c r="C117" s="269" t="str">
        <f>IF(Badges!P360="A","A"," ")</f>
        <v xml:space="preserve"> </v>
      </c>
      <c r="E117" s="266"/>
      <c r="F117" s="267" t="str">
        <f>Badges!C431</f>
        <v>Find out how well you know your</v>
      </c>
      <c r="G117" s="269" t="str">
        <f>IF(Badges!P431="A","A"," ")</f>
        <v xml:space="preserve"> </v>
      </c>
      <c r="I117" s="266"/>
      <c r="J117" s="267" t="str">
        <f>Badges!C500</f>
        <v>Delve into the forest life cycle</v>
      </c>
      <c r="K117" s="269" t="str">
        <f>IF(Badges!P500="A","A"," ")</f>
        <v xml:space="preserve"> </v>
      </c>
      <c r="M117" s="266"/>
      <c r="N117" s="267" t="str">
        <f>Badges!C571</f>
        <v>You can use this for a college</v>
      </c>
      <c r="O117" s="269" t="str">
        <f>IF(Badges!P571="A","A"," ")</f>
        <v xml:space="preserve"> </v>
      </c>
      <c r="Q117" s="531"/>
      <c r="R117" s="532"/>
      <c r="S117" s="315"/>
    </row>
    <row r="118" spans="1:22" x14ac:dyDescent="0.2">
      <c r="A118" s="266"/>
      <c r="B118" s="267" t="str">
        <f>Badges!C361</f>
        <v>Create a collage diary</v>
      </c>
      <c r="C118" s="269" t="str">
        <f>IF(Badges!P361="A","A","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IF(Badges!P362="A","A"," ")</f>
        <v xml:space="preserve"> </v>
      </c>
      <c r="E119" s="266"/>
      <c r="F119" s="267" t="str">
        <f>Badges!C433</f>
        <v>Try a recipe inspired by a historical</v>
      </c>
      <c r="G119" s="269" t="str">
        <f>IF(Badges!P433="A","A"," ")</f>
        <v xml:space="preserve"> </v>
      </c>
      <c r="I119" s="266"/>
      <c r="J119" s="267" t="str">
        <f>Badges!C502</f>
        <v>Get tree crafty</v>
      </c>
      <c r="K119" s="269" t="str">
        <f>IF(Badges!P502="A","A"," ")</f>
        <v xml:space="preserve"> </v>
      </c>
      <c r="M119" s="266"/>
      <c r="N119" s="267" t="str">
        <f>Badges!C573</f>
        <v>Whether you're applying for college</v>
      </c>
      <c r="O119" s="269" t="str">
        <f>IF(Badges!P573="A","A","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IF(Badges!P434="A","A"," ")</f>
        <v xml:space="preserve"> </v>
      </c>
      <c r="I120" s="266"/>
      <c r="J120" s="267" t="str">
        <f>Badges!C503</f>
        <v>Capture a tree on your convas or the</v>
      </c>
      <c r="K120" s="269" t="str">
        <f>IF(Badges!P503="A","A","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IF(Badges!P364="A","A"," ")</f>
        <v xml:space="preserve"> </v>
      </c>
      <c r="E121" s="266"/>
      <c r="F121" s="267" t="str">
        <f>Badges!C435</f>
        <v>Pick a piece of the past that excites</v>
      </c>
      <c r="G121" s="269" t="str">
        <f>IF(Badges!P435="A","A"," ")</f>
        <v xml:space="preserve"> </v>
      </c>
      <c r="I121" s="266"/>
      <c r="J121" s="267" t="str">
        <f>Badges!C504</f>
        <v>Create your own tree legend</v>
      </c>
      <c r="K121" s="269" t="str">
        <f>IF(Badges!P504="A","A","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IF(Badges!P365="A","A","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IF(Badges!P577="A","A"," ")</f>
        <v xml:space="preserve"> </v>
      </c>
      <c r="Q122" s="405"/>
      <c r="R122" s="405"/>
      <c r="S122" s="392"/>
    </row>
    <row r="123" spans="1:22" x14ac:dyDescent="0.2">
      <c r="A123" s="266"/>
      <c r="B123" s="267" t="str">
        <f>Badges!C366</f>
        <v>Create a collage that's a study in</v>
      </c>
      <c r="C123" s="269" t="str">
        <f>IF(Badges!P366="A","A"," ")</f>
        <v xml:space="preserve"> </v>
      </c>
      <c r="E123" s="266"/>
      <c r="F123" s="267" t="str">
        <f>Badges!C437</f>
        <v>Take a processed food you love and</v>
      </c>
      <c r="G123" s="269" t="str">
        <f>IF(Badges!P437="A","A"," ")</f>
        <v xml:space="preserve"> </v>
      </c>
      <c r="I123" s="266"/>
      <c r="J123" s="267" t="str">
        <f>Badges!C506</f>
        <v>Debate logging, clear-cutting, and</v>
      </c>
      <c r="K123" s="269" t="str">
        <f>IF(Badges!P506="A","A","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IF(Badges!P438="A","A"," ")</f>
        <v xml:space="preserve"> </v>
      </c>
      <c r="I124" s="266"/>
      <c r="J124" s="267" t="str">
        <f>Badges!C507</f>
        <v>Chart how wood travels</v>
      </c>
      <c r="K124" s="269" t="str">
        <f>IF(Badges!P507="A","A"," ")</f>
        <v xml:space="preserve"> </v>
      </c>
      <c r="M124" s="266"/>
      <c r="N124" s="267" t="str">
        <f>Badges!C579</f>
        <v>Making a personal connection with</v>
      </c>
      <c r="O124" s="269" t="str">
        <f>IF(Badges!P579="A","A"," ")</f>
        <v xml:space="preserve"> </v>
      </c>
      <c r="Q124" s="535"/>
      <c r="R124" s="536"/>
      <c r="S124" s="536"/>
    </row>
    <row r="125" spans="1:22" x14ac:dyDescent="0.2">
      <c r="A125" s="266"/>
      <c r="B125" s="267" t="str">
        <f>Badges!C368</f>
        <v>Create a collage using 3-D materials</v>
      </c>
      <c r="C125" s="269" t="str">
        <f>IF(Badges!P368="A","A"," ")</f>
        <v xml:space="preserve"> </v>
      </c>
      <c r="E125" s="266"/>
      <c r="F125" s="267" t="str">
        <f>Badges!C439</f>
        <v>Try a recipe for a special diet</v>
      </c>
      <c r="G125" s="269" t="str">
        <f>IF(Badges!P439="A","A"," ")</f>
        <v xml:space="preserve"> </v>
      </c>
      <c r="I125" s="266"/>
      <c r="J125" s="267" t="str">
        <f>Badges!C508</f>
        <v>Create a dream tree garden</v>
      </c>
      <c r="K125" s="269" t="str">
        <f>IF(Badges!P508="A","A"," ")</f>
        <v xml:space="preserve"> </v>
      </c>
      <c r="M125" s="266">
        <v>3</v>
      </c>
      <c r="N125" s="267" t="str">
        <f>Badges!C580</f>
        <v>Build your customer list</v>
      </c>
      <c r="O125" s="268"/>
    </row>
    <row r="126" spans="1:22" x14ac:dyDescent="0.2">
      <c r="A126" s="266"/>
      <c r="B126" s="267" t="str">
        <f>Badges!C369</f>
        <v>Create a collage on a found surface</v>
      </c>
      <c r="C126" s="269" t="str">
        <f>IF(Badges!P369="A","A","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IF(Badges!P581="A","A"," ")</f>
        <v xml:space="preserve"> </v>
      </c>
    </row>
    <row r="127" spans="1:22" x14ac:dyDescent="0.2">
      <c r="A127" s="266"/>
      <c r="B127" s="267" t="str">
        <f>Badges!C370</f>
        <v xml:space="preserve">Createa  collage from everyday </v>
      </c>
      <c r="C127" s="269" t="str">
        <f>IF(Badges!P370="A","A"," ")</f>
        <v xml:space="preserve"> </v>
      </c>
      <c r="E127" s="266"/>
      <c r="F127" s="267" t="str">
        <f>Badges!C441</f>
        <v>Throw a potluck party</v>
      </c>
      <c r="G127" s="269" t="str">
        <f>IF(Badges!P441="A","A"," ")</f>
        <v xml:space="preserve"> </v>
      </c>
      <c r="I127" s="266"/>
      <c r="J127" s="267" t="str">
        <f>Badges!C510</f>
        <v>Plant a tree</v>
      </c>
      <c r="K127" s="269" t="str">
        <f>IF(Badges!P510="A","A","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IF(Badges!P442="A","A"," ")</f>
        <v xml:space="preserve"> </v>
      </c>
      <c r="I128" s="266"/>
      <c r="J128" s="267" t="str">
        <f>Badges!C511</f>
        <v>Tend to a tree somewhere in your</v>
      </c>
      <c r="K128" s="269" t="str">
        <f>IF(Badges!P511="A","A"," ")</f>
        <v xml:space="preserve"> </v>
      </c>
      <c r="M128" s="266"/>
      <c r="N128" s="267" t="str">
        <f>Badges!C583</f>
        <v>Think about ways that you can thank</v>
      </c>
      <c r="O128" s="269" t="str">
        <f>IF(Badges!P583="A","A"," ")</f>
        <v xml:space="preserve"> </v>
      </c>
    </row>
    <row r="129" spans="1:19" x14ac:dyDescent="0.2">
      <c r="A129" s="266"/>
      <c r="B129" s="267" t="str">
        <f>Badges!C372</f>
        <v>Create a self-portrait collage</v>
      </c>
      <c r="C129" s="269" t="str">
        <f>IF(Badges!P372="A","A"," ")</f>
        <v xml:space="preserve"> </v>
      </c>
      <c r="E129" s="266"/>
      <c r="F129" s="267" t="str">
        <f>Badges!C443</f>
        <v>Hold a progressive dinner with</v>
      </c>
      <c r="G129" s="269" t="str">
        <f>IF(Badges!P443="A","A"," ")</f>
        <v xml:space="preserve"> </v>
      </c>
      <c r="I129" s="266"/>
      <c r="J129" s="267" t="str">
        <f>Badges!C512</f>
        <v>Shadow one of the tree caretakers</v>
      </c>
      <c r="K129" s="269" t="str">
        <f>IF(Badges!P512="A","A"," ")</f>
        <v xml:space="preserve"> </v>
      </c>
      <c r="M129" s="266">
        <v>5</v>
      </c>
      <c r="N129" s="267" t="str">
        <f>Badges!C584</f>
        <v>Keep your customer connection</v>
      </c>
      <c r="O129" s="268"/>
    </row>
    <row r="130" spans="1:19" x14ac:dyDescent="0.2">
      <c r="A130" s="266"/>
      <c r="B130" s="267" t="str">
        <f>Badges!C373</f>
        <v>Create a collage with an advocacy</v>
      </c>
      <c r="C130" s="269" t="str">
        <f>IF(Badges!P373="A","A","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IF(Badges!P585="A","A"," ")</f>
        <v xml:space="preserve"> </v>
      </c>
    </row>
    <row r="131" spans="1:19" x14ac:dyDescent="0.2">
      <c r="A131" s="266"/>
      <c r="B131" s="267" t="str">
        <f>Badges!C374</f>
        <v>Create a collage advertisement</v>
      </c>
      <c r="C131" s="269" t="str">
        <f>IF(Badges!P374="A","A","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IF(Badges!P448="A","A"," ")</f>
        <v xml:space="preserve"> </v>
      </c>
      <c r="I132" s="266"/>
      <c r="J132" s="267" t="str">
        <f>Badges!C518</f>
        <v>Research role models</v>
      </c>
      <c r="K132" s="269" t="str">
        <f>IF(Badges!P518="A","A","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IF(Badges!P449="A","A"," ")</f>
        <v xml:space="preserve"> </v>
      </c>
      <c r="I133" s="266"/>
      <c r="J133" s="267" t="str">
        <f>Badges!C519</f>
        <v>Get guidance</v>
      </c>
      <c r="K133" s="269" t="str">
        <f>IF(Badges!P519="A","A"," ")</f>
        <v xml:space="preserve"> </v>
      </c>
      <c r="M133" s="280"/>
      <c r="N133" s="292"/>
      <c r="O133" s="404"/>
    </row>
    <row r="134" spans="1:19" x14ac:dyDescent="0.2">
      <c r="A134" s="266"/>
      <c r="B134" s="267" t="str">
        <f>Badges!C379</f>
        <v>Get advice from a professional.</v>
      </c>
      <c r="C134" s="269" t="str">
        <f>IF(Badges!P379="A","A"," ")</f>
        <v xml:space="preserve"> </v>
      </c>
      <c r="E134" s="266"/>
      <c r="F134" s="267" t="str">
        <f>Badges!C450</f>
        <v>Talk to child care professionals</v>
      </c>
      <c r="G134" s="269" t="str">
        <f>IF(Badges!P450="A","A"," ")</f>
        <v xml:space="preserve"> </v>
      </c>
      <c r="I134" s="266"/>
      <c r="J134" s="267" t="str">
        <f>Badges!C520</f>
        <v>Pool your knowledge</v>
      </c>
      <c r="K134" s="269" t="str">
        <f>IF(Badges!P520="A","A"," ")</f>
        <v xml:space="preserve"> </v>
      </c>
      <c r="M134" s="280"/>
      <c r="N134" s="292"/>
      <c r="O134" s="404"/>
    </row>
    <row r="135" spans="1:19" x14ac:dyDescent="0.2">
      <c r="A135" s="266"/>
      <c r="B135" s="267" t="str">
        <f>Badges!C380</f>
        <v>Get evaluated.</v>
      </c>
      <c r="C135" s="269" t="str">
        <f>IF(Badges!P380="A","A"," ")</f>
        <v xml:space="preserve"> </v>
      </c>
      <c r="M135" s="280"/>
      <c r="N135" s="292"/>
      <c r="O135" s="404"/>
    </row>
    <row r="136" spans="1:19" x14ac:dyDescent="0.2">
      <c r="A136" s="266"/>
      <c r="B136" s="267" t="str">
        <f>Badges!C381</f>
        <v>Create a fitness statement.</v>
      </c>
      <c r="C136" s="269" t="str">
        <f>IF(Badges!P381="A","A"," ")</f>
        <v xml:space="preserve"> </v>
      </c>
      <c r="M136" s="280"/>
      <c r="N136" s="292"/>
      <c r="O136" s="404"/>
    </row>
    <row r="137" spans="1:19" ht="23.25" x14ac:dyDescent="0.35">
      <c r="A137" s="524" t="str">
        <f ca="1">MID(CELL("filename",A78),FIND(IF(ISERROR(FIND("]",CELL("filename",A78))),"$","]"),CELL("filename",A78))+1,256)</f>
        <v>Senior13</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Patches'!P5="A","A","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Patches'!P6="A","A"," ")</f>
        <v xml:space="preserve"> </v>
      </c>
      <c r="I139" s="266">
        <v>1</v>
      </c>
      <c r="J139" s="403" t="str">
        <f>'Council Own'!C7</f>
        <v>&lt;List Requirement Here&gt;</v>
      </c>
      <c r="K139" s="268" t="str">
        <f>IF('Council Own'!P7="A","A"," ")</f>
        <v xml:space="preserve"> </v>
      </c>
      <c r="M139" s="266">
        <v>1</v>
      </c>
      <c r="N139" s="403" t="str">
        <f>'Council Own'!C55</f>
        <v>&lt;List Requirement Here&gt;</v>
      </c>
      <c r="O139" s="268" t="str">
        <f>IF('Council Own'!P55="A","A"," ")</f>
        <v xml:space="preserve"> </v>
      </c>
      <c r="Q139" s="266">
        <v>1</v>
      </c>
      <c r="R139" s="403" t="str">
        <f>'Council Own'!C103</f>
        <v>&lt;List Requirement Here&gt;</v>
      </c>
      <c r="S139" s="268" t="str">
        <f>IF('Council Own'!P103="A","A"," ")</f>
        <v xml:space="preserve"> </v>
      </c>
    </row>
    <row r="140" spans="1:19" x14ac:dyDescent="0.2">
      <c r="A140" s="519" t="str">
        <f>'Council Own'!B6</f>
        <v>&lt;&lt;List Badge Here&gt;&gt;</v>
      </c>
      <c r="B140" s="520"/>
      <c r="C140" s="271" t="str">
        <f>IF('Council Own'!P28="C","C",IF('Council Own'!P28="P","P",""))</f>
        <v/>
      </c>
      <c r="E140" s="510" t="str">
        <f>'Fun Patches'!C7</f>
        <v>&lt;LIST PATCH HERE&gt;</v>
      </c>
      <c r="F140" s="511"/>
      <c r="G140" s="276" t="str">
        <f>IF('Fun Patches'!P7="A","A"," ")</f>
        <v xml:space="preserve"> </v>
      </c>
      <c r="H140" s="273"/>
      <c r="I140" s="266"/>
      <c r="J140" s="411" t="str">
        <f>'Council Own'!C8</f>
        <v>&lt;List Requirement Here&gt;</v>
      </c>
      <c r="K140" s="276" t="str">
        <f>IF('Council Own'!P8="A","A"," ")</f>
        <v xml:space="preserve"> </v>
      </c>
      <c r="L140" s="273"/>
      <c r="M140" s="266"/>
      <c r="N140" s="411" t="str">
        <f>'Council Own'!C56</f>
        <v>&lt;List Requirement Here&gt;</v>
      </c>
      <c r="O140" s="276" t="str">
        <f>IF('Council Own'!P56="A","A"," ")</f>
        <v xml:space="preserve"> </v>
      </c>
      <c r="Q140" s="266"/>
      <c r="R140" s="411" t="str">
        <f>'Council Own'!C104</f>
        <v>&lt;List Requirement Here&gt;</v>
      </c>
      <c r="S140" s="276" t="str">
        <f>IF('Council Own'!P104="A","A"," ")</f>
        <v xml:space="preserve"> </v>
      </c>
    </row>
    <row r="141" spans="1:19" x14ac:dyDescent="0.2">
      <c r="A141" s="519" t="str">
        <f>'Council Own'!B30</f>
        <v>&lt;&lt;List Badge Here&gt;&gt;</v>
      </c>
      <c r="B141" s="520"/>
      <c r="C141" s="271" t="str">
        <f>IF('Council Own'!P52="C","C",IF('Council Own'!P52="P","P",""))</f>
        <v/>
      </c>
      <c r="E141" s="510" t="str">
        <f>'Fun Patches'!C8</f>
        <v>&lt;LIST PATCH HERE&gt;</v>
      </c>
      <c r="F141" s="511"/>
      <c r="G141" s="276" t="str">
        <f>IF('Fun Patches'!P8="A","A"," ")</f>
        <v xml:space="preserve"> </v>
      </c>
      <c r="H141" s="273"/>
      <c r="I141" s="266"/>
      <c r="J141" s="411" t="str">
        <f>'Council Own'!C9</f>
        <v>&lt;List Requirement Here&gt;</v>
      </c>
      <c r="K141" s="276" t="str">
        <f>IF('Council Own'!P9="A","A"," ")</f>
        <v xml:space="preserve"> </v>
      </c>
      <c r="L141" s="273"/>
      <c r="M141" s="266"/>
      <c r="N141" s="411" t="str">
        <f>'Council Own'!C57</f>
        <v>&lt;List Requirement Here&gt;</v>
      </c>
      <c r="O141" s="276" t="str">
        <f>IF('Council Own'!P57="A","A"," ")</f>
        <v xml:space="preserve"> </v>
      </c>
      <c r="Q141" s="266"/>
      <c r="R141" s="411" t="str">
        <f>'Council Own'!C105</f>
        <v>&lt;List Requirement Here&gt;</v>
      </c>
      <c r="S141" s="276" t="str">
        <f>IF('Council Own'!P105="A","A"," ")</f>
        <v xml:space="preserve"> </v>
      </c>
    </row>
    <row r="142" spans="1:19" x14ac:dyDescent="0.2">
      <c r="A142" s="519" t="str">
        <f>'Council Own'!B54</f>
        <v>&lt;&lt;List Badge Here&gt;&gt;</v>
      </c>
      <c r="B142" s="520"/>
      <c r="C142" s="271" t="str">
        <f>IF('Council Own'!P76="C","C",IF('Council Own'!P76="P","P",""))</f>
        <v/>
      </c>
      <c r="E142" s="510" t="str">
        <f>'Fun Patches'!C9</f>
        <v>&lt;LIST PATCH HERE&gt;</v>
      </c>
      <c r="F142" s="511"/>
      <c r="G142" s="276" t="str">
        <f>IF('Fun Patches'!P9="A","A"," ")</f>
        <v xml:space="preserve"> </v>
      </c>
      <c r="H142" s="273"/>
      <c r="I142" s="266"/>
      <c r="J142" s="411" t="str">
        <f>'Council Own'!C10</f>
        <v>&lt;List Requirement Here&gt;</v>
      </c>
      <c r="K142" s="276" t="str">
        <f>IF('Council Own'!P10="A","A"," ")</f>
        <v xml:space="preserve"> </v>
      </c>
      <c r="L142" s="273"/>
      <c r="M142" s="266"/>
      <c r="N142" s="411" t="str">
        <f>'Council Own'!C58</f>
        <v>&lt;List Requirement Here&gt;</v>
      </c>
      <c r="O142" s="276" t="str">
        <f>IF('Council Own'!P58="A","A"," ")</f>
        <v xml:space="preserve"> </v>
      </c>
      <c r="Q142" s="266"/>
      <c r="R142" s="411" t="str">
        <f>'Council Own'!C106</f>
        <v>&lt;List Requirement Here&gt;</v>
      </c>
      <c r="S142" s="276" t="str">
        <f>IF('Council Own'!P106="A","A"," ")</f>
        <v xml:space="preserve"> </v>
      </c>
    </row>
    <row r="143" spans="1:19" x14ac:dyDescent="0.2">
      <c r="A143" s="519" t="str">
        <f>'Council Own'!B78</f>
        <v>&lt;&lt;List Badge Here&gt;&gt;</v>
      </c>
      <c r="B143" s="520"/>
      <c r="C143" s="271" t="str">
        <f>IF('Council Own'!P100="C","C",IF('Council Own'!P100="P","P",""))</f>
        <v/>
      </c>
      <c r="E143" s="510" t="str">
        <f>'Fun Patches'!C10</f>
        <v>&lt;LIST PATCH HERE&gt;</v>
      </c>
      <c r="F143" s="511"/>
      <c r="G143" s="276" t="str">
        <f>IF('Fun Patches'!P10="A","A"," ")</f>
        <v xml:space="preserve"> </v>
      </c>
      <c r="H143" s="273"/>
      <c r="I143" s="266">
        <v>2</v>
      </c>
      <c r="J143" s="403" t="str">
        <f>'Council Own'!C11</f>
        <v>&lt;List Requirement Here&gt;</v>
      </c>
      <c r="K143" s="268" t="str">
        <f>IF('Council Own'!P11="A","A"," ")</f>
        <v xml:space="preserve"> </v>
      </c>
      <c r="L143" s="273"/>
      <c r="M143" s="266">
        <v>2</v>
      </c>
      <c r="N143" s="403" t="str">
        <f>'Council Own'!C59</f>
        <v>&lt;List Requirement Here&gt;</v>
      </c>
      <c r="O143" s="268" t="str">
        <f>IF('Council Own'!P59="A","A"," ")</f>
        <v xml:space="preserve"> </v>
      </c>
      <c r="Q143" s="266">
        <v>2</v>
      </c>
      <c r="R143" s="403" t="str">
        <f>'Council Own'!C107</f>
        <v>&lt;List Requirement Here&gt;</v>
      </c>
      <c r="S143" s="268" t="str">
        <f>IF('Council Own'!P107="A","A"," ")</f>
        <v xml:space="preserve"> </v>
      </c>
    </row>
    <row r="144" spans="1:19" x14ac:dyDescent="0.2">
      <c r="A144" s="519" t="str">
        <f>'Council Own'!B102</f>
        <v>&lt;&lt;List Badge Here&gt;&gt;</v>
      </c>
      <c r="B144" s="520"/>
      <c r="C144" s="271" t="str">
        <f>IF('Council Own'!P124="C","C",IF('Council Own'!P124="P","P",""))</f>
        <v/>
      </c>
      <c r="E144" s="510" t="str">
        <f>'Fun Patches'!C11</f>
        <v>&lt;LIST PATCH HERE&gt;</v>
      </c>
      <c r="F144" s="511"/>
      <c r="G144" s="276" t="str">
        <f>IF('Fun Patches'!P11="A","A"," ")</f>
        <v xml:space="preserve"> </v>
      </c>
      <c r="H144" s="273"/>
      <c r="I144" s="266"/>
      <c r="J144" s="411" t="str">
        <f>'Council Own'!C12</f>
        <v>&lt;List Requirement Here&gt;</v>
      </c>
      <c r="K144" s="276" t="str">
        <f>IF('Council Own'!P12="A","A"," ")</f>
        <v xml:space="preserve"> </v>
      </c>
      <c r="L144" s="273"/>
      <c r="M144" s="266"/>
      <c r="N144" s="411" t="str">
        <f>'Council Own'!C60</f>
        <v>&lt;List Requirement Here&gt;</v>
      </c>
      <c r="O144" s="276" t="str">
        <f>IF('Council Own'!P60="A","A"," ")</f>
        <v xml:space="preserve"> </v>
      </c>
      <c r="Q144" s="266"/>
      <c r="R144" s="411" t="str">
        <f>'Council Own'!C108</f>
        <v>&lt;List Requirement Here&gt;</v>
      </c>
      <c r="S144" s="276" t="str">
        <f>IF('Council Own'!P108="A","A"," ")</f>
        <v xml:space="preserve"> </v>
      </c>
    </row>
    <row r="145" spans="1:19" x14ac:dyDescent="0.2">
      <c r="A145" s="519" t="str">
        <f>'Council Own'!B126</f>
        <v>&lt;&lt;List Badge Here&gt;&gt;</v>
      </c>
      <c r="B145" s="520"/>
      <c r="C145" s="271" t="str">
        <f>IF('Council Own'!P148="C","C",IF('Council Own'!P148="P","P",""))</f>
        <v/>
      </c>
      <c r="E145" s="510" t="str">
        <f>'Fun Patches'!C12</f>
        <v>&lt;LIST PATCH HERE&gt;</v>
      </c>
      <c r="F145" s="511"/>
      <c r="G145" s="276" t="str">
        <f>IF('Fun Patches'!P12="A","A"," ")</f>
        <v xml:space="preserve"> </v>
      </c>
      <c r="H145" s="273"/>
      <c r="I145" s="266"/>
      <c r="J145" s="411" t="str">
        <f>'Council Own'!C13</f>
        <v>&lt;List Requirement Here&gt;</v>
      </c>
      <c r="K145" s="276" t="str">
        <f>IF('Council Own'!P13="A","A"," ")</f>
        <v xml:space="preserve"> </v>
      </c>
      <c r="L145" s="273"/>
      <c r="M145" s="266"/>
      <c r="N145" s="411" t="str">
        <f>'Council Own'!C61</f>
        <v>&lt;List Requirement Here&gt;</v>
      </c>
      <c r="O145" s="276" t="str">
        <f>IF('Council Own'!P61="A","A"," ")</f>
        <v xml:space="preserve"> </v>
      </c>
      <c r="Q145" s="266"/>
      <c r="R145" s="411" t="str">
        <f>'Council Own'!C109</f>
        <v>&lt;List Requirement Here&gt;</v>
      </c>
      <c r="S145" s="276" t="str">
        <f>IF('Council Own'!P109="A","A"," ")</f>
        <v xml:space="preserve"> </v>
      </c>
    </row>
    <row r="146" spans="1:19" x14ac:dyDescent="0.2">
      <c r="E146" s="510" t="str">
        <f>'Fun Patches'!C13</f>
        <v>&lt;LIST PATCH HERE&gt;</v>
      </c>
      <c r="F146" s="511"/>
      <c r="G146" s="276" t="str">
        <f>IF('Fun Patches'!P13="A","A"," ")</f>
        <v xml:space="preserve"> </v>
      </c>
      <c r="H146" s="273"/>
      <c r="I146" s="266"/>
      <c r="J146" s="411" t="str">
        <f>'Council Own'!C14</f>
        <v>&lt;List Requirement Here&gt;</v>
      </c>
      <c r="K146" s="276" t="str">
        <f>IF('Council Own'!P14="A","A"," ")</f>
        <v xml:space="preserve"> </v>
      </c>
      <c r="L146" s="273"/>
      <c r="M146" s="266"/>
      <c r="N146" s="411" t="str">
        <f>'Council Own'!C62</f>
        <v>&lt;List Requirement Here&gt;</v>
      </c>
      <c r="O146" s="276" t="str">
        <f>IF('Council Own'!P62="A","A"," ")</f>
        <v xml:space="preserve"> </v>
      </c>
      <c r="Q146" s="266"/>
      <c r="R146" s="411" t="str">
        <f>'Council Own'!C110</f>
        <v>&lt;List Requirement Here&gt;</v>
      </c>
      <c r="S146" s="276" t="str">
        <f>IF('Council Own'!P110="A","A"," ")</f>
        <v xml:space="preserve"> </v>
      </c>
    </row>
    <row r="147" spans="1:19" ht="12.75" customHeight="1" x14ac:dyDescent="0.2">
      <c r="E147" s="510" t="str">
        <f>'Fun Patches'!C14</f>
        <v>&lt;LIST PATCH HERE&gt;</v>
      </c>
      <c r="F147" s="511"/>
      <c r="G147" s="276" t="str">
        <f>IF('Fun Patches'!P14="A","A"," ")</f>
        <v xml:space="preserve"> </v>
      </c>
      <c r="I147" s="266">
        <v>3</v>
      </c>
      <c r="J147" s="403" t="str">
        <f>'Council Own'!C15</f>
        <v>&lt;List Requirement Here&gt;</v>
      </c>
      <c r="K147" s="268" t="str">
        <f>IF('Council Own'!P15="A","A"," ")</f>
        <v xml:space="preserve"> </v>
      </c>
      <c r="M147" s="266">
        <v>3</v>
      </c>
      <c r="N147" s="403" t="str">
        <f>'Council Own'!C63</f>
        <v>&lt;List Requirement Here&gt;</v>
      </c>
      <c r="O147" s="268" t="str">
        <f>IF('Council Own'!P63="A","A"," ")</f>
        <v xml:space="preserve"> </v>
      </c>
      <c r="Q147" s="266">
        <v>3</v>
      </c>
      <c r="R147" s="403" t="str">
        <f>'Council Own'!C111</f>
        <v>&lt;List Requirement Here&gt;</v>
      </c>
      <c r="S147" s="268" t="str">
        <f>IF('Council Own'!P111="A","A"," ")</f>
        <v xml:space="preserve"> </v>
      </c>
    </row>
    <row r="148" spans="1:19" ht="12.75" customHeight="1" x14ac:dyDescent="0.2">
      <c r="E148" s="510" t="str">
        <f>'Fun Patches'!C15</f>
        <v>&lt;LIST PATCH HERE&gt;</v>
      </c>
      <c r="F148" s="511"/>
      <c r="G148" s="276" t="str">
        <f>IF('Fun Patches'!P15="A","A"," ")</f>
        <v xml:space="preserve"> </v>
      </c>
      <c r="I148" s="266"/>
      <c r="J148" s="411" t="str">
        <f>'Council Own'!C16</f>
        <v>&lt;List Requirement Here&gt;</v>
      </c>
      <c r="K148" s="276" t="str">
        <f>IF('Council Own'!P16="A","A"," ")</f>
        <v xml:space="preserve"> </v>
      </c>
      <c r="M148" s="266"/>
      <c r="N148" s="411" t="str">
        <f>'Council Own'!C64</f>
        <v>&lt;List Requirement Here&gt;</v>
      </c>
      <c r="O148" s="276" t="str">
        <f>IF('Council Own'!P64="A","A"," ")</f>
        <v xml:space="preserve"> </v>
      </c>
      <c r="Q148" s="266"/>
      <c r="R148" s="411" t="str">
        <f>'Council Own'!C112</f>
        <v>&lt;List Requirement Here&gt;</v>
      </c>
      <c r="S148" s="276" t="str">
        <f>IF('Council Own'!P112="A","A"," ")</f>
        <v xml:space="preserve"> </v>
      </c>
    </row>
    <row r="149" spans="1:19" x14ac:dyDescent="0.2">
      <c r="E149" s="510" t="str">
        <f>'Fun Patches'!C16</f>
        <v>&lt;LIST PATCH HERE&gt;</v>
      </c>
      <c r="F149" s="511"/>
      <c r="G149" s="276" t="str">
        <f>IF('Fun Patches'!P16="A","A"," ")</f>
        <v xml:space="preserve"> </v>
      </c>
      <c r="I149" s="266"/>
      <c r="J149" s="411" t="str">
        <f>'Council Own'!C17</f>
        <v>&lt;List Requirement Here&gt;</v>
      </c>
      <c r="K149" s="276" t="str">
        <f>IF('Council Own'!P17="A","A"," ")</f>
        <v xml:space="preserve"> </v>
      </c>
      <c r="M149" s="266"/>
      <c r="N149" s="411" t="str">
        <f>'Council Own'!C65</f>
        <v>&lt;List Requirement Here&gt;</v>
      </c>
      <c r="O149" s="276" t="str">
        <f>IF('Council Own'!P65="A","A"," ")</f>
        <v xml:space="preserve"> </v>
      </c>
      <c r="Q149" s="266"/>
      <c r="R149" s="411" t="str">
        <f>'Council Own'!C113</f>
        <v>&lt;List Requirement Here&gt;</v>
      </c>
      <c r="S149" s="276" t="str">
        <f>IF('Council Own'!P113="A","A"," ")</f>
        <v xml:space="preserve"> </v>
      </c>
    </row>
    <row r="150" spans="1:19" x14ac:dyDescent="0.2">
      <c r="E150" s="515" t="str">
        <f>'Fun Patches'!C17</f>
        <v>&lt;LIST PATCH HERE&gt;</v>
      </c>
      <c r="F150" s="516"/>
      <c r="G150" s="269" t="str">
        <f>IF('Fun Patches'!P17="A","A"," ")</f>
        <v xml:space="preserve"> </v>
      </c>
      <c r="I150" s="266"/>
      <c r="J150" s="411" t="str">
        <f>'Council Own'!C18</f>
        <v>&lt;List Requirement Here&gt;</v>
      </c>
      <c r="K150" s="276" t="str">
        <f>IF('Council Own'!P18="A","A"," ")</f>
        <v xml:space="preserve"> </v>
      </c>
      <c r="M150" s="266"/>
      <c r="N150" s="411" t="str">
        <f>'Council Own'!C66</f>
        <v>&lt;List Requirement Here&gt;</v>
      </c>
      <c r="O150" s="276" t="str">
        <f>IF('Council Own'!P66="A","A"," ")</f>
        <v xml:space="preserve"> </v>
      </c>
      <c r="Q150" s="266"/>
      <c r="R150" s="411" t="str">
        <f>'Council Own'!C114</f>
        <v>&lt;List Requirement Here&gt;</v>
      </c>
      <c r="S150" s="276" t="str">
        <f>IF('Council Own'!P114="A","A"," ")</f>
        <v xml:space="preserve"> </v>
      </c>
    </row>
    <row r="151" spans="1:19" x14ac:dyDescent="0.2">
      <c r="E151" s="510" t="str">
        <f>'Fun Patches'!C18</f>
        <v>&lt;LIST PATCH HERE&gt;</v>
      </c>
      <c r="F151" s="511"/>
      <c r="G151" s="276" t="str">
        <f>IF('Fun Patches'!P18="A","A"," ")</f>
        <v xml:space="preserve"> </v>
      </c>
      <c r="I151" s="266">
        <v>4</v>
      </c>
      <c r="J151" s="403" t="str">
        <f>'Council Own'!C19</f>
        <v>&lt;List Requirement Here&gt;</v>
      </c>
      <c r="K151" s="268" t="str">
        <f>IF('Council Own'!P19="A","A"," ")</f>
        <v xml:space="preserve"> </v>
      </c>
      <c r="M151" s="266">
        <v>4</v>
      </c>
      <c r="N151" s="403" t="str">
        <f>'Council Own'!C67</f>
        <v>&lt;List Requirement Here&gt;</v>
      </c>
      <c r="O151" s="268" t="str">
        <f>IF('Council Own'!P67="A","A"," ")</f>
        <v xml:space="preserve"> </v>
      </c>
      <c r="Q151" s="266">
        <v>4</v>
      </c>
      <c r="R151" s="403" t="str">
        <f>'Council Own'!C115</f>
        <v>&lt;List Requirement Here&gt;</v>
      </c>
      <c r="S151" s="268" t="str">
        <f>IF('Council Own'!P115="A","A"," ")</f>
        <v xml:space="preserve"> </v>
      </c>
    </row>
    <row r="152" spans="1:19" x14ac:dyDescent="0.2">
      <c r="E152" s="510" t="str">
        <f>'Fun Patches'!C19</f>
        <v>&lt;LIST PATCH HERE&gt;</v>
      </c>
      <c r="F152" s="511"/>
      <c r="G152" s="276" t="str">
        <f>IF('Fun Patches'!P19="A","A"," ")</f>
        <v xml:space="preserve"> </v>
      </c>
      <c r="I152" s="266"/>
      <c r="J152" s="411" t="str">
        <f>'Council Own'!C20</f>
        <v>&lt;List Requirement Here&gt;</v>
      </c>
      <c r="K152" s="276" t="str">
        <f>IF('Council Own'!P20="A","A"," ")</f>
        <v xml:space="preserve"> </v>
      </c>
      <c r="M152" s="266"/>
      <c r="N152" s="411" t="str">
        <f>'Council Own'!C68</f>
        <v>&lt;List Requirement Here&gt;</v>
      </c>
      <c r="O152" s="276" t="str">
        <f>IF('Council Own'!P68="A","A"," ")</f>
        <v xml:space="preserve"> </v>
      </c>
      <c r="Q152" s="266"/>
      <c r="R152" s="411" t="str">
        <f>'Council Own'!C116</f>
        <v>&lt;List Requirement Here&gt;</v>
      </c>
      <c r="S152" s="276" t="str">
        <f>IF('Council Own'!P116="A","A"," ")</f>
        <v xml:space="preserve"> </v>
      </c>
    </row>
    <row r="153" spans="1:19" x14ac:dyDescent="0.2">
      <c r="E153" s="510" t="str">
        <f>'Fun Patches'!C20</f>
        <v>&lt;LIST PATCH HERE&gt;</v>
      </c>
      <c r="F153" s="511"/>
      <c r="G153" s="276" t="str">
        <f>IF('Fun Patches'!P20="A","A"," ")</f>
        <v xml:space="preserve"> </v>
      </c>
      <c r="I153" s="266"/>
      <c r="J153" s="411" t="str">
        <f>'Council Own'!C21</f>
        <v>&lt;List Requirement Here&gt;</v>
      </c>
      <c r="K153" s="276" t="str">
        <f>IF('Council Own'!P21="A","A"," ")</f>
        <v xml:space="preserve"> </v>
      </c>
      <c r="M153" s="266"/>
      <c r="N153" s="411" t="str">
        <f>'Council Own'!C69</f>
        <v>&lt;List Requirement Here&gt;</v>
      </c>
      <c r="O153" s="276" t="str">
        <f>IF('Council Own'!P69="A","A"," ")</f>
        <v xml:space="preserve"> </v>
      </c>
      <c r="Q153" s="266"/>
      <c r="R153" s="411" t="str">
        <f>'Council Own'!C117</f>
        <v>&lt;List Requirement Here&gt;</v>
      </c>
      <c r="S153" s="276" t="str">
        <f>IF('Council Own'!P117="A","A"," ")</f>
        <v xml:space="preserve"> </v>
      </c>
    </row>
    <row r="154" spans="1:19" x14ac:dyDescent="0.2">
      <c r="E154" s="510" t="str">
        <f>'Fun Patches'!C21</f>
        <v>&lt;LIST PATCH HERE&gt;</v>
      </c>
      <c r="F154" s="511"/>
      <c r="G154" s="276" t="str">
        <f>IF('Fun Patches'!P21="A","A"," ")</f>
        <v xml:space="preserve"> </v>
      </c>
      <c r="I154" s="266"/>
      <c r="J154" s="411" t="str">
        <f>'Council Own'!C22</f>
        <v>&lt;List Requirement Here&gt;</v>
      </c>
      <c r="K154" s="276" t="str">
        <f>IF('Council Own'!P22="A","A"," ")</f>
        <v xml:space="preserve"> </v>
      </c>
      <c r="M154" s="266"/>
      <c r="N154" s="411" t="str">
        <f>'Council Own'!C70</f>
        <v>&lt;List Requirement Here&gt;</v>
      </c>
      <c r="O154" s="276" t="str">
        <f>IF('Council Own'!P70="A","A"," ")</f>
        <v xml:space="preserve"> </v>
      </c>
      <c r="Q154" s="266"/>
      <c r="R154" s="411" t="str">
        <f>'Council Own'!C118</f>
        <v>&lt;List Requirement Here&gt;</v>
      </c>
      <c r="S154" s="276" t="str">
        <f>IF('Council Own'!P118="A","A"," ")</f>
        <v xml:space="preserve"> </v>
      </c>
    </row>
    <row r="155" spans="1:19" x14ac:dyDescent="0.2">
      <c r="E155" s="510" t="str">
        <f>'Fun Patches'!C22</f>
        <v>&lt;LIST PATCH HERE&gt;</v>
      </c>
      <c r="F155" s="511"/>
      <c r="G155" s="276" t="str">
        <f>IF('Fun Patches'!P22="A","A"," ")</f>
        <v xml:space="preserve"> </v>
      </c>
      <c r="I155" s="266">
        <v>5</v>
      </c>
      <c r="J155" s="403" t="str">
        <f>'Council Own'!C23</f>
        <v>&lt;List Requirement Here&gt;</v>
      </c>
      <c r="K155" s="268" t="str">
        <f>IF('Council Own'!P23="A","A"," ")</f>
        <v xml:space="preserve"> </v>
      </c>
      <c r="M155" s="266">
        <v>5</v>
      </c>
      <c r="N155" s="403" t="str">
        <f>'Council Own'!C71</f>
        <v>&lt;List Requirement Here&gt;</v>
      </c>
      <c r="O155" s="268" t="str">
        <f>IF('Council Own'!P71="A","A"," ")</f>
        <v xml:space="preserve"> </v>
      </c>
      <c r="Q155" s="266">
        <v>5</v>
      </c>
      <c r="R155" s="403" t="str">
        <f>'Council Own'!C119</f>
        <v>&lt;List Requirement Here&gt;</v>
      </c>
      <c r="S155" s="268" t="str">
        <f>IF('Council Own'!P119="A","A"," ")</f>
        <v xml:space="preserve"> </v>
      </c>
    </row>
    <row r="156" spans="1:19" x14ac:dyDescent="0.2">
      <c r="E156" s="510" t="str">
        <f>'Fun Patches'!C23</f>
        <v>&lt;LIST PATCH HERE&gt;</v>
      </c>
      <c r="F156" s="511"/>
      <c r="G156" s="276" t="str">
        <f>IF('Fun Patches'!P23="A","A"," ")</f>
        <v xml:space="preserve"> </v>
      </c>
      <c r="I156" s="266"/>
      <c r="J156" s="411" t="str">
        <f>'Council Own'!C24</f>
        <v>&lt;List Requirement Here&gt;</v>
      </c>
      <c r="K156" s="276" t="str">
        <f>IF('Council Own'!P24="A","A"," ")</f>
        <v xml:space="preserve"> </v>
      </c>
      <c r="M156" s="266"/>
      <c r="N156" s="411" t="str">
        <f>'Council Own'!C72</f>
        <v>&lt;List Requirement Here&gt;</v>
      </c>
      <c r="O156" s="276" t="str">
        <f>IF('Council Own'!P72="A","A"," ")</f>
        <v xml:space="preserve"> </v>
      </c>
      <c r="Q156" s="266"/>
      <c r="R156" s="411" t="str">
        <f>'Council Own'!C120</f>
        <v>&lt;List Requirement Here&gt;</v>
      </c>
      <c r="S156" s="276" t="str">
        <f>IF('Council Own'!P120="A","A"," ")</f>
        <v xml:space="preserve"> </v>
      </c>
    </row>
    <row r="157" spans="1:19" x14ac:dyDescent="0.2">
      <c r="E157" s="510" t="str">
        <f>'Fun Patches'!C24</f>
        <v>&lt;LIST PATCH HERE&gt;</v>
      </c>
      <c r="F157" s="511"/>
      <c r="G157" s="276" t="str">
        <f>IF('Fun Patches'!P24="A","A"," ")</f>
        <v xml:space="preserve"> </v>
      </c>
      <c r="I157" s="266"/>
      <c r="J157" s="411" t="str">
        <f>'Council Own'!C25</f>
        <v>&lt;List Requirement Here&gt;</v>
      </c>
      <c r="K157" s="276" t="str">
        <f>IF('Council Own'!P25="A","A"," ")</f>
        <v xml:space="preserve"> </v>
      </c>
      <c r="M157" s="266"/>
      <c r="N157" s="411" t="str">
        <f>'Council Own'!C73</f>
        <v>&lt;List Requirement Here&gt;</v>
      </c>
      <c r="O157" s="276" t="str">
        <f>IF('Council Own'!P73="A","A"," ")</f>
        <v xml:space="preserve"> </v>
      </c>
      <c r="Q157" s="266"/>
      <c r="R157" s="411" t="str">
        <f>'Council Own'!C121</f>
        <v>&lt;List Requirement Here&gt;</v>
      </c>
      <c r="S157" s="276" t="str">
        <f>IF('Council Own'!P121="A","A"," ")</f>
        <v xml:space="preserve"> </v>
      </c>
    </row>
    <row r="158" spans="1:19" x14ac:dyDescent="0.2">
      <c r="E158" s="510" t="str">
        <f>'Fun Patches'!C25</f>
        <v>&lt;LIST PATCH HERE&gt;</v>
      </c>
      <c r="F158" s="511"/>
      <c r="G158" s="276" t="str">
        <f>IF('Fun Patches'!P25="A","A"," ")</f>
        <v xml:space="preserve"> </v>
      </c>
      <c r="I158" s="266"/>
      <c r="J158" s="411" t="str">
        <f>'Council Own'!C26</f>
        <v>&lt;List Requirement Here&gt;</v>
      </c>
      <c r="K158" s="276" t="str">
        <f>IF('Council Own'!P26="A","A"," ")</f>
        <v xml:space="preserve"> </v>
      </c>
      <c r="M158" s="266"/>
      <c r="N158" s="411" t="str">
        <f>'Council Own'!C74</f>
        <v>&lt;List Requirement Here&gt;</v>
      </c>
      <c r="O158" s="276" t="str">
        <f>IF('Council Own'!P68="A","A"," ")</f>
        <v xml:space="preserve"> </v>
      </c>
      <c r="Q158" s="266"/>
      <c r="R158" s="411" t="str">
        <f>'Council Own'!C122</f>
        <v>&lt;List Requirement Here&gt;</v>
      </c>
      <c r="S158" s="276" t="str">
        <f>IF('Council Own'!P122="A","A"," ")</f>
        <v xml:space="preserve"> </v>
      </c>
    </row>
    <row r="159" spans="1:19" x14ac:dyDescent="0.2">
      <c r="E159" s="510" t="str">
        <f>'Fun Patches'!C26</f>
        <v>&lt;LIST PATCH HERE&gt;</v>
      </c>
      <c r="F159" s="511"/>
      <c r="G159" s="276" t="str">
        <f>IF('Fun Patches'!P26="A","A","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Patches'!P27="A","A"," ")</f>
        <v xml:space="preserve"> </v>
      </c>
      <c r="I160" s="266">
        <v>1</v>
      </c>
      <c r="J160" s="403" t="str">
        <f>'Council Own'!C31</f>
        <v>&lt;List Requirement Here&gt;</v>
      </c>
      <c r="K160" s="268" t="str">
        <f>IF('Council Own'!P31="A","A"," ")</f>
        <v xml:space="preserve"> </v>
      </c>
      <c r="M160" s="266">
        <v>1</v>
      </c>
      <c r="N160" s="403" t="str">
        <f>'Council Own'!C79</f>
        <v>&lt;List Requirement Here&gt;</v>
      </c>
      <c r="O160" s="268" t="str">
        <f>IF('Council Own'!P79="A","A"," ")</f>
        <v xml:space="preserve"> </v>
      </c>
      <c r="Q160" s="266">
        <v>1</v>
      </c>
      <c r="R160" s="403" t="str">
        <f>'Council Own'!C127</f>
        <v>&lt;List Requirement Here&gt;</v>
      </c>
      <c r="S160" s="268" t="str">
        <f>IF('Council Own'!P127="A","A"," ")</f>
        <v xml:space="preserve"> </v>
      </c>
    </row>
    <row r="161" spans="5:19" x14ac:dyDescent="0.2">
      <c r="E161" s="510" t="str">
        <f>'Fun Patches'!C28</f>
        <v>&lt;LIST PATCH HERE&gt;</v>
      </c>
      <c r="F161" s="511"/>
      <c r="G161" s="276" t="str">
        <f>IF('Fun Patches'!P28="A","A"," ")</f>
        <v xml:space="preserve"> </v>
      </c>
      <c r="I161" s="266"/>
      <c r="J161" s="411" t="str">
        <f>'Council Own'!C32</f>
        <v>&lt;List Requirement Here&gt;</v>
      </c>
      <c r="K161" s="276" t="str">
        <f>IF('Council Own'!P32="A","A"," ")</f>
        <v xml:space="preserve"> </v>
      </c>
      <c r="M161" s="266"/>
      <c r="N161" s="411" t="str">
        <f>'Council Own'!C80</f>
        <v>&lt;List Requirement Here&gt;</v>
      </c>
      <c r="O161" s="276" t="str">
        <f>IF('Council Own'!P80="A","A"," ")</f>
        <v xml:space="preserve"> </v>
      </c>
      <c r="Q161" s="266"/>
      <c r="R161" s="411" t="str">
        <f>'Council Own'!C128</f>
        <v>&lt;List Requirement Here&gt;</v>
      </c>
      <c r="S161" s="276" t="str">
        <f>IF('Council Own'!P128="A","A"," ")</f>
        <v xml:space="preserve"> </v>
      </c>
    </row>
    <row r="162" spans="5:19" x14ac:dyDescent="0.2">
      <c r="E162" s="510" t="str">
        <f>'Fun Patches'!C29</f>
        <v>&lt;LIST PATCH HERE&gt;</v>
      </c>
      <c r="F162" s="511"/>
      <c r="G162" s="276" t="str">
        <f>IF('Fun Patches'!P29="A","A"," ")</f>
        <v xml:space="preserve"> </v>
      </c>
      <c r="I162" s="266"/>
      <c r="J162" s="411" t="str">
        <f>'Council Own'!C33</f>
        <v>&lt;List Requirement Here&gt;</v>
      </c>
      <c r="K162" s="276" t="str">
        <f>IF('Council Own'!P33="A","A"," ")</f>
        <v xml:space="preserve"> </v>
      </c>
      <c r="M162" s="266"/>
      <c r="N162" s="411" t="str">
        <f>'Council Own'!C81</f>
        <v>&lt;List Requirement Here&gt;</v>
      </c>
      <c r="O162" s="276" t="str">
        <f>IF('Council Own'!P81="A","A"," ")</f>
        <v xml:space="preserve"> </v>
      </c>
      <c r="Q162" s="266"/>
      <c r="R162" s="411" t="str">
        <f>'Council Own'!C129</f>
        <v>&lt;List Requirement Here&gt;</v>
      </c>
      <c r="S162" s="276" t="str">
        <f>IF('Council Own'!P129="A","A"," ")</f>
        <v xml:space="preserve"> </v>
      </c>
    </row>
    <row r="163" spans="5:19" x14ac:dyDescent="0.2">
      <c r="E163" s="510" t="str">
        <f>'Fun Patches'!C30</f>
        <v>&lt;LIST PATCH HERE&gt;</v>
      </c>
      <c r="F163" s="511"/>
      <c r="G163" s="276" t="str">
        <f>IF('Fun Patches'!P30="A","A"," ")</f>
        <v xml:space="preserve"> </v>
      </c>
      <c r="I163" s="266"/>
      <c r="J163" s="411" t="str">
        <f>'Council Own'!C34</f>
        <v>&lt;List Requirement Here&gt;</v>
      </c>
      <c r="K163" s="276" t="str">
        <f>IF('Council Own'!P34="A","A"," ")</f>
        <v xml:space="preserve"> </v>
      </c>
      <c r="M163" s="266"/>
      <c r="N163" s="411" t="str">
        <f>'Council Own'!C82</f>
        <v>&lt;List Requirement Here&gt;</v>
      </c>
      <c r="O163" s="276" t="str">
        <f>IF('Council Own'!P82="A","A"," ")</f>
        <v xml:space="preserve"> </v>
      </c>
      <c r="Q163" s="266"/>
      <c r="R163" s="411" t="str">
        <f>'Council Own'!C130</f>
        <v>&lt;List Requirement Here&gt;</v>
      </c>
      <c r="S163" s="276" t="str">
        <f>IF('Council Own'!P130="A","A"," ")</f>
        <v xml:space="preserve"> </v>
      </c>
    </row>
    <row r="164" spans="5:19" x14ac:dyDescent="0.2">
      <c r="E164" s="510" t="str">
        <f>'Fun Patches'!C31</f>
        <v>&lt;LIST PATCH HERE&gt;</v>
      </c>
      <c r="F164" s="511"/>
      <c r="G164" s="276" t="str">
        <f>IF('Fun Patches'!P31="A","A"," ")</f>
        <v xml:space="preserve"> </v>
      </c>
      <c r="I164" s="266">
        <v>2</v>
      </c>
      <c r="J164" s="403" t="str">
        <f>'Council Own'!C35</f>
        <v>&lt;List Requirement Here&gt;</v>
      </c>
      <c r="K164" s="268" t="str">
        <f>IF('Council Own'!P35="A","A"," ")</f>
        <v xml:space="preserve"> </v>
      </c>
      <c r="M164" s="266">
        <v>2</v>
      </c>
      <c r="N164" s="403" t="str">
        <f>'Council Own'!C83</f>
        <v>&lt;List Requirement Here&gt;</v>
      </c>
      <c r="O164" s="268" t="str">
        <f>IF('Council Own'!P83="A","A"," ")</f>
        <v xml:space="preserve"> </v>
      </c>
      <c r="Q164" s="266">
        <v>2</v>
      </c>
      <c r="R164" s="403" t="str">
        <f>'Council Own'!C131</f>
        <v>&lt;List Requirement Here&gt;</v>
      </c>
      <c r="S164" s="268" t="str">
        <f>IF('Council Own'!P131="A","A"," ")</f>
        <v xml:space="preserve"> </v>
      </c>
    </row>
    <row r="165" spans="5:19" x14ac:dyDescent="0.2">
      <c r="E165" s="510" t="str">
        <f>'Fun Patches'!C32</f>
        <v>&lt;LIST PATCH HERE&gt;</v>
      </c>
      <c r="F165" s="511"/>
      <c r="G165" s="276" t="str">
        <f>IF('Fun Patches'!P32="A","A"," ")</f>
        <v xml:space="preserve"> </v>
      </c>
      <c r="I165" s="266"/>
      <c r="J165" s="411" t="str">
        <f>'Council Own'!C36</f>
        <v>&lt;List Requirement Here&gt;</v>
      </c>
      <c r="K165" s="276" t="str">
        <f>IF('Council Own'!P36="A","A"," ")</f>
        <v xml:space="preserve"> </v>
      </c>
      <c r="M165" s="266"/>
      <c r="N165" s="411" t="str">
        <f>'Council Own'!C84</f>
        <v>&lt;List Requirement Here&gt;</v>
      </c>
      <c r="O165" s="276" t="str">
        <f>IF('Council Own'!P84="A","A"," ")</f>
        <v xml:space="preserve"> </v>
      </c>
      <c r="Q165" s="266"/>
      <c r="R165" s="411" t="str">
        <f>'Council Own'!C132</f>
        <v>&lt;List Requirement Here&gt;</v>
      </c>
      <c r="S165" s="276" t="str">
        <f>IF('Council Own'!P132="A","A"," ")</f>
        <v xml:space="preserve"> </v>
      </c>
    </row>
    <row r="166" spans="5:19" x14ac:dyDescent="0.2">
      <c r="E166" s="510" t="str">
        <f>'Fun Patches'!C33</f>
        <v>&lt;LIST PATCH HERE&gt;</v>
      </c>
      <c r="F166" s="511"/>
      <c r="G166" s="276" t="str">
        <f>IF('Fun Patches'!P33="A","A"," ")</f>
        <v xml:space="preserve"> </v>
      </c>
      <c r="I166" s="266"/>
      <c r="J166" s="411" t="str">
        <f>'Council Own'!C37</f>
        <v>&lt;List Requirement Here&gt;</v>
      </c>
      <c r="K166" s="276" t="str">
        <f>IF('Council Own'!P37="A","A"," ")</f>
        <v xml:space="preserve"> </v>
      </c>
      <c r="M166" s="266"/>
      <c r="N166" s="411" t="str">
        <f>'Council Own'!C85</f>
        <v>&lt;List Requirement Here&gt;</v>
      </c>
      <c r="O166" s="276" t="str">
        <f>IF('Council Own'!P85="A","A"," ")</f>
        <v xml:space="preserve"> </v>
      </c>
      <c r="Q166" s="266"/>
      <c r="R166" s="411" t="str">
        <f>'Council Own'!C133</f>
        <v>&lt;List Requirement Here&gt;</v>
      </c>
      <c r="S166" s="276" t="str">
        <f>IF('Council Own'!P133="A","A"," ")</f>
        <v xml:space="preserve"> </v>
      </c>
    </row>
    <row r="167" spans="5:19" x14ac:dyDescent="0.2">
      <c r="E167" s="510" t="str">
        <f>'Fun Patches'!C34</f>
        <v>&lt;LIST PATCH HERE&gt;</v>
      </c>
      <c r="F167" s="511"/>
      <c r="G167" s="276" t="str">
        <f>IF('Fun Patches'!P34="A","A"," ")</f>
        <v xml:space="preserve"> </v>
      </c>
      <c r="I167" s="266"/>
      <c r="J167" s="411" t="str">
        <f>'Council Own'!C38</f>
        <v>&lt;List Requirement Here&gt;</v>
      </c>
      <c r="K167" s="276" t="str">
        <f>IF('Council Own'!P38="A","A"," ")</f>
        <v xml:space="preserve"> </v>
      </c>
      <c r="M167" s="266"/>
      <c r="N167" s="411" t="str">
        <f>'Council Own'!C86</f>
        <v>&lt;List Requirement Here&gt;</v>
      </c>
      <c r="O167" s="276" t="str">
        <f>IF('Council Own'!P86="A","A"," ")</f>
        <v xml:space="preserve"> </v>
      </c>
      <c r="Q167" s="266"/>
      <c r="R167" s="411" t="str">
        <f>'Council Own'!C134</f>
        <v>&lt;List Requirement Here&gt;</v>
      </c>
      <c r="S167" s="276" t="str">
        <f>IF('Council Own'!P134="A","A"," ")</f>
        <v xml:space="preserve"> </v>
      </c>
    </row>
    <row r="168" spans="5:19" x14ac:dyDescent="0.2">
      <c r="E168" s="510" t="str">
        <f>'Fun Patches'!C35</f>
        <v>&lt;LIST PATCH HERE&gt;</v>
      </c>
      <c r="F168" s="511"/>
      <c r="G168" s="276" t="str">
        <f>IF('Fun Patches'!P35="A","A"," ")</f>
        <v xml:space="preserve"> </v>
      </c>
      <c r="I168" s="266">
        <v>3</v>
      </c>
      <c r="J168" s="403" t="str">
        <f>'Council Own'!C39</f>
        <v>&lt;List Requirement Here&gt;</v>
      </c>
      <c r="K168" s="268" t="str">
        <f>IF('Council Own'!P39="A","A"," ")</f>
        <v xml:space="preserve"> </v>
      </c>
      <c r="M168" s="266">
        <v>3</v>
      </c>
      <c r="N168" s="403" t="str">
        <f>'Council Own'!C87</f>
        <v>&lt;List Requirement Here&gt;</v>
      </c>
      <c r="O168" s="268" t="str">
        <f>IF('Council Own'!P87="A","A"," ")</f>
        <v xml:space="preserve"> </v>
      </c>
      <c r="Q168" s="266">
        <v>3</v>
      </c>
      <c r="R168" s="403" t="str">
        <f>'Council Own'!C135</f>
        <v>&lt;List Requirement Here&gt;</v>
      </c>
      <c r="S168" s="268" t="str">
        <f>IF('Council Own'!P135="A","A"," ")</f>
        <v xml:space="preserve"> </v>
      </c>
    </row>
    <row r="169" spans="5:19" x14ac:dyDescent="0.2">
      <c r="E169" s="510" t="str">
        <f>'Fun Patches'!C36</f>
        <v>&lt;LIST PATCH HERE&gt;</v>
      </c>
      <c r="F169" s="511"/>
      <c r="G169" s="276" t="str">
        <f>IF('Fun Patches'!P36="A","A"," ")</f>
        <v xml:space="preserve"> </v>
      </c>
      <c r="I169" s="266"/>
      <c r="J169" s="411" t="str">
        <f>'Council Own'!C40</f>
        <v>&lt;List Requirement Here&gt;</v>
      </c>
      <c r="K169" s="276" t="str">
        <f>IF('Council Own'!P40="A","A"," ")</f>
        <v xml:space="preserve"> </v>
      </c>
      <c r="M169" s="266"/>
      <c r="N169" s="411" t="str">
        <f>'Council Own'!C88</f>
        <v>&lt;List Requirement Here&gt;</v>
      </c>
      <c r="O169" s="276" t="str">
        <f>IF('Council Own'!P88="A","A"," ")</f>
        <v xml:space="preserve"> </v>
      </c>
      <c r="Q169" s="266"/>
      <c r="R169" s="411" t="str">
        <f>'Council Own'!C136</f>
        <v>&lt;List Requirement Here&gt;</v>
      </c>
      <c r="S169" s="276" t="str">
        <f>IF('Council Own'!P136="A","A"," ")</f>
        <v xml:space="preserve"> </v>
      </c>
    </row>
    <row r="170" spans="5:19" x14ac:dyDescent="0.2">
      <c r="E170" s="510" t="str">
        <f>'Fun Patches'!C37</f>
        <v>&lt;LIST PATCH HERE&gt;</v>
      </c>
      <c r="F170" s="511"/>
      <c r="G170" s="276" t="str">
        <f>IF('Fun Patches'!P37="A","A"," ")</f>
        <v xml:space="preserve"> </v>
      </c>
      <c r="I170" s="266"/>
      <c r="J170" s="411" t="str">
        <f>'Council Own'!C41</f>
        <v>&lt;List Requirement Here&gt;</v>
      </c>
      <c r="K170" s="276" t="str">
        <f>IF('Council Own'!P41="A","A"," ")</f>
        <v xml:space="preserve"> </v>
      </c>
      <c r="M170" s="266"/>
      <c r="N170" s="411" t="str">
        <f>'Council Own'!C89</f>
        <v>&lt;List Requirement Here&gt;</v>
      </c>
      <c r="O170" s="276" t="str">
        <f>IF('Council Own'!P89="A","A"," ")</f>
        <v xml:space="preserve"> </v>
      </c>
      <c r="Q170" s="266"/>
      <c r="R170" s="411" t="str">
        <f>'Council Own'!C137</f>
        <v>&lt;List Requirement Here&gt;</v>
      </c>
      <c r="S170" s="276" t="str">
        <f>IF('Council Own'!P137="A","A"," ")</f>
        <v xml:space="preserve"> </v>
      </c>
    </row>
    <row r="171" spans="5:19" x14ac:dyDescent="0.2">
      <c r="E171" s="510" t="str">
        <f>'Fun Patches'!C38</f>
        <v>&lt;LIST PATCH HERE&gt;</v>
      </c>
      <c r="F171" s="511"/>
      <c r="G171" s="276" t="str">
        <f>IF('Fun Patches'!P38="A","A"," ")</f>
        <v xml:space="preserve"> </v>
      </c>
      <c r="I171" s="266"/>
      <c r="J171" s="411" t="str">
        <f>'Council Own'!C42</f>
        <v>&lt;List Requirement Here&gt;</v>
      </c>
      <c r="K171" s="276" t="str">
        <f>IF('Council Own'!P42="A","A"," ")</f>
        <v xml:space="preserve"> </v>
      </c>
      <c r="M171" s="266"/>
      <c r="N171" s="411" t="str">
        <f>'Council Own'!C90</f>
        <v>&lt;List Requirement Here&gt;</v>
      </c>
      <c r="O171" s="276" t="str">
        <f>IF('Council Own'!P90="A","A"," ")</f>
        <v xml:space="preserve"> </v>
      </c>
      <c r="Q171" s="266"/>
      <c r="R171" s="411" t="str">
        <f>'Council Own'!C138</f>
        <v>&lt;List Requirement Here&gt;</v>
      </c>
      <c r="S171" s="276" t="str">
        <f>IF('Council Own'!P138="A","A"," ")</f>
        <v xml:space="preserve"> </v>
      </c>
    </row>
    <row r="172" spans="5:19" ht="12.75" customHeight="1" x14ac:dyDescent="0.2">
      <c r="E172" s="510" t="str">
        <f>'Fun Patches'!C39</f>
        <v>&lt;LIST PATCH HERE&gt;</v>
      </c>
      <c r="F172" s="511"/>
      <c r="G172" s="276" t="str">
        <f>IF('Fun Patches'!P39="A","A"," ")</f>
        <v xml:space="preserve"> </v>
      </c>
      <c r="I172" s="266">
        <v>4</v>
      </c>
      <c r="J172" s="403" t="str">
        <f>'Council Own'!C43</f>
        <v>&lt;List Requirement Here&gt;</v>
      </c>
      <c r="K172" s="268" t="str">
        <f>IF('Council Own'!P43="A","A"," ")</f>
        <v xml:space="preserve"> </v>
      </c>
      <c r="M172" s="266">
        <v>4</v>
      </c>
      <c r="N172" s="403" t="str">
        <f>'Council Own'!C91</f>
        <v>&lt;List Requirement Here&gt;</v>
      </c>
      <c r="O172" s="268" t="str">
        <f>IF('Council Own'!P91="A","A"," ")</f>
        <v xml:space="preserve"> </v>
      </c>
      <c r="Q172" s="266">
        <v>4</v>
      </c>
      <c r="R172" s="403" t="str">
        <f>'Council Own'!C139</f>
        <v>&lt;List Requirement Here&gt;</v>
      </c>
      <c r="S172" s="268" t="str">
        <f>IF('Council Own'!P139="A","A"," ")</f>
        <v xml:space="preserve"> </v>
      </c>
    </row>
    <row r="173" spans="5:19" ht="12.75" customHeight="1" x14ac:dyDescent="0.2">
      <c r="E173" s="510" t="str">
        <f>'Fun Patches'!C40</f>
        <v>&lt;LIST PATCH HERE&gt;</v>
      </c>
      <c r="F173" s="511"/>
      <c r="G173" s="276" t="str">
        <f>IF('Fun Patches'!P40="A","A"," ")</f>
        <v xml:space="preserve"> </v>
      </c>
      <c r="I173" s="266"/>
      <c r="J173" s="411" t="str">
        <f>'Council Own'!C44</f>
        <v>&lt;List Requirement Here&gt;</v>
      </c>
      <c r="K173" s="276" t="str">
        <f>IF('Council Own'!P44="A","A"," ")</f>
        <v xml:space="preserve"> </v>
      </c>
      <c r="M173" s="266"/>
      <c r="N173" s="411" t="str">
        <f>'Council Own'!C92</f>
        <v>&lt;List Requirement Here&gt;</v>
      </c>
      <c r="O173" s="276" t="str">
        <f>IF('Council Own'!P92="A","A"," ")</f>
        <v xml:space="preserve"> </v>
      </c>
      <c r="Q173" s="266"/>
      <c r="R173" s="411" t="str">
        <f>'Council Own'!C140</f>
        <v>&lt;List Requirement Here&gt;</v>
      </c>
      <c r="S173" s="276" t="str">
        <f>IF('Council Own'!P140="A","A"," ")</f>
        <v xml:space="preserve"> </v>
      </c>
    </row>
    <row r="174" spans="5:19" x14ac:dyDescent="0.2">
      <c r="E174" s="510" t="str">
        <f>'Fun Patches'!C41</f>
        <v>&lt;LIST PATCH HERE&gt;</v>
      </c>
      <c r="F174" s="511"/>
      <c r="G174" s="276" t="str">
        <f>IF('Fun Patches'!P41="A","A"," ")</f>
        <v xml:space="preserve"> </v>
      </c>
      <c r="I174" s="266"/>
      <c r="J174" s="411" t="str">
        <f>'Council Own'!C45</f>
        <v>&lt;List Requirement Here&gt;</v>
      </c>
      <c r="K174" s="276" t="str">
        <f>IF('Council Own'!P45="A","A"," ")</f>
        <v xml:space="preserve"> </v>
      </c>
      <c r="M174" s="266"/>
      <c r="N174" s="411" t="str">
        <f>'Council Own'!C93</f>
        <v>&lt;List Requirement Here&gt;</v>
      </c>
      <c r="O174" s="276" t="str">
        <f>IF('Council Own'!P93="A","A"," ")</f>
        <v xml:space="preserve"> </v>
      </c>
      <c r="Q174" s="266"/>
      <c r="R174" s="411" t="str">
        <f>'Council Own'!C141</f>
        <v>&lt;List Requirement Here&gt;</v>
      </c>
      <c r="S174" s="276" t="str">
        <f>IF('Council Own'!P141="A","A"," ")</f>
        <v xml:space="preserve"> </v>
      </c>
    </row>
    <row r="175" spans="5:19" x14ac:dyDescent="0.2">
      <c r="E175" s="510" t="str">
        <f>'Fun Patches'!C42</f>
        <v>&lt;LIST PATCH HERE&gt;</v>
      </c>
      <c r="F175" s="511"/>
      <c r="G175" s="276" t="str">
        <f>IF('Fun Patches'!P42="A","A"," ")</f>
        <v xml:space="preserve"> </v>
      </c>
      <c r="I175" s="266"/>
      <c r="J175" s="411" t="str">
        <f>'Council Own'!C46</f>
        <v>&lt;List Requirement Here&gt;</v>
      </c>
      <c r="K175" s="276" t="str">
        <f>IF('Council Own'!P46="A","A"," ")</f>
        <v xml:space="preserve"> </v>
      </c>
      <c r="M175" s="266"/>
      <c r="N175" s="411" t="str">
        <f>'Council Own'!C94</f>
        <v>&lt;List Requirement Here&gt;</v>
      </c>
      <c r="O175" s="276" t="str">
        <f>IF('Council Own'!P94="A","A"," ")</f>
        <v xml:space="preserve"> </v>
      </c>
      <c r="Q175" s="266"/>
      <c r="R175" s="411" t="str">
        <f>'Council Own'!C142</f>
        <v>&lt;List Requirement Here&gt;</v>
      </c>
      <c r="S175" s="276" t="str">
        <f>IF('Council Own'!P142="A","A"," ")</f>
        <v xml:space="preserve"> </v>
      </c>
    </row>
    <row r="176" spans="5:19" x14ac:dyDescent="0.2">
      <c r="E176" s="510" t="str">
        <f>'Fun Patches'!C43</f>
        <v>&lt;LIST PATCH HERE&gt;</v>
      </c>
      <c r="F176" s="511"/>
      <c r="G176" s="276" t="str">
        <f>IF('Fun Patches'!P43="A","A"," ")</f>
        <v xml:space="preserve"> </v>
      </c>
      <c r="I176" s="266">
        <v>5</v>
      </c>
      <c r="J176" s="403" t="str">
        <f>'Council Own'!C47</f>
        <v>&lt;List Requirement Here&gt;</v>
      </c>
      <c r="K176" s="268" t="str">
        <f>IF('Council Own'!P47="A","A"," ")</f>
        <v xml:space="preserve"> </v>
      </c>
      <c r="M176" s="266">
        <v>5</v>
      </c>
      <c r="N176" s="403" t="str">
        <f>'Council Own'!C95</f>
        <v>&lt;List Requirement Here&gt;</v>
      </c>
      <c r="O176" s="268" t="str">
        <f>IF('Council Own'!P95="A","A"," ")</f>
        <v xml:space="preserve"> </v>
      </c>
      <c r="Q176" s="266">
        <v>5</v>
      </c>
      <c r="R176" s="403" t="str">
        <f>'Council Own'!C143</f>
        <v>&lt;List Requirement Here&gt;</v>
      </c>
      <c r="S176" s="268" t="str">
        <f>IF('Council Own'!P143="A","A"," ")</f>
        <v xml:space="preserve"> </v>
      </c>
    </row>
    <row r="177" spans="1:19" x14ac:dyDescent="0.2">
      <c r="E177" s="510" t="str">
        <f>'Fun Patches'!C44</f>
        <v>&lt;LIST PATCH HERE&gt;</v>
      </c>
      <c r="F177" s="511"/>
      <c r="G177" s="276" t="str">
        <f>IF('Fun Patches'!P44="A","A"," ")</f>
        <v xml:space="preserve"> </v>
      </c>
      <c r="I177" s="266"/>
      <c r="J177" s="411" t="str">
        <f>'Council Own'!C48</f>
        <v>&lt;List Requirement Here&gt;</v>
      </c>
      <c r="K177" s="276" t="str">
        <f>IF('Council Own'!P48="A","A"," ")</f>
        <v xml:space="preserve"> </v>
      </c>
      <c r="M177" s="266"/>
      <c r="N177" s="411" t="str">
        <f>'Council Own'!C96</f>
        <v>&lt;List Requirement Here&gt;</v>
      </c>
      <c r="O177" s="276" t="str">
        <f>IF('Council Own'!P96="A","A"," ")</f>
        <v xml:space="preserve"> </v>
      </c>
      <c r="Q177" s="266"/>
      <c r="R177" s="411" t="str">
        <f>'Council Own'!C144</f>
        <v>&lt;List Requirement Here&gt;</v>
      </c>
      <c r="S177" s="276" t="str">
        <f>IF('Council Own'!P144="A","A"," ")</f>
        <v xml:space="preserve"> </v>
      </c>
    </row>
    <row r="178" spans="1:19" x14ac:dyDescent="0.2">
      <c r="E178" s="510" t="str">
        <f>'Fun Patches'!C45</f>
        <v>&lt;LIST PATCH HERE&gt;</v>
      </c>
      <c r="F178" s="511"/>
      <c r="G178" s="276" t="str">
        <f>IF('Fun Patches'!P45="A","A"," ")</f>
        <v xml:space="preserve"> </v>
      </c>
      <c r="I178" s="266"/>
      <c r="J178" s="411" t="str">
        <f>'Council Own'!C49</f>
        <v>&lt;List Requirement Here&gt;</v>
      </c>
      <c r="K178" s="276" t="str">
        <f>IF('Council Own'!P49="A","A"," ")</f>
        <v xml:space="preserve"> </v>
      </c>
      <c r="M178" s="266"/>
      <c r="N178" s="411" t="str">
        <f>'Council Own'!C97</f>
        <v>&lt;List Requirement Here&gt;</v>
      </c>
      <c r="O178" s="276" t="str">
        <f>IF('Council Own'!P97="A","A"," ")</f>
        <v xml:space="preserve"> </v>
      </c>
      <c r="Q178" s="266"/>
      <c r="R178" s="411" t="str">
        <f>'Council Own'!C145</f>
        <v>&lt;List Requirement Here&gt;</v>
      </c>
      <c r="S178" s="276" t="str">
        <f>IF('Council Own'!P145="A","A"," ")</f>
        <v xml:space="preserve"> </v>
      </c>
    </row>
    <row r="179" spans="1:19" x14ac:dyDescent="0.2">
      <c r="E179" s="510" t="str">
        <f>'Fun Patches'!C46</f>
        <v>&lt;LIST PATCH HERE&gt;</v>
      </c>
      <c r="F179" s="511"/>
      <c r="G179" s="276" t="str">
        <f>IF('Fun Patches'!P46="A","A"," ")</f>
        <v xml:space="preserve"> </v>
      </c>
      <c r="I179" s="266"/>
      <c r="J179" s="411" t="str">
        <f>'Council Own'!C50</f>
        <v>&lt;List Requirement Here&gt;</v>
      </c>
      <c r="K179" s="276" t="str">
        <f>IF('Council Own'!P50="A","A"," ")</f>
        <v xml:space="preserve"> </v>
      </c>
      <c r="M179" s="266"/>
      <c r="N179" s="411" t="str">
        <f>'Council Own'!C98</f>
        <v>&lt;List Requirement Here&gt;</v>
      </c>
      <c r="O179" s="276" t="str">
        <f>IF('Council Own'!P98="A","A"," ")</f>
        <v xml:space="preserve"> </v>
      </c>
      <c r="Q179" s="266"/>
      <c r="R179" s="411" t="str">
        <f>'Council Own'!C146</f>
        <v>&lt;List Requirement Here&gt;</v>
      </c>
      <c r="S179" s="276" t="str">
        <f>IF('Council Own'!P146="A","A"," ")</f>
        <v xml:space="preserve"> </v>
      </c>
    </row>
    <row r="180" spans="1:19" x14ac:dyDescent="0.2">
      <c r="E180" s="515" t="str">
        <f>'Fun Patches'!C47</f>
        <v>&lt;LIST PATCH HERE&gt;</v>
      </c>
      <c r="F180" s="516"/>
      <c r="G180" s="269" t="str">
        <f>IF('Fun Patches'!P47="A","A"," ")</f>
        <v xml:space="preserve"> </v>
      </c>
      <c r="I180" s="280"/>
      <c r="J180" s="292"/>
      <c r="K180" s="404"/>
    </row>
    <row r="181" spans="1:19" x14ac:dyDescent="0.2">
      <c r="E181" s="510" t="str">
        <f>'Fun Patches'!C48</f>
        <v>&lt;LIST PATCH HERE&gt;</v>
      </c>
      <c r="F181" s="511"/>
      <c r="G181" s="276" t="str">
        <f>IF('Fun Patches'!P48="A","A"," ")</f>
        <v xml:space="preserve"> </v>
      </c>
      <c r="I181" s="280"/>
      <c r="J181" s="292"/>
      <c r="K181" s="404"/>
    </row>
    <row r="182" spans="1:19" x14ac:dyDescent="0.2">
      <c r="E182" s="510" t="str">
        <f>'Fun Patches'!C49</f>
        <v>&lt;LIST PATCH HERE&gt;</v>
      </c>
      <c r="F182" s="511"/>
      <c r="G182" s="276" t="str">
        <f>IF('Fun Patches'!P49="A","A"," ")</f>
        <v xml:space="preserve"> </v>
      </c>
      <c r="I182" s="280"/>
      <c r="J182" s="292"/>
      <c r="K182" s="404"/>
    </row>
    <row r="183" spans="1:19" x14ac:dyDescent="0.2">
      <c r="A183" s="517" t="s">
        <v>60</v>
      </c>
      <c r="B183" s="518"/>
      <c r="C183" s="518"/>
      <c r="E183" s="510" t="str">
        <f>'Fun Patches'!C50</f>
        <v>&lt;LIST PATCH HERE&gt;</v>
      </c>
      <c r="F183" s="511"/>
      <c r="G183" s="276" t="str">
        <f>IF('Fun Patches'!P50="A","A"," ")</f>
        <v xml:space="preserve"> </v>
      </c>
      <c r="I183" s="280"/>
      <c r="J183" s="292"/>
      <c r="K183" s="404"/>
    </row>
    <row r="184" spans="1:19" x14ac:dyDescent="0.2">
      <c r="A184" s="507" t="s">
        <v>61</v>
      </c>
      <c r="B184" s="508"/>
      <c r="C184" s="509"/>
      <c r="E184" s="510" t="str">
        <f>'Fun Patches'!C51</f>
        <v>&lt;LIST PATCH HERE&gt;</v>
      </c>
      <c r="F184" s="511"/>
      <c r="G184" s="276" t="str">
        <f>IF('Fun Patches'!P51="A","A"," ")</f>
        <v xml:space="preserve"> </v>
      </c>
      <c r="I184" s="280"/>
      <c r="J184" s="292"/>
      <c r="K184" s="404"/>
    </row>
    <row r="185" spans="1:19" x14ac:dyDescent="0.2">
      <c r="A185" s="507" t="s">
        <v>62</v>
      </c>
      <c r="B185" s="508"/>
      <c r="C185" s="509"/>
      <c r="E185" s="510" t="str">
        <f>'Fun Patches'!C52</f>
        <v>&lt;LIST PATCH HERE&gt;</v>
      </c>
      <c r="F185" s="511"/>
      <c r="G185" s="276" t="str">
        <f>IF('Fun Patches'!P52="A","A"," ")</f>
        <v xml:space="preserve"> </v>
      </c>
      <c r="I185" s="280"/>
      <c r="J185" s="292"/>
      <c r="K185" s="404"/>
    </row>
    <row r="186" spans="1:19" x14ac:dyDescent="0.2">
      <c r="A186" s="512" t="s">
        <v>63</v>
      </c>
      <c r="B186" s="513"/>
      <c r="C186" s="514"/>
      <c r="E186" s="510" t="str">
        <f>'Fun Patches'!C53</f>
        <v>&lt;LIST PATCH HERE&gt;</v>
      </c>
      <c r="F186" s="511"/>
      <c r="G186" s="276" t="str">
        <f>IF('Fun Patches'!P53="A","A"," ")</f>
        <v xml:space="preserve"> </v>
      </c>
      <c r="J186" s="273"/>
      <c r="K186" s="273"/>
    </row>
    <row r="187" spans="1:19" x14ac:dyDescent="0.2">
      <c r="E187" s="510" t="str">
        <f>'Fun Patches'!C54</f>
        <v>&lt;LIST PATCH HERE&gt;</v>
      </c>
      <c r="F187" s="511"/>
      <c r="G187" s="276" t="str">
        <f>IF('Fun Patches'!P54="A","A","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Senior14</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IF(Badges!Q58="A","A"," ")</f>
        <v xml:space="preserve"> </v>
      </c>
      <c r="I4" s="266"/>
      <c r="J4" s="267" t="str">
        <f>Badges!C132</f>
        <v>Find a mentor</v>
      </c>
      <c r="K4" s="269" t="str">
        <f>IF(Badges!Q132="A","A"," ")</f>
        <v xml:space="preserve"> </v>
      </c>
      <c r="M4" s="266"/>
      <c r="N4" s="267" t="str">
        <f>Badges!C205</f>
        <v>Help  the natural environment</v>
      </c>
      <c r="O4" s="269" t="str">
        <f>IF(Badges!Q205="A","A"," ")</f>
        <v xml:space="preserve"> </v>
      </c>
      <c r="Q4" s="266"/>
      <c r="R4" s="267" t="str">
        <f>Badges!C279</f>
        <v>Get a sense of different animals'</v>
      </c>
      <c r="S4" s="269" t="str">
        <f>IF(Badges!Q279="A","A"," ")</f>
        <v xml:space="preserve"> </v>
      </c>
      <c r="T4" s="258"/>
      <c r="U4" s="258"/>
    </row>
    <row r="5" spans="1:21" ht="12.75" customHeight="1" x14ac:dyDescent="0.2">
      <c r="A5" s="542" t="str">
        <f>Summary!A4</f>
        <v>Website Designer</v>
      </c>
      <c r="B5" s="543"/>
      <c r="C5" s="270" t="str">
        <f>IF(Badges!Q28="C","C",IF(Badges!Q28="P","P",""))</f>
        <v/>
      </c>
      <c r="E5" s="266"/>
      <c r="F5" s="267" t="str">
        <f>Badges!C59</f>
        <v>Give old material a new twist!</v>
      </c>
      <c r="G5" s="269" t="str">
        <f>IF(Badges!Q59="A","A"," ")</f>
        <v xml:space="preserve"> </v>
      </c>
      <c r="I5" s="266"/>
      <c r="J5" s="267" t="str">
        <f>Badges!C133</f>
        <v>Find a class</v>
      </c>
      <c r="K5" s="269" t="str">
        <f>IF(Badges!Q133="A","A"," ")</f>
        <v xml:space="preserve"> </v>
      </c>
      <c r="M5" s="266"/>
      <c r="N5" s="267" t="str">
        <f>Badges!C206</f>
        <v>Be a guide for younger Girl Scouts</v>
      </c>
      <c r="O5" s="269" t="str">
        <f>IF(Badges!Q206="A","A"," ")</f>
        <v xml:space="preserve"> </v>
      </c>
      <c r="Q5" s="266"/>
      <c r="R5" s="267" t="str">
        <f>Badges!C280</f>
        <v>Talk to an animal expert at a zoo</v>
      </c>
      <c r="S5" s="269" t="str">
        <f>IF(Badges!Q280="A","A"," ")</f>
        <v xml:space="preserve"> </v>
      </c>
      <c r="T5" s="258"/>
      <c r="U5" s="258"/>
    </row>
    <row r="6" spans="1:21" ht="12.75" customHeight="1" x14ac:dyDescent="0.2">
      <c r="A6" s="538" t="str">
        <f>Summary!A5</f>
        <v>Women's Health</v>
      </c>
      <c r="B6" s="539"/>
      <c r="C6" s="271" t="str">
        <f>IF(Badges!Q51="C","C",IF(Badges!Q51="P","P",""))</f>
        <v/>
      </c>
      <c r="E6" s="266"/>
      <c r="F6" s="267" t="str">
        <f>Badges!C60</f>
        <v>Create your own</v>
      </c>
      <c r="G6" s="269" t="str">
        <f>IF(Badges!Q60="A","A"," ")</f>
        <v xml:space="preserve"> </v>
      </c>
      <c r="I6" s="266"/>
      <c r="J6" s="267" t="str">
        <f>Badges!C134</f>
        <v>Learn the basics on your own</v>
      </c>
      <c r="K6" s="269" t="str">
        <f>IF(Badges!Q134="A","A"," ")</f>
        <v xml:space="preserve"> </v>
      </c>
      <c r="M6" s="266"/>
      <c r="N6" s="267" t="str">
        <f>Badges!C207</f>
        <v>Teach Leave No Trace principles</v>
      </c>
      <c r="O6" s="269" t="str">
        <f>IF(Badges!Q207="A","A"," ")</f>
        <v xml:space="preserve"> </v>
      </c>
      <c r="Q6" s="266"/>
      <c r="R6" s="267" t="str">
        <f>Badges!C281</f>
        <v>Practice being a scientist</v>
      </c>
      <c r="S6" s="269" t="str">
        <f>IF(Badges!Q281="A","A"," ")</f>
        <v xml:space="preserve"> </v>
      </c>
      <c r="T6" s="258"/>
      <c r="U6" s="258"/>
    </row>
    <row r="7" spans="1:21" x14ac:dyDescent="0.2">
      <c r="A7" s="538" t="str">
        <f>Summary!A6</f>
        <v>Troupe Performer</v>
      </c>
      <c r="B7" s="539"/>
      <c r="C7" s="271" t="str">
        <f>IF(Badges!Q74="C","C",IF(Badges!Q74="P","P",""))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IF(Badges!Q97="C","C",IF(Badges!Q97="P","P",""))</f>
        <v/>
      </c>
      <c r="E8" s="266"/>
      <c r="F8" s="267" t="str">
        <f>Badges!C62</f>
        <v>Dig into the nitty-gritty of moving</v>
      </c>
      <c r="G8" s="269" t="str">
        <f>IF(Badges!Q62="A","A"," ")</f>
        <v xml:space="preserve"> </v>
      </c>
      <c r="I8" s="266"/>
      <c r="J8" s="267" t="str">
        <f>Badges!C136</f>
        <v>Make something to wear</v>
      </c>
      <c r="K8" s="269" t="str">
        <f>IF(Badges!Q136="A","A"," ")</f>
        <v xml:space="preserve"> </v>
      </c>
      <c r="M8" s="266"/>
      <c r="N8" s="267" t="str">
        <f>Badges!C209</f>
        <v>Shoot a digital photo series</v>
      </c>
      <c r="O8" s="269" t="str">
        <f>IF(Badges!Q209="A","A"," ")</f>
        <v xml:space="preserve"> </v>
      </c>
      <c r="Q8" s="266">
        <v>1</v>
      </c>
      <c r="R8" s="267" t="str">
        <f>Badges!C285</f>
        <v>Team up and dress up</v>
      </c>
      <c r="S8" s="268"/>
    </row>
    <row r="9" spans="1:21" x14ac:dyDescent="0.2">
      <c r="A9" s="540" t="str">
        <f>Summary!A8</f>
        <v>Novelist</v>
      </c>
      <c r="B9" s="541"/>
      <c r="C9" s="272" t="str">
        <f>IF(Badges!Q120="C","C",IF(Badges!Q120="P","P",""))</f>
        <v/>
      </c>
      <c r="E9" s="266"/>
      <c r="F9" s="267" t="str">
        <f>Badges!C63</f>
        <v>Get behind the scenes</v>
      </c>
      <c r="G9" s="269" t="str">
        <f>IF(Badges!Q63="A","A"," ")</f>
        <v xml:space="preserve"> </v>
      </c>
      <c r="I9" s="266"/>
      <c r="J9" s="267" t="str">
        <f>Badges!C137</f>
        <v>Create something useful for your</v>
      </c>
      <c r="K9" s="269" t="str">
        <f>IF(Badges!Q137="A","A"," ")</f>
        <v xml:space="preserve"> </v>
      </c>
      <c r="M9" s="266"/>
      <c r="N9" s="267" t="str">
        <f>Badges!C210</f>
        <v>Write it down</v>
      </c>
      <c r="O9" s="269" t="str">
        <f>IF(Badges!Q210="A","A"," ")</f>
        <v xml:space="preserve"> </v>
      </c>
      <c r="Q9" s="266"/>
      <c r="R9" s="267" t="str">
        <f>Badges!C286</f>
        <v>Go, Blue! Go, Red!</v>
      </c>
      <c r="S9" s="269" t="str">
        <f>IF(Badges!Q286="A","A"," ")</f>
        <v xml:space="preserve"> </v>
      </c>
    </row>
    <row r="10" spans="1:21" x14ac:dyDescent="0.2">
      <c r="A10" s="526" t="str">
        <f>Summary!A9</f>
        <v>It's Your Planet -- Love It!</v>
      </c>
      <c r="B10" s="526"/>
      <c r="C10" s="526"/>
      <c r="E10" s="266"/>
      <c r="F10" s="267" t="str">
        <f>Badges!C64</f>
        <v>Get tips on team motivation</v>
      </c>
      <c r="G10" s="269" t="str">
        <f>IF(Badges!Q64="A","A"," ")</f>
        <v xml:space="preserve"> </v>
      </c>
      <c r="I10" s="266"/>
      <c r="J10" s="267" t="str">
        <f>Badges!C138</f>
        <v>Make an accessory</v>
      </c>
      <c r="K10" s="269" t="str">
        <f>IF(Badges!Q138="A","A"," ")</f>
        <v xml:space="preserve"> </v>
      </c>
      <c r="M10" s="266"/>
      <c r="N10" s="267" t="str">
        <f>Badges!C211</f>
        <v>Make a video</v>
      </c>
      <c r="O10" s="269" t="str">
        <f>IF(Badges!Q211="A","A"," ")</f>
        <v xml:space="preserve"> </v>
      </c>
      <c r="Q10" s="266"/>
      <c r="R10" s="267" t="str">
        <f>Badges!C287</f>
        <v>Unique uniforms</v>
      </c>
      <c r="S10" s="269" t="str">
        <f>IF(Badges!Q287="A","A"," ")</f>
        <v xml:space="preserve"> </v>
      </c>
    </row>
    <row r="11" spans="1:21" x14ac:dyDescent="0.2">
      <c r="A11" s="542" t="str">
        <f>Summary!A10</f>
        <v>Textile Artist</v>
      </c>
      <c r="B11" s="543"/>
      <c r="C11" s="270" t="str">
        <f>IF(Badges!Q144="C","C",IF(Badges!Q144="P","P",""))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IF(Badges!Q288="A","A"," ")</f>
        <v xml:space="preserve"> </v>
      </c>
    </row>
    <row r="12" spans="1:21" x14ac:dyDescent="0.2">
      <c r="A12" s="538" t="str">
        <f>Summary!A11</f>
        <v>Room Makeover</v>
      </c>
      <c r="B12" s="539"/>
      <c r="C12" s="271" t="str">
        <f>IF(Badges!Q167="C","C",IF(Badges!Q167="P","P",""))</f>
        <v/>
      </c>
      <c r="E12" s="266"/>
      <c r="F12" s="267" t="str">
        <f>Badges!C66</f>
        <v>Create a poster to promote your</v>
      </c>
      <c r="G12" s="269" t="str">
        <f>IF(Badges!Q66="A","A"," ")</f>
        <v xml:space="preserve"> </v>
      </c>
      <c r="I12" s="266"/>
      <c r="J12" s="267" t="str">
        <f>Badges!C140</f>
        <v>Make a gift for an anniversary, baby</v>
      </c>
      <c r="K12" s="269" t="str">
        <f>IF(Badges!Q140="A","A","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IF(Badges!Q190="C","C",IF(Badges!Q190="P","P",""))</f>
        <v/>
      </c>
      <c r="E13" s="266"/>
      <c r="F13" s="267" t="str">
        <f>Badges!C67</f>
        <v>Create a press kit</v>
      </c>
      <c r="G13" s="269" t="str">
        <f>IF(Badges!Q67="A","A"," ")</f>
        <v xml:space="preserve"> </v>
      </c>
      <c r="I13" s="266"/>
      <c r="J13" s="267" t="str">
        <f>Badges!C141</f>
        <v>Create something to mark a special</v>
      </c>
      <c r="K13" s="269" t="str">
        <f>IF(Badges!Q141="A","A"," ")</f>
        <v xml:space="preserve"> </v>
      </c>
      <c r="M13" s="266"/>
      <c r="N13" s="267" t="str">
        <f>Badges!C216</f>
        <v xml:space="preserve"> Talk to a pro</v>
      </c>
      <c r="O13" s="269" t="str">
        <f>IF(Badges!Q216="A","A"," ")</f>
        <v xml:space="preserve"> </v>
      </c>
      <c r="Q13" s="266"/>
      <c r="R13" s="267" t="str">
        <f>Badges!C290</f>
        <v>An amazing race</v>
      </c>
      <c r="S13" s="269" t="str">
        <f>IF(Badges!Q290="A","A"," ")</f>
        <v xml:space="preserve"> </v>
      </c>
    </row>
    <row r="14" spans="1:21" x14ac:dyDescent="0.2">
      <c r="A14" s="538" t="str">
        <f>Summary!A13</f>
        <v>Adventurer</v>
      </c>
      <c r="B14" s="539"/>
      <c r="C14" s="271" t="str">
        <f>IF(Badges!Q213="C","C",IF(Badges!Q213="P","P",""))</f>
        <v/>
      </c>
      <c r="E14" s="266"/>
      <c r="F14" s="267" t="str">
        <f>Badges!C68</f>
        <v>Make a video trailer or radio</v>
      </c>
      <c r="G14" s="269" t="str">
        <f>IF(Badges!Q68="A","A"," ")</f>
        <v xml:space="preserve"> </v>
      </c>
      <c r="I14" s="266"/>
      <c r="J14" s="267" t="str">
        <f>Badges!C142</f>
        <v>Make something to give to a charity</v>
      </c>
      <c r="K14" s="269" t="str">
        <f>IF(Badges!Q142="A","A"," ")</f>
        <v xml:space="preserve"> </v>
      </c>
      <c r="M14" s="266"/>
      <c r="N14" s="267" t="str">
        <f>Badges!C217</f>
        <v>Spend two hours at a local car repair</v>
      </c>
      <c r="O14" s="269" t="str">
        <f>IF(Badges!Q217="A","A"," ")</f>
        <v xml:space="preserve"> </v>
      </c>
      <c r="Q14" s="266"/>
      <c r="R14" s="267" t="str">
        <f>Badges!C291</f>
        <v>Target practice</v>
      </c>
      <c r="S14" s="269" t="str">
        <f>IF(Badges!Q291="A","A"," ")</f>
        <v xml:space="preserve"> </v>
      </c>
    </row>
    <row r="15" spans="1:21" x14ac:dyDescent="0.2">
      <c r="A15" s="540" t="str">
        <f>Summary!A14</f>
        <v>Car Care</v>
      </c>
      <c r="B15" s="541"/>
      <c r="C15" s="272" t="str">
        <f>IF(Badges!Q236="C","C",IF(Badges!Q236="P","P",""))</f>
        <v/>
      </c>
      <c r="E15" s="266">
        <v>5</v>
      </c>
      <c r="F15" s="267" t="str">
        <f>Badges!C69</f>
        <v>Put on your show</v>
      </c>
      <c r="G15" s="268"/>
      <c r="I15" s="533" t="str">
        <f>Badges!B145</f>
        <v>Room Makeover</v>
      </c>
      <c r="J15" s="534"/>
      <c r="K15" s="534"/>
      <c r="M15" s="266"/>
      <c r="N15" s="267" t="str">
        <f>Badges!C218</f>
        <v>Watch instructional car care videos</v>
      </c>
      <c r="O15" s="269" t="str">
        <f>IF(Badges!Q218="A","A"," ")</f>
        <v xml:space="preserve"> </v>
      </c>
      <c r="Q15" s="266"/>
      <c r="R15" s="267" t="str">
        <f>Badges!C292</f>
        <v>Tests of strength</v>
      </c>
      <c r="S15" s="269" t="str">
        <f>IF(Badges!Q292="A","A"," ")</f>
        <v xml:space="preserve"> </v>
      </c>
    </row>
    <row r="16" spans="1:21" x14ac:dyDescent="0.2">
      <c r="A16" s="526" t="str">
        <f>Summary!A15</f>
        <v>It's Your Story -- Tell It!</v>
      </c>
      <c r="B16" s="526"/>
      <c r="C16" s="526"/>
      <c r="E16" s="266"/>
      <c r="F16" s="267" t="str">
        <f>Badges!C70</f>
        <v>Host a cast party or an after-party</v>
      </c>
      <c r="G16" s="269" t="str">
        <f>IF(Badges!Q70="A","A","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IF(Badges!Q260="C","C",IF(Badges!Q260="P","P",""))</f>
        <v/>
      </c>
      <c r="E17" s="266"/>
      <c r="F17" s="267" t="str">
        <f>Badges!C71</f>
        <v>Videotape your show and screen it</v>
      </c>
      <c r="G17" s="269" t="str">
        <f>IF(Badges!Q71="A","A"," ")</f>
        <v xml:space="preserve"> </v>
      </c>
      <c r="I17" s="266"/>
      <c r="J17" s="267" t="str">
        <f>Badges!C147</f>
        <v>Craft an inspiration board</v>
      </c>
      <c r="K17" s="269" t="str">
        <f>IF(Badges!Q146="A","A"," ")</f>
        <v xml:space="preserve"> </v>
      </c>
      <c r="M17" s="266"/>
      <c r="N17" s="267" t="str">
        <f>Badges!C220</f>
        <v>Determine which cars are the safest</v>
      </c>
      <c r="O17" s="269" t="str">
        <f>IF(Badges!Q220="A","A"," ")</f>
        <v xml:space="preserve"> </v>
      </c>
      <c r="Q17" s="266"/>
      <c r="R17" s="267" t="str">
        <f>Badges!C294</f>
        <v>Construction challenge</v>
      </c>
      <c r="S17" s="269" t="str">
        <f>IF(Badges!Q294="A","A"," ")</f>
        <v xml:space="preserve"> </v>
      </c>
    </row>
    <row r="18" spans="1:19" x14ac:dyDescent="0.2">
      <c r="A18" s="538" t="str">
        <f>Summary!A17</f>
        <v>Voice for Animals</v>
      </c>
      <c r="B18" s="539"/>
      <c r="C18" s="271" t="str">
        <f>IF(Badges!Q283="C","C",IF(Badges!Q283="P","P",""))</f>
        <v/>
      </c>
      <c r="E18" s="266"/>
      <c r="F18" s="267" t="str">
        <f>Badges!C72</f>
        <v>Take photos and create a record</v>
      </c>
      <c r="G18" s="269" t="str">
        <f>IF(Badges!Q72="A","A"," ")</f>
        <v xml:space="preserve"> </v>
      </c>
      <c r="I18" s="266"/>
      <c r="J18" s="267" t="str">
        <f>Badges!C148</f>
        <v>Shadow an interior designer or</v>
      </c>
      <c r="K18" s="269" t="str">
        <f>IF(Badges!Q147="A","A"," ")</f>
        <v xml:space="preserve"> </v>
      </c>
      <c r="M18" s="266"/>
      <c r="N18" s="267" t="str">
        <f>Badges!C221</f>
        <v>Learn which factors affect insurance</v>
      </c>
      <c r="O18" s="269" t="str">
        <f>IF(Badges!Q221="A","A"," ")</f>
        <v xml:space="preserve"> </v>
      </c>
      <c r="Q18" s="266"/>
      <c r="R18" s="267" t="str">
        <f>Badges!C295</f>
        <v>Soar winners</v>
      </c>
      <c r="S18" s="269" t="str">
        <f>IF(Badges!Q295="A","A"," ")</f>
        <v xml:space="preserve"> </v>
      </c>
    </row>
    <row r="19" spans="1:19" x14ac:dyDescent="0.2">
      <c r="A19" s="538" t="str">
        <f>Summary!A18</f>
        <v>Game Visionary</v>
      </c>
      <c r="B19" s="539"/>
      <c r="C19" s="271" t="str">
        <f>IF(Badges!Q306="C","C",IF(Badges!Q306="P","P",""))</f>
        <v/>
      </c>
      <c r="E19" s="533" t="str">
        <f>Badges!B75</f>
        <v>Science of Style</v>
      </c>
      <c r="F19" s="534"/>
      <c r="G19" s="534"/>
      <c r="I19" s="266"/>
      <c r="J19" s="267" t="str">
        <f>Badges!C149</f>
        <v>Look at design around the world</v>
      </c>
      <c r="K19" s="269" t="str">
        <f>IF(Badges!Q148="A","A"," ")</f>
        <v xml:space="preserve"> </v>
      </c>
      <c r="M19" s="266"/>
      <c r="N19" s="267" t="str">
        <f>Badges!C222</f>
        <v>Let crash test dummies teach you</v>
      </c>
      <c r="O19" s="269" t="str">
        <f>IF(Badges!Q222="A","A"," ")</f>
        <v xml:space="preserve"> </v>
      </c>
      <c r="Q19" s="266"/>
      <c r="R19" s="267" t="str">
        <f>Badges!C296</f>
        <v>Make it "flink."</v>
      </c>
      <c r="S19" s="269" t="str">
        <f>IF(Badges!Q296="A","A"," ")</f>
        <v xml:space="preserve"> </v>
      </c>
    </row>
    <row r="20" spans="1:19" x14ac:dyDescent="0.2">
      <c r="A20" s="538" t="str">
        <f>Summary!A19</f>
        <v>Social Innovator</v>
      </c>
      <c r="B20" s="539"/>
      <c r="C20" s="271" t="str">
        <f>IF(Badges!Q329="C","C",IF(Badges!Q329="P","P",""))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IF(Badges!Q352="C","C",IF(Badges!Q352="P","P",""))</f>
        <v/>
      </c>
      <c r="E21" s="266"/>
      <c r="F21" s="267" t="str">
        <f>Badges!C77</f>
        <v>Interview a dermatologist or cosmetic</v>
      </c>
      <c r="G21" s="269" t="str">
        <f>IF(Badges!Q77="A","A"," ")</f>
        <v xml:space="preserve"> </v>
      </c>
      <c r="I21" s="266"/>
      <c r="J21" s="267" t="str">
        <f>Badges!C151</f>
        <v xml:space="preserve">Paint a wall </v>
      </c>
      <c r="K21" s="269" t="str">
        <f>IF(Badges!Q150="A","A"," ")</f>
        <v xml:space="preserve"> </v>
      </c>
      <c r="M21" s="266"/>
      <c r="N21" s="267" t="str">
        <f>Badges!C224</f>
        <v>Create a top ten list of safe driving</v>
      </c>
      <c r="O21" s="269" t="str">
        <f>IF(Badges!Q224="A","A"," ")</f>
        <v xml:space="preserve"> </v>
      </c>
      <c r="Q21" s="266"/>
      <c r="R21" s="267" t="str">
        <f>Badges!C298</f>
        <v>From read to reality</v>
      </c>
      <c r="S21" s="269" t="str">
        <f>IF(Badges!Q298="A","A"," ")</f>
        <v xml:space="preserve"> </v>
      </c>
    </row>
    <row r="22" spans="1:19" x14ac:dyDescent="0.2">
      <c r="A22" s="273"/>
      <c r="B22" s="274"/>
      <c r="C22" s="401"/>
      <c r="E22" s="266"/>
      <c r="F22" s="267" t="str">
        <f>Badges!C78</f>
        <v>Evaluate and compare two similar</v>
      </c>
      <c r="G22" s="269" t="str">
        <f>IF(Badges!Q78="A","A"," ")</f>
        <v xml:space="preserve"> </v>
      </c>
      <c r="I22" s="266"/>
      <c r="J22" s="267" t="str">
        <f>Badges!C152</f>
        <v>Paint furniture</v>
      </c>
      <c r="K22" s="269" t="str">
        <f>IF(Badges!Q151="A","A"," ")</f>
        <v xml:space="preserve"> </v>
      </c>
      <c r="M22" s="266"/>
      <c r="N22" s="267" t="str">
        <f>Badges!C225</f>
        <v>Interview a highway patrol officer to</v>
      </c>
      <c r="O22" s="269" t="str">
        <f>IF(Badges!Q225="A","A"," ")</f>
        <v xml:space="preserve"> </v>
      </c>
      <c r="Q22" s="266"/>
      <c r="R22" s="267" t="str">
        <f>Badges!C299</f>
        <v>From virtual to reality</v>
      </c>
      <c r="S22" s="269" t="str">
        <f>IF(Badges!Q299="A","A"," ")</f>
        <v xml:space="preserve"> </v>
      </c>
    </row>
    <row r="23" spans="1:19" x14ac:dyDescent="0.2">
      <c r="A23" s="533" t="str">
        <f>Badges!B6</f>
        <v>Website Designer</v>
      </c>
      <c r="B23" s="534"/>
      <c r="C23" s="534"/>
      <c r="E23" s="266"/>
      <c r="F23" s="267" t="str">
        <f>Badges!C79</f>
        <v>Make and test a homemade product</v>
      </c>
      <c r="G23" s="269" t="str">
        <f>IF(Badges!Q79="A","A"," ")</f>
        <v xml:space="preserve"> </v>
      </c>
      <c r="I23" s="266"/>
      <c r="J23" s="267" t="str">
        <f>Badges!C153</f>
        <v>Paint accents</v>
      </c>
      <c r="K23" s="269" t="str">
        <f>IF(Badges!Q152="A","A"," ")</f>
        <v xml:space="preserve"> </v>
      </c>
      <c r="M23" s="266"/>
      <c r="N23" s="267" t="str">
        <f>Badges!C226</f>
        <v>Observe a traffic intersection</v>
      </c>
      <c r="O23" s="269" t="str">
        <f>IF(Badges!Q226="A","A"," ")</f>
        <v xml:space="preserve"> </v>
      </c>
      <c r="Q23" s="266"/>
      <c r="R23" s="267" t="str">
        <f>Badges!C300</f>
        <v>From board to reality</v>
      </c>
      <c r="S23" s="269" t="str">
        <f>IF(Badges!Q300="A","A","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IF(Badges!Q8="A","A"," ")</f>
        <v xml:space="preserve"> </v>
      </c>
      <c r="E25" s="266"/>
      <c r="F25" s="267" t="str">
        <f>Badges!C81</f>
        <v>Test sunglasses</v>
      </c>
      <c r="G25" s="269" t="str">
        <f>IF(Badges!Q81="A","A"," ")</f>
        <v xml:space="preserve"> </v>
      </c>
      <c r="I25" s="266"/>
      <c r="J25" s="267" t="str">
        <f>Badges!C155</f>
        <v>Curtains for windows or to delineate</v>
      </c>
      <c r="K25" s="269" t="str">
        <f>IF(Badges!Q154="A","A"," ")</f>
        <v xml:space="preserve"> </v>
      </c>
      <c r="M25" s="266"/>
      <c r="N25" s="267" t="str">
        <f>Badges!C228</f>
        <v>Compile an emergency kit</v>
      </c>
      <c r="O25" s="269" t="str">
        <f>IF(Badges!Q228="A","A"," ")</f>
        <v xml:space="preserve"> </v>
      </c>
      <c r="Q25" s="266"/>
      <c r="R25" s="267" t="str">
        <f>Badges!C302</f>
        <v>A puzzle pentathlon</v>
      </c>
      <c r="S25" s="269" t="str">
        <f>IF(Badges!Q302="A","A"," ")</f>
        <v xml:space="preserve"> </v>
      </c>
    </row>
    <row r="26" spans="1:19" x14ac:dyDescent="0.2">
      <c r="A26" s="266"/>
      <c r="B26" s="267" t="str">
        <f>Badges!C9</f>
        <v>A place you volunteer at</v>
      </c>
      <c r="C26" s="269" t="str">
        <f>IF(Badges!Q9="A","A"," ")</f>
        <v xml:space="preserve"> </v>
      </c>
      <c r="E26" s="266"/>
      <c r="F26" s="267" t="str">
        <f>Badges!C82</f>
        <v>Grade a gem</v>
      </c>
      <c r="G26" s="269" t="str">
        <f>IF(Badges!Q82="A","A"," ")</f>
        <v xml:space="preserve"> </v>
      </c>
      <c r="I26" s="266"/>
      <c r="J26" s="267" t="str">
        <f>Badges!C156</f>
        <v>A table runner, decorative wall</v>
      </c>
      <c r="K26" s="269" t="str">
        <f>IF(Badges!Q155="A","A"," ")</f>
        <v xml:space="preserve"> </v>
      </c>
      <c r="M26" s="266"/>
      <c r="N26" s="267" t="str">
        <f>Badges!C229</f>
        <v>Interview a roadside service person</v>
      </c>
      <c r="O26" s="269" t="str">
        <f>IF(Badges!Q229="A","A"," ")</f>
        <v xml:space="preserve"> </v>
      </c>
      <c r="Q26" s="266"/>
      <c r="R26" s="267" t="str">
        <f>Badges!C303</f>
        <v>A relay pentathlon</v>
      </c>
      <c r="S26" s="269" t="str">
        <f>IF(Badges!Q303="A","A"," ")</f>
        <v xml:space="preserve"> </v>
      </c>
    </row>
    <row r="27" spans="1:19" x14ac:dyDescent="0.2">
      <c r="A27" s="266"/>
      <c r="B27" s="267" t="str">
        <f>Badges!C10</f>
        <v>An extracurricular group or hobby</v>
      </c>
      <c r="C27" s="269" t="str">
        <f>IF(Badges!Q10="A","A"," ")</f>
        <v xml:space="preserve"> </v>
      </c>
      <c r="E27" s="266"/>
      <c r="F27" s="267" t="str">
        <f>Badges!C79</f>
        <v>Make and test a homemade product</v>
      </c>
      <c r="G27" s="269" t="str">
        <f>IF(Badges!Q83="A","A"," ")</f>
        <v xml:space="preserve"> </v>
      </c>
      <c r="I27" s="266"/>
      <c r="J27" s="267" t="str">
        <f>Badges!C157</f>
        <v>A pillow cover or duvet cover</v>
      </c>
      <c r="K27" s="269" t="str">
        <f>IF(Badges!Q156="A","A"," ")</f>
        <v xml:space="preserve"> </v>
      </c>
      <c r="M27" s="266"/>
      <c r="N27" s="267" t="str">
        <f>Badges!C230</f>
        <v>Research how to handle five</v>
      </c>
      <c r="O27" s="269" t="str">
        <f>IF(Badges!Q230="A","A"," ")</f>
        <v xml:space="preserve"> </v>
      </c>
      <c r="Q27" s="266"/>
      <c r="R27" s="267" t="str">
        <f>Badges!C304</f>
        <v>A wheel pentathlon</v>
      </c>
      <c r="S27" s="269" t="str">
        <f>IF(Badges!Q304="A","A","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IF(Badges!Q12="A","A"," ")</f>
        <v xml:space="preserve"> </v>
      </c>
      <c r="E29" s="266"/>
      <c r="F29" s="267" t="str">
        <f>Badges!C85</f>
        <v>Compare ingredients in three</v>
      </c>
      <c r="G29" s="269" t="str">
        <f>IF(Badges!Q85="A","A"," ")</f>
        <v xml:space="preserve"> </v>
      </c>
      <c r="I29" s="266"/>
      <c r="J29" s="267" t="str">
        <f>Badges!C159</f>
        <v>Refurbish one item</v>
      </c>
      <c r="K29" s="269" t="str">
        <f>IF(Badges!Q158="A","A"," ")</f>
        <v xml:space="preserve"> </v>
      </c>
      <c r="M29" s="266"/>
      <c r="N29" s="267" t="str">
        <f>Badges!C232</f>
        <v>Compare car efficiencies</v>
      </c>
      <c r="O29" s="269" t="str">
        <f>IF(Badges!Q232="A","A"," ")</f>
        <v xml:space="preserve"> </v>
      </c>
      <c r="Q29" s="266">
        <v>1</v>
      </c>
      <c r="R29" s="267" t="str">
        <f>Badges!C308</f>
        <v>Brainstorm business ideas</v>
      </c>
      <c r="S29" s="268"/>
    </row>
    <row r="30" spans="1:19" x14ac:dyDescent="0.2">
      <c r="A30" s="266"/>
      <c r="B30" s="267" t="str">
        <f>Badges!C13</f>
        <v>Get opinions from bloggers/sites</v>
      </c>
      <c r="C30" s="269" t="str">
        <f>IF(Badges!Q13="A","A"," ")</f>
        <v xml:space="preserve"> </v>
      </c>
      <c r="E30" s="266"/>
      <c r="F30" s="267" t="str">
        <f>Badges!C86</f>
        <v>Test hair dye</v>
      </c>
      <c r="G30" s="269" t="str">
        <f>IF(Badges!Q86="A","A"," ")</f>
        <v xml:space="preserve"> </v>
      </c>
      <c r="I30" s="266"/>
      <c r="J30" s="267" t="str">
        <f>Badges!C160</f>
        <v>Repurpose one item</v>
      </c>
      <c r="K30" s="269" t="str">
        <f>IF(Badges!Q159="A","A"," ")</f>
        <v xml:space="preserve"> </v>
      </c>
      <c r="M30" s="266"/>
      <c r="N30" s="267" t="str">
        <f>Badges!C233</f>
        <v>Practice energy efficient driving or</v>
      </c>
      <c r="O30" s="269" t="str">
        <f>IF(Badges!Q233="A","A"," ")</f>
        <v xml:space="preserve"> </v>
      </c>
      <c r="Q30" s="266"/>
      <c r="R30" s="267" t="str">
        <f>Badges!C309</f>
        <v>Interview your client</v>
      </c>
      <c r="S30" s="269" t="str">
        <f>IF(Badges!Q309="A","A"," ")</f>
        <v xml:space="preserve"> </v>
      </c>
    </row>
    <row r="31" spans="1:19" x14ac:dyDescent="0.2">
      <c r="A31" s="266"/>
      <c r="B31" s="267" t="str">
        <f>Badges!C14</f>
        <v>Teach yourself to build a site from</v>
      </c>
      <c r="C31" s="269" t="str">
        <f>IF(Badges!Q14="A","A"," ")</f>
        <v xml:space="preserve"> </v>
      </c>
      <c r="E31" s="266"/>
      <c r="F31" s="267" t="str">
        <f>Badges!C83</f>
        <v>Get into outdoor-fashion fabrics</v>
      </c>
      <c r="G31" s="269" t="str">
        <f>IF(Badges!Q87="A","A"," ")</f>
        <v xml:space="preserve"> </v>
      </c>
      <c r="I31" s="266"/>
      <c r="J31" s="267" t="str">
        <f>Badges!C161</f>
        <v>Repair one item</v>
      </c>
      <c r="K31" s="269" t="str">
        <f>IF(Badges!Q160="A","A"," ")</f>
        <v xml:space="preserve"> </v>
      </c>
      <c r="M31" s="266"/>
      <c r="N31" s="267" t="str">
        <f>Badges!C234</f>
        <v xml:space="preserve">Drive less </v>
      </c>
      <c r="O31" s="269" t="str">
        <f>IF(Badges!Q234="A","A"," ")</f>
        <v xml:space="preserve"> </v>
      </c>
      <c r="Q31" s="266"/>
      <c r="R31" s="267" t="str">
        <f>Badges!C310</f>
        <v>Become a keen observer</v>
      </c>
      <c r="S31" s="269" t="str">
        <f>IF(Badges!Q310="A","A","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IF(Badges!Q311="A","A"," ")</f>
        <v xml:space="preserve"> </v>
      </c>
    </row>
    <row r="33" spans="1:19" x14ac:dyDescent="0.2">
      <c r="A33" s="266"/>
      <c r="B33" s="267" t="str">
        <f>Badges!C16</f>
        <v>Find a mentor</v>
      </c>
      <c r="C33" s="269" t="str">
        <f>IF(Badges!Q16="A","A"," ")</f>
        <v xml:space="preserve"> </v>
      </c>
      <c r="E33" s="266"/>
      <c r="F33" s="267" t="str">
        <f>Badges!C89</f>
        <v>Make a timeline of fashion trends</v>
      </c>
      <c r="G33" s="269" t="str">
        <f>IF(Badges!Q89="A","A"," ")</f>
        <v xml:space="preserve"> </v>
      </c>
      <c r="I33" s="266"/>
      <c r="J33" s="267" t="str">
        <f>Badges!C163</f>
        <v>Build something out of wood or</v>
      </c>
      <c r="K33" s="269" t="str">
        <f>IF(Badges!Q162="A","A","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IF(Badges!Q17="A","A"," ")</f>
        <v xml:space="preserve"> </v>
      </c>
      <c r="E34" s="266"/>
      <c r="F34" s="267" t="str">
        <f>Badges!C90</f>
        <v>Conduct a social style experiment</v>
      </c>
      <c r="G34" s="269" t="str">
        <f>IF(Badges!Q90="A","A"," ")</f>
        <v xml:space="preserve"> </v>
      </c>
      <c r="I34" s="266"/>
      <c r="J34" s="267" t="str">
        <f>Badges!C164</f>
        <v>Build something from found items</v>
      </c>
      <c r="K34" s="269" t="str">
        <f>IF(Badges!Q163="A","A"," ")</f>
        <v xml:space="preserve"> </v>
      </c>
      <c r="M34" s="266"/>
      <c r="N34" s="267" t="str">
        <f>Badges!C240</f>
        <v>Share night art</v>
      </c>
      <c r="O34" s="269" t="str">
        <f>IF(Badges!Q240="A","A"," ")</f>
        <v xml:space="preserve"> </v>
      </c>
      <c r="Q34" s="266"/>
      <c r="R34" s="267" t="str">
        <f>Badges!C313</f>
        <v>Divide your idea into different parts</v>
      </c>
      <c r="S34" s="269" t="str">
        <f>IF(Badges!Q313="A","A"," ")</f>
        <v xml:space="preserve"> </v>
      </c>
    </row>
    <row r="35" spans="1:19" x14ac:dyDescent="0.2">
      <c r="A35" s="266"/>
      <c r="B35" s="267" t="str">
        <f>Badges!C18</f>
        <v>Meet up</v>
      </c>
      <c r="C35" s="269" t="str">
        <f>IF(Badges!Q18="A","A"," ")</f>
        <v xml:space="preserve"> </v>
      </c>
      <c r="E35" s="266"/>
      <c r="F35" s="267" t="str">
        <f>Badges!C87</f>
        <v>Create a scent</v>
      </c>
      <c r="G35" s="269" t="str">
        <f>IF(Badges!Q91="A","A"," ")</f>
        <v xml:space="preserve"> </v>
      </c>
      <c r="I35" s="266"/>
      <c r="J35" s="267" t="str">
        <f>Badges!C165</f>
        <v>Build an art piece</v>
      </c>
      <c r="K35" s="269" t="str">
        <f>IF(Badges!Q164="A","A"," ")</f>
        <v xml:space="preserve"> </v>
      </c>
      <c r="M35" s="266"/>
      <c r="N35" s="267" t="str">
        <f>Badges!C241</f>
        <v>Get into nightlife</v>
      </c>
      <c r="O35" s="269" t="str">
        <f>IF(Badges!Q241="A","A"," ")</f>
        <v xml:space="preserve"> </v>
      </c>
      <c r="Q35" s="266"/>
      <c r="R35" s="267" t="str">
        <f>Badges!C314</f>
        <v>Beat your competitors</v>
      </c>
      <c r="S35" s="269" t="str">
        <f>IF(Badges!Q314="A","A","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IF(Badges!Q242="A","A"," ")</f>
        <v xml:space="preserve"> </v>
      </c>
      <c r="Q36" s="266"/>
      <c r="R36" s="267" t="str">
        <f>Badges!C315</f>
        <v>Use a "guideline."</v>
      </c>
      <c r="S36" s="269" t="str">
        <f>IF(Badges!Q315="A","A"," ")</f>
        <v xml:space="preserve"> </v>
      </c>
    </row>
    <row r="37" spans="1:19" ht="12.75" customHeight="1" x14ac:dyDescent="0.2">
      <c r="A37" s="266"/>
      <c r="B37" s="267" t="str">
        <f>Badges!C20</f>
        <v>Blog posts</v>
      </c>
      <c r="C37" s="269" t="str">
        <f>IF(Badges!Q20="A","A"," ")</f>
        <v xml:space="preserve"> </v>
      </c>
      <c r="E37" s="266"/>
      <c r="F37" s="267" t="str">
        <f>Badges!C93</f>
        <v>Make something eco friendly</v>
      </c>
      <c r="G37" s="269" t="str">
        <f>IF(Badges!Q93="A","A","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IF(Badges!Q21="A","A"," ")</f>
        <v xml:space="preserve"> </v>
      </c>
      <c r="E38" s="266"/>
      <c r="F38" s="267" t="str">
        <f>Badges!C94</f>
        <v>Create your own science-of-style</v>
      </c>
      <c r="G38" s="269" t="str">
        <f>IF(Badges!Q94="A","A"," ")</f>
        <v xml:space="preserve"> </v>
      </c>
      <c r="I38" s="266"/>
      <c r="J38" s="267" t="str">
        <f>Badges!C170</f>
        <v>Monitor the news</v>
      </c>
      <c r="K38" s="269" t="str">
        <f>IF(Badges!Q170="A","A"," ")</f>
        <v xml:space="preserve"> </v>
      </c>
      <c r="M38" s="266"/>
      <c r="N38" s="267" t="str">
        <f>Badges!C244</f>
        <v>Tour your neighborhood at night</v>
      </c>
      <c r="O38" s="269" t="str">
        <f>IF(Badges!Q244="A","A"," ")</f>
        <v xml:space="preserve"> </v>
      </c>
      <c r="Q38" s="266"/>
      <c r="R38" s="267" t="str">
        <f>Badges!C317</f>
        <v>Seed money</v>
      </c>
      <c r="S38" s="269" t="str">
        <f>IF(Badges!Q317="A","A"," ")</f>
        <v xml:space="preserve"> </v>
      </c>
    </row>
    <row r="39" spans="1:19" x14ac:dyDescent="0.2">
      <c r="A39" s="266"/>
      <c r="B39" s="267" t="str">
        <f>Badges!C22</f>
        <v>Start with a compelling photo gallery</v>
      </c>
      <c r="C39" s="269" t="str">
        <f>IF(Badges!Q22="A","A"," ")</f>
        <v xml:space="preserve"> </v>
      </c>
      <c r="E39" s="266"/>
      <c r="F39" s="267" t="str">
        <f>Badges!C91</f>
        <v>Host a wear-a-thon</v>
      </c>
      <c r="G39" s="269" t="str">
        <f>IF(Badges!Q95="A","A"," ")</f>
        <v xml:space="preserve"> </v>
      </c>
      <c r="I39" s="266"/>
      <c r="J39" s="267" t="str">
        <f>Badges!C171</f>
        <v>Evaluate the same story on three</v>
      </c>
      <c r="K39" s="269" t="str">
        <f>IF(Badges!Q171="A","A"," ")</f>
        <v xml:space="preserve"> </v>
      </c>
      <c r="M39" s="266"/>
      <c r="N39" s="267" t="str">
        <f>Badges!C245</f>
        <v>Visit a park, trail, lake, stream, or</v>
      </c>
      <c r="O39" s="269" t="str">
        <f>IF(Badges!Q245="A","A"," ")</f>
        <v xml:space="preserve"> </v>
      </c>
      <c r="Q39" s="266"/>
      <c r="R39" s="267" t="str">
        <f>Badges!C318</f>
        <v>Business models</v>
      </c>
      <c r="S39" s="269" t="str">
        <f>IF(Badges!Q318="A","A","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IF(Badges!Q172="A","A"," ")</f>
        <v xml:space="preserve"> </v>
      </c>
      <c r="M40" s="266"/>
      <c r="N40" s="267" t="str">
        <f>Badges!C246</f>
        <v>Visit a place that's open 24 hours</v>
      </c>
      <c r="O40" s="269" t="str">
        <f>IF(Badges!Q246="A","A"," ")</f>
        <v xml:space="preserve"> </v>
      </c>
      <c r="Q40" s="266"/>
      <c r="R40" s="267" t="str">
        <f>Badges!C319</f>
        <v>Merchandising</v>
      </c>
      <c r="S40" s="269" t="str">
        <f>IF(Badges!Q319="A","A"," ")</f>
        <v xml:space="preserve"> </v>
      </c>
    </row>
    <row r="41" spans="1:19" x14ac:dyDescent="0.2">
      <c r="A41" s="266"/>
      <c r="B41" s="267" t="str">
        <f>Badges!C24</f>
        <v>Go social</v>
      </c>
      <c r="C41" s="269" t="str">
        <f>IF(Badges!Q24="A","A","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IF(Badges!Q25="A","A"," ")</f>
        <v xml:space="preserve"> </v>
      </c>
      <c r="E42" s="266"/>
      <c r="F42" s="267" t="str">
        <f>Badges!C100</f>
        <v>Review the novel</v>
      </c>
      <c r="G42" s="269" t="str">
        <f>IF(Badges!Q100="A","A"," ")</f>
        <v xml:space="preserve"> </v>
      </c>
      <c r="I42" s="266"/>
      <c r="J42" s="267" t="str">
        <f>Badges!C174</f>
        <v>Choose an article from a political</v>
      </c>
      <c r="K42" s="269" t="str">
        <f>IF(Badges!Q174="A","A"," ")</f>
        <v xml:space="preserve"> </v>
      </c>
      <c r="M42" s="266"/>
      <c r="N42" s="267" t="str">
        <f>Badges!C248</f>
        <v>Be an investigative reporter</v>
      </c>
      <c r="O42" s="269" t="str">
        <f>IF(Badges!Q248="A","A"," ")</f>
        <v xml:space="preserve"> </v>
      </c>
      <c r="Q42" s="266"/>
      <c r="R42" s="267" t="str">
        <f>Badges!C321</f>
        <v>Write up a five-point business plan</v>
      </c>
      <c r="S42" s="269" t="str">
        <f>IF(Badges!Q321="A","A"," ")</f>
        <v xml:space="preserve"> </v>
      </c>
    </row>
    <row r="43" spans="1:19" ht="12.75" customHeight="1" x14ac:dyDescent="0.2">
      <c r="A43" s="266"/>
      <c r="B43" s="267" t="str">
        <f>Badges!C26</f>
        <v>Link up</v>
      </c>
      <c r="C43" s="269" t="str">
        <f>IF(Badges!Q26="A","A"," ")</f>
        <v xml:space="preserve"> </v>
      </c>
      <c r="E43" s="266"/>
      <c r="F43" s="267" t="str">
        <f>Badges!C101</f>
        <v>Chart the plot</v>
      </c>
      <c r="G43" s="269" t="str">
        <f>IF(Badges!Q101="A","A"," ")</f>
        <v xml:space="preserve"> </v>
      </c>
      <c r="I43" s="266"/>
      <c r="J43" s="267" t="str">
        <f>Badges!C175</f>
        <v>Monitor a news-based or political</v>
      </c>
      <c r="K43" s="269" t="str">
        <f>IF(Badges!Q175="A","A"," ")</f>
        <v xml:space="preserve"> </v>
      </c>
      <c r="M43" s="266"/>
      <c r="N43" s="267" t="str">
        <f>Badges!C249</f>
        <v>Take part in the night shift</v>
      </c>
      <c r="O43" s="269" t="str">
        <f>IF(Badges!Q249="A","A"," ")</f>
        <v xml:space="preserve"> </v>
      </c>
      <c r="Q43" s="266"/>
      <c r="R43" s="267" t="str">
        <f>Badges!C322</f>
        <v>Develop your "pitch."</v>
      </c>
      <c r="S43" s="269" t="str">
        <f>IF(Badges!Q322="A","A"," ")</f>
        <v xml:space="preserve"> </v>
      </c>
    </row>
    <row r="44" spans="1:19" x14ac:dyDescent="0.2">
      <c r="A44" s="533" t="str">
        <f>Badges!B29</f>
        <v>Women's Health</v>
      </c>
      <c r="B44" s="534"/>
      <c r="C44" s="534"/>
      <c r="E44" s="266"/>
      <c r="F44" s="267" t="str">
        <f>Badges!C102</f>
        <v>Read like an editor</v>
      </c>
      <c r="G44" s="269" t="str">
        <f>IF(Badges!Q102="A","A"," ")</f>
        <v xml:space="preserve"> </v>
      </c>
      <c r="I44" s="266"/>
      <c r="J44" s="267" t="str">
        <f>Badges!C176</f>
        <v>Analyze a speech given by a public</v>
      </c>
      <c r="K44" s="269" t="str">
        <f>IF(Badges!Q176="A","A"," ")</f>
        <v xml:space="preserve"> </v>
      </c>
      <c r="M44" s="266"/>
      <c r="N44" s="267" t="str">
        <f>Badges!C250</f>
        <v>Create a photo essay</v>
      </c>
      <c r="O44" s="269" t="str">
        <f>IF(Badges!Q250="A","A"," ")</f>
        <v xml:space="preserve"> </v>
      </c>
      <c r="Q44" s="266"/>
      <c r="R44" s="267" t="str">
        <f>Badges!C323</f>
        <v>Make a mock up of an</v>
      </c>
      <c r="S44" s="269" t="str">
        <f>IF(Badges!Q323="A","A","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IF(Badges!Q31="A","A"," ")</f>
        <v xml:space="preserve"> </v>
      </c>
      <c r="E46" s="266"/>
      <c r="F46" s="267" t="str">
        <f>Badges!C104</f>
        <v>Let real people inspire your</v>
      </c>
      <c r="G46" s="269" t="str">
        <f>IF(Badges!Q104="A","A"," ")</f>
        <v xml:space="preserve"> </v>
      </c>
      <c r="I46" s="266"/>
      <c r="J46" s="267" t="str">
        <f>Badges!C178</f>
        <v>Know before you buy</v>
      </c>
      <c r="K46" s="269" t="str">
        <f>IF(Badges!Q178="A","A"," ")</f>
        <v xml:space="preserve"> </v>
      </c>
      <c r="M46" s="266"/>
      <c r="N46" s="267" t="str">
        <f>Badges!C252</f>
        <v>Examine the night sky</v>
      </c>
      <c r="O46" s="269" t="str">
        <f>IF(Badges!Q252="A","A"," ")</f>
        <v xml:space="preserve"> </v>
      </c>
      <c r="Q46" s="266"/>
      <c r="R46" s="267" t="str">
        <f>Badges!C325</f>
        <v>Present your idea to someone who</v>
      </c>
      <c r="S46" s="269" t="str">
        <f>IF(Badges!Q325="A","A"," ")</f>
        <v xml:space="preserve"> </v>
      </c>
    </row>
    <row r="47" spans="1:19" x14ac:dyDescent="0.2">
      <c r="A47" s="266"/>
      <c r="B47" s="267" t="str">
        <f>Badges!C32</f>
        <v>Speak with a health professional</v>
      </c>
      <c r="C47" s="269" t="str">
        <f>IF(Badges!Q32="A","A"," ")</f>
        <v xml:space="preserve"> </v>
      </c>
      <c r="E47" s="266"/>
      <c r="F47" s="267" t="str">
        <f>Badges!C105</f>
        <v>Use your favorite novels for</v>
      </c>
      <c r="G47" s="269" t="str">
        <f>IF(Badges!Q105="A","A"," ")</f>
        <v xml:space="preserve"> </v>
      </c>
      <c r="I47" s="266"/>
      <c r="J47" s="267" t="str">
        <f>Badges!C179</f>
        <v>Find a vintage ad in a magazine or</v>
      </c>
      <c r="K47" s="269" t="str">
        <f>IF(Badges!Q179="A","A"," ")</f>
        <v xml:space="preserve"> </v>
      </c>
      <c r="M47" s="266"/>
      <c r="N47" s="267" t="str">
        <f>Badges!C253</f>
        <v>Create a nocturnal animal</v>
      </c>
      <c r="O47" s="269" t="str">
        <f>IF(Badges!Q253="A","A"," ")</f>
        <v xml:space="preserve"> </v>
      </c>
      <c r="Q47" s="266"/>
      <c r="R47" s="267" t="str">
        <f>Badges!C326</f>
        <v>Present to an expert</v>
      </c>
      <c r="S47" s="269" t="str">
        <f>IF(Badges!Q326="A","A"," ")</f>
        <v xml:space="preserve"> </v>
      </c>
    </row>
    <row r="48" spans="1:19" x14ac:dyDescent="0.2">
      <c r="A48" s="266"/>
      <c r="B48" s="267" t="str">
        <f>Badges!C33</f>
        <v>Create a women's health poster or</v>
      </c>
      <c r="C48" s="269" t="str">
        <f>IF(Badges!Q33="A","A"," ")</f>
        <v xml:space="preserve"> </v>
      </c>
      <c r="E48" s="266"/>
      <c r="F48" s="267" t="str">
        <f>Badges!C106</f>
        <v>Use character profiles to create a</v>
      </c>
      <c r="G48" s="269" t="str">
        <f>IF(Badges!Q106="A","A"," ")</f>
        <v xml:space="preserve"> </v>
      </c>
      <c r="I48" s="266"/>
      <c r="J48" s="267" t="str">
        <f>Badges!C180</f>
        <v>Evaluate a disclaimer from an ad</v>
      </c>
      <c r="K48" s="269" t="str">
        <f>IF(Badges!Q180="A","A"," ")</f>
        <v xml:space="preserve"> </v>
      </c>
      <c r="M48" s="266"/>
      <c r="N48" s="267" t="str">
        <f>Badges!C254</f>
        <v>Sketch a landscape plan for your</v>
      </c>
      <c r="O48" s="269" t="str">
        <f>IF(Badges!Q254="A","A"," ")</f>
        <v xml:space="preserve"> </v>
      </c>
      <c r="Q48" s="266"/>
      <c r="R48" s="267" t="str">
        <f>Badges!C327</f>
        <v>Gather a group of clients</v>
      </c>
      <c r="S48" s="269" t="str">
        <f>IF(Badges!Q327="A","A","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IF(Badges!Q35="A","A"," ")</f>
        <v xml:space="preserve"> </v>
      </c>
      <c r="E50" s="266"/>
      <c r="F50" s="267" t="str">
        <f>Badges!C108</f>
        <v>Explore character-driven and action-</v>
      </c>
      <c r="G50" s="269" t="str">
        <f>IF(Badges!Q108="A","A"," ")</f>
        <v xml:space="preserve"> </v>
      </c>
      <c r="I50" s="266"/>
      <c r="J50" s="267" t="str">
        <f>Badges!C182</f>
        <v>Become an investigative reporter</v>
      </c>
      <c r="K50" s="269" t="str">
        <f>IF(Badges!Q182="A","A"," ")</f>
        <v xml:space="preserve"> </v>
      </c>
      <c r="M50" s="266"/>
      <c r="N50" s="267" t="str">
        <f>Badges!C256</f>
        <v>A "night" activity for younger Girl</v>
      </c>
      <c r="O50" s="269" t="str">
        <f>IF(Badges!Q256="A","A"," ")</f>
        <v xml:space="preserve"> </v>
      </c>
      <c r="Q50" s="266">
        <v>1</v>
      </c>
      <c r="R50" s="267" t="str">
        <f>Badges!C331</f>
        <v>Explore "oops!" and "wow!"</v>
      </c>
      <c r="S50" s="268"/>
    </row>
    <row r="51" spans="1:19" x14ac:dyDescent="0.2">
      <c r="A51" s="266"/>
      <c r="B51" s="267" t="str">
        <f>Badges!C36</f>
        <v>Follow a fad through time</v>
      </c>
      <c r="C51" s="269" t="str">
        <f>IF(Badges!Q36="A","A"," ")</f>
        <v xml:space="preserve"> </v>
      </c>
      <c r="E51" s="266"/>
      <c r="F51" s="267" t="str">
        <f>Badges!C109</f>
        <v>Interview a novelist or writing teacher</v>
      </c>
      <c r="G51" s="269" t="str">
        <f>IF(Badges!Q109="A","A"," ")</f>
        <v xml:space="preserve"> </v>
      </c>
      <c r="I51" s="266"/>
      <c r="J51" s="267" t="str">
        <f>Badges!C183</f>
        <v>Be a Super Searcher</v>
      </c>
      <c r="K51" s="269" t="str">
        <f>IF(Badges!Q183="A","A"," ")</f>
        <v xml:space="preserve"> </v>
      </c>
      <c r="M51" s="266"/>
      <c r="N51" s="267" t="str">
        <f>Badges!C257</f>
        <v>A "Power Down!" night</v>
      </c>
      <c r="O51" s="269" t="str">
        <f>IF(Badges!Q257="A","A"," ")</f>
        <v xml:space="preserve"> </v>
      </c>
      <c r="Q51" s="266"/>
      <c r="R51" s="267" t="str">
        <f>Badges!C332</f>
        <v>Brainstorm some "oops" and "wow"</v>
      </c>
      <c r="S51" s="269" t="str">
        <f>IF(Badges!Q332="A","A"," ")</f>
        <v xml:space="preserve"> </v>
      </c>
    </row>
    <row r="52" spans="1:19" x14ac:dyDescent="0.2">
      <c r="A52" s="266"/>
      <c r="B52" s="267" t="str">
        <f>Badges!C37</f>
        <v>Explore fads and beauty in other</v>
      </c>
      <c r="C52" s="269" t="str">
        <f>IF(Badges!Q37="A","A"," ")</f>
        <v xml:space="preserve"> </v>
      </c>
      <c r="E52" s="266"/>
      <c r="F52" s="267" t="str">
        <f>Badges!C110</f>
        <v>Read five interviews with novelists</v>
      </c>
      <c r="G52" s="269" t="str">
        <f>IF(Badges!Q110="A","A"," ")</f>
        <v xml:space="preserve"> </v>
      </c>
      <c r="I52" s="266"/>
      <c r="J52" s="267" t="str">
        <f>Badges!C184</f>
        <v>Review the review</v>
      </c>
      <c r="K52" s="269" t="str">
        <f>IF(Badges!Q184="A","A"," ")</f>
        <v xml:space="preserve"> </v>
      </c>
      <c r="M52" s="266"/>
      <c r="N52" s="267" t="str">
        <f>Badges!C258</f>
        <v>A nighttime legend</v>
      </c>
      <c r="O52" s="269" t="str">
        <f>IF(Badges!Q258="A","A"," ")</f>
        <v xml:space="preserve"> </v>
      </c>
      <c r="Q52" s="266"/>
      <c r="R52" s="267" t="str">
        <f>Badges!C333</f>
        <v>Interview someone with a job that</v>
      </c>
      <c r="S52" s="269" t="str">
        <f>IF(Badges!Q333="A","A","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IF(Badges!Q334="A","A"," ")</f>
        <v xml:space="preserve"> </v>
      </c>
    </row>
    <row r="54" spans="1:19" x14ac:dyDescent="0.2">
      <c r="A54" s="266"/>
      <c r="B54" s="267" t="str">
        <f>Badges!C39</f>
        <v>Get to know your moods</v>
      </c>
      <c r="C54" s="269" t="str">
        <f>IF(Badges!Q39="A","A"," ")</f>
        <v xml:space="preserve"> </v>
      </c>
      <c r="E54" s="266"/>
      <c r="F54" s="267" t="str">
        <f>Badges!C112</f>
        <v>Write the first 20 pages</v>
      </c>
      <c r="G54" s="269" t="str">
        <f>IF(Badges!Q112="A","A"," ")</f>
        <v xml:space="preserve"> </v>
      </c>
      <c r="I54" s="266"/>
      <c r="J54" s="267" t="str">
        <f>Badges!C186</f>
        <v>Send a letter to the editor</v>
      </c>
      <c r="K54" s="269" t="str">
        <f>IF(Badges!Q186="A","A","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IF(Badges!Q40="A","A"," ")</f>
        <v xml:space="preserve"> </v>
      </c>
      <c r="E55" s="266"/>
      <c r="F55" s="267" t="str">
        <f>Badges!C113</f>
        <v>Write important scenes</v>
      </c>
      <c r="G55" s="269" t="str">
        <f>IF(Badges!Q113="A","A"," ")</f>
        <v xml:space="preserve"> </v>
      </c>
      <c r="I55" s="266"/>
      <c r="J55" s="267" t="str">
        <f>Badges!C187</f>
        <v>Research and write an article</v>
      </c>
      <c r="K55" s="269" t="str">
        <f>IF(Badges!Q187="A","A"," ")</f>
        <v xml:space="preserve"> </v>
      </c>
      <c r="M55" s="266"/>
      <c r="N55" s="267" t="str">
        <f>Badges!C263</f>
        <v>Find out how views of animals have</v>
      </c>
      <c r="O55" s="269" t="str">
        <f>IF(Badges!Q263="A","A"," ")</f>
        <v xml:space="preserve"> </v>
      </c>
      <c r="Q55" s="266"/>
      <c r="R55" s="267" t="str">
        <f>Badges!C336</f>
        <v>Go through your last 50 texts</v>
      </c>
      <c r="S55" s="269" t="str">
        <f>IF(Badges!Q336="A","A"," ")</f>
        <v xml:space="preserve"> </v>
      </c>
    </row>
    <row r="56" spans="1:19" x14ac:dyDescent="0.2">
      <c r="A56" s="266"/>
      <c r="B56" s="267" t="str">
        <f>Badges!C41</f>
        <v>Explore a psychological topic</v>
      </c>
      <c r="C56" s="269" t="str">
        <f>IF(Badges!Q41="A","A"," ")</f>
        <v xml:space="preserve"> </v>
      </c>
      <c r="E56" s="266"/>
      <c r="F56" s="267" t="str">
        <f>Badges!C114</f>
        <v>Write the last 20 pages</v>
      </c>
      <c r="G56" s="269" t="str">
        <f>IF(Badges!Q114="A","A"," ")</f>
        <v xml:space="preserve"> </v>
      </c>
      <c r="I56" s="266"/>
      <c r="J56" s="267" t="str">
        <f>Badges!C188</f>
        <v>Make a video or photo slide show</v>
      </c>
      <c r="K56" s="269" t="str">
        <f>IF(Badges!Q188="A","A"," ")</f>
        <v xml:space="preserve"> </v>
      </c>
      <c r="M56" s="266"/>
      <c r="N56" s="267" t="str">
        <f>Badges!C264</f>
        <v>Watch a documentary series on the</v>
      </c>
      <c r="O56" s="269" t="str">
        <f>IF(Badges!Q264="A","A"," ")</f>
        <v xml:space="preserve"> </v>
      </c>
      <c r="Q56" s="266"/>
      <c r="R56" s="267" t="str">
        <f>Badges!C337</f>
        <v>Interview a psychologist, guidance</v>
      </c>
      <c r="S56" s="269" t="str">
        <f>IF(Badges!Q337="A","A","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IF(Badges!Q265="A","A"," ")</f>
        <v xml:space="preserve"> </v>
      </c>
      <c r="Q57" s="266"/>
      <c r="R57" s="267" t="str">
        <f>Badges!C338</f>
        <v>Start a kindness practice</v>
      </c>
      <c r="S57" s="269" t="str">
        <f>IF(Badges!Q338="A","A"," ")</f>
        <v xml:space="preserve"> </v>
      </c>
    </row>
    <row r="58" spans="1:19" x14ac:dyDescent="0.2">
      <c r="A58" s="266"/>
      <c r="B58" s="267" t="str">
        <f>Badges!C43</f>
        <v>Take a global look at the issue</v>
      </c>
      <c r="C58" s="269" t="str">
        <f>IF(Badges!Q43="A","A"," ")</f>
        <v xml:space="preserve"> </v>
      </c>
      <c r="E58" s="266"/>
      <c r="F58" s="267" t="str">
        <f>Badges!C116</f>
        <v>Share your pages with two people</v>
      </c>
      <c r="G58" s="269" t="str">
        <f>IF(Badges!Q116="A","A","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IF(Badges!Q44="A","A"," ")</f>
        <v xml:space="preserve"> </v>
      </c>
      <c r="E59" s="266"/>
      <c r="F59" s="267" t="str">
        <f>Badges!C117</f>
        <v>Use a critique group</v>
      </c>
      <c r="G59" s="269" t="str">
        <f>IF(Badges!Q117="A","A"," ")</f>
        <v xml:space="preserve"> </v>
      </c>
      <c r="I59" s="266"/>
      <c r="J59" s="267" t="str">
        <f>Badges!C193</f>
        <v>Find out the background of your</v>
      </c>
      <c r="K59" s="269" t="str">
        <f>IF(Badges!Q193="A","A"," ")</f>
        <v xml:space="preserve"> </v>
      </c>
      <c r="M59" s="266"/>
      <c r="N59" s="267" t="str">
        <f>Badges!C267</f>
        <v>Check out a safety team that uses</v>
      </c>
      <c r="O59" s="269" t="str">
        <f>IF(Badges!Q267="A","A"," ")</f>
        <v xml:space="preserve"> </v>
      </c>
      <c r="Q59" s="266"/>
      <c r="R59" s="267" t="str">
        <f>Badges!C340</f>
        <v>Get into e-mail etiquette</v>
      </c>
      <c r="S59" s="269" t="str">
        <f>IF(Badges!Q340="A","A"," ")</f>
        <v xml:space="preserve"> </v>
      </c>
    </row>
    <row r="60" spans="1:19" x14ac:dyDescent="0.2">
      <c r="A60" s="266"/>
      <c r="B60" s="267" t="str">
        <f>Badges!C45</f>
        <v>Take a close-up look at the issue</v>
      </c>
      <c r="C60" s="269" t="str">
        <f>IF(Badges!Q45="A","A"," ")</f>
        <v xml:space="preserve"> </v>
      </c>
      <c r="E60" s="266"/>
      <c r="F60" s="267" t="str">
        <f>Badges!C118</f>
        <v>Ask a mentor to write you an</v>
      </c>
      <c r="G60" s="269" t="str">
        <f>IF(Badges!Q118="A","A"," ")</f>
        <v xml:space="preserve"> </v>
      </c>
      <c r="I60" s="266"/>
      <c r="J60" s="267" t="str">
        <f>Badges!C194</f>
        <v>Get to know the ecology of your</v>
      </c>
      <c r="K60" s="269" t="str">
        <f>IF(Badges!Q194="A","A"," ")</f>
        <v xml:space="preserve"> </v>
      </c>
      <c r="M60" s="266"/>
      <c r="N60" s="267" t="str">
        <f>Badges!C268</f>
        <v>Talk to a trainer</v>
      </c>
      <c r="O60" s="269" t="str">
        <f>IF(Badges!Q268="A","A"," ")</f>
        <v xml:space="preserve"> </v>
      </c>
      <c r="Q60" s="266"/>
      <c r="R60" s="267" t="str">
        <f>Badges!C341</f>
        <v>Find your best commenting voice</v>
      </c>
      <c r="S60" s="269" t="str">
        <f>IF(Badges!Q341="A","A","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IF(Badges!Q195="A","A"," ")</f>
        <v xml:space="preserve"> </v>
      </c>
      <c r="M61" s="266"/>
      <c r="N61" s="267" t="str">
        <f>Badges!C269</f>
        <v>Read stories about animal heroes</v>
      </c>
      <c r="O61" s="269" t="str">
        <f>IF(Badges!Q269="A","A"," ")</f>
        <v xml:space="preserve"> </v>
      </c>
      <c r="Q61" s="266"/>
      <c r="R61" s="267" t="str">
        <f>Badges!C342</f>
        <v>Good net sportsmanship</v>
      </c>
      <c r="S61" s="269" t="str">
        <f>IF(Badges!Q342="A","A"," ")</f>
        <v xml:space="preserve"> </v>
      </c>
    </row>
    <row r="62" spans="1:19" ht="12.75" customHeight="1" x14ac:dyDescent="0.2">
      <c r="A62" s="266"/>
      <c r="B62" s="267" t="str">
        <f>Badges!C47</f>
        <v>Design a public service</v>
      </c>
      <c r="C62" s="269" t="str">
        <f>IF(Badges!Q47="A","A","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IF(Badges!Q48="A","A"," ")</f>
        <v xml:space="preserve"> </v>
      </c>
      <c r="E63" s="266"/>
      <c r="F63" s="267" t="str">
        <f>Badges!C124</f>
        <v>Look into two different textile arts</v>
      </c>
      <c r="G63" s="269" t="str">
        <f>IF(Badges!Q124="A","A"," ")</f>
        <v xml:space="preserve"> </v>
      </c>
      <c r="I63" s="266"/>
      <c r="J63" s="267" t="str">
        <f>Badges!C197</f>
        <v>If your adventure involves a new skill</v>
      </c>
      <c r="K63" s="269" t="str">
        <f>IF(Badges!Q197="A","A"," ")</f>
        <v xml:space="preserve"> </v>
      </c>
      <c r="M63" s="266"/>
      <c r="N63" s="267" t="str">
        <f>Badges!C271</f>
        <v>Talk to a vet or psychologist</v>
      </c>
      <c r="O63" s="269" t="str">
        <f>IF(Badges!Q271="A","A"," ")</f>
        <v xml:space="preserve"> </v>
      </c>
      <c r="Q63" s="266"/>
      <c r="R63" s="267" t="str">
        <f>Badges!C344</f>
        <v>Discuss some character profiles</v>
      </c>
      <c r="S63" s="269" t="str">
        <f>IF(Badges!Q344="A","A"," ")</f>
        <v xml:space="preserve"> </v>
      </c>
    </row>
    <row r="64" spans="1:19" x14ac:dyDescent="0.2">
      <c r="A64" s="266"/>
      <c r="B64" s="267" t="str">
        <f>Badges!C49</f>
        <v>Design a prevention program</v>
      </c>
      <c r="C64" s="269" t="str">
        <f>IF(Badges!Q49="A","A"," ")</f>
        <v xml:space="preserve"> </v>
      </c>
      <c r="E64" s="266"/>
      <c r="F64" s="267" t="str">
        <f>Badges!C125</f>
        <v>Interview an artist who works with</v>
      </c>
      <c r="G64" s="269" t="str">
        <f>IF(Badges!Q125="A","A"," ")</f>
        <v xml:space="preserve"> </v>
      </c>
      <c r="I64" s="266"/>
      <c r="J64" s="267" t="str">
        <f>Badges!C198</f>
        <v>Attend a one day high adventure</v>
      </c>
      <c r="K64" s="269" t="str">
        <f>IF(Badges!Q198="A","A"," ")</f>
        <v xml:space="preserve"> </v>
      </c>
      <c r="M64" s="266"/>
      <c r="N64" s="267" t="str">
        <f>Badges!C272</f>
        <v>Visit an organization that uses</v>
      </c>
      <c r="O64" s="269" t="str">
        <f>IF(Badges!Q272="A","A"," ")</f>
        <v xml:space="preserve"> </v>
      </c>
      <c r="Q64" s="266"/>
      <c r="R64" s="267" t="str">
        <f>Badges!C345</f>
        <v>Get feedback on a profile of your</v>
      </c>
      <c r="S64" s="269" t="str">
        <f>IF(Badges!Q345="A","A"," ")</f>
        <v xml:space="preserve"> </v>
      </c>
    </row>
    <row r="65" spans="1:19" x14ac:dyDescent="0.2">
      <c r="A65" s="533" t="str">
        <f>Badges!B52</f>
        <v>Troupe Performer</v>
      </c>
      <c r="B65" s="534"/>
      <c r="C65" s="534"/>
      <c r="E65" s="266"/>
      <c r="F65" s="267" t="str">
        <f>Badges!C126</f>
        <v>Visit an art gallery or museum with a</v>
      </c>
      <c r="G65" s="269" t="str">
        <f>IF(Badges!Q126="A","A"," ")</f>
        <v xml:space="preserve"> </v>
      </c>
      <c r="I65" s="266"/>
      <c r="J65" s="267" t="str">
        <f>Badges!C199</f>
        <v>Spend a day practicing cooperative</v>
      </c>
      <c r="K65" s="269" t="str">
        <f>IF(Badges!Q199="A","A"," ")</f>
        <v xml:space="preserve"> </v>
      </c>
      <c r="M65" s="266"/>
      <c r="N65" s="267" t="str">
        <f>Badges!C273</f>
        <v>Interview at least five pet owners</v>
      </c>
      <c r="O65" s="269" t="str">
        <f>IF(Badges!Q273="A","A"," ")</f>
        <v xml:space="preserve"> </v>
      </c>
      <c r="Q65" s="266"/>
      <c r="R65" s="267" t="str">
        <f>Badges!C346</f>
        <v>Read three stories that discuss</v>
      </c>
      <c r="S65" s="269" t="str">
        <f>IF(Badges!Q346="A","A","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IF(Badges!Q54="A","A"," ")</f>
        <v xml:space="preserve"> </v>
      </c>
      <c r="E67" s="266"/>
      <c r="F67" s="267" t="str">
        <f>Badges!C128</f>
        <v>Thread based craft</v>
      </c>
      <c r="G67" s="269" t="str">
        <f>IF(Badges!Q128="A","A"," ")</f>
        <v xml:space="preserve"> </v>
      </c>
      <c r="I67" s="266"/>
      <c r="J67" s="267" t="str">
        <f>Badges!C201</f>
        <v>Talk to an expert in your adventure</v>
      </c>
      <c r="K67" s="269" t="str">
        <f>IF(Badges!Q201="A","A"," ")</f>
        <v xml:space="preserve"> </v>
      </c>
      <c r="M67" s="266"/>
      <c r="N67" s="267" t="str">
        <f>Badges!C275</f>
        <v>Talk to someone who trains</v>
      </c>
      <c r="O67" s="269" t="str">
        <f>IF(Badges!Q275="A","A"," ")</f>
        <v xml:space="preserve"> </v>
      </c>
      <c r="Q67" s="266"/>
      <c r="R67" s="267" t="str">
        <f>Badges!C348</f>
        <v>Make it a pledge</v>
      </c>
      <c r="S67" s="269" t="str">
        <f>IF(Badges!Q348="A","A"," ")</f>
        <v xml:space="preserve"> </v>
      </c>
    </row>
    <row r="68" spans="1:19" x14ac:dyDescent="0.2">
      <c r="A68" s="266"/>
      <c r="B68" s="267" t="str">
        <f>Badges!C55</f>
        <v>Interview a producer, director</v>
      </c>
      <c r="C68" s="269" t="str">
        <f>IF(Badges!Q55="A","A"," ")</f>
        <v xml:space="preserve"> </v>
      </c>
      <c r="E68" s="266"/>
      <c r="F68" s="267" t="str">
        <f>Badges!C129</f>
        <v>Yarn based craft</v>
      </c>
      <c r="G68" s="269" t="str">
        <f>IF(Badges!Q129="A","A"," ")</f>
        <v xml:space="preserve"> </v>
      </c>
      <c r="I68" s="266"/>
      <c r="J68" s="267" t="str">
        <f>Badges!C202</f>
        <v>Go to a sporting goods store</v>
      </c>
      <c r="K68" s="269" t="str">
        <f>IF(Badges!Q202="A","A"," ")</f>
        <v xml:space="preserve"> </v>
      </c>
      <c r="M68" s="266"/>
      <c r="N68" s="267" t="str">
        <f>Badges!C276</f>
        <v>Speak to someone who has an</v>
      </c>
      <c r="O68" s="269" t="str">
        <f>IF(Badges!Q276="A","A"," ")</f>
        <v xml:space="preserve"> </v>
      </c>
      <c r="Q68" s="266"/>
      <c r="R68" s="267" t="str">
        <f>Badges!C349</f>
        <v>Edit into a top 10</v>
      </c>
      <c r="S68" s="269" t="str">
        <f>IF(Badges!Q349="A","A"," ")</f>
        <v xml:space="preserve"> </v>
      </c>
    </row>
    <row r="69" spans="1:19" x14ac:dyDescent="0.2">
      <c r="A69" s="266"/>
      <c r="B69" s="267" t="str">
        <f>Badges!C56</f>
        <v>Watch three shows and be the critic</v>
      </c>
      <c r="C69" s="269" t="str">
        <f>IF(Badges!Q56="A","A"," ")</f>
        <v xml:space="preserve"> </v>
      </c>
      <c r="E69" s="266"/>
      <c r="F69" s="267" t="str">
        <f>Badges!C130</f>
        <v>Quilting Project</v>
      </c>
      <c r="G69" s="269" t="str">
        <f>IF(Badges!Q130="A","A"," ")</f>
        <v xml:space="preserve"> </v>
      </c>
      <c r="I69" s="266"/>
      <c r="J69" s="267" t="str">
        <f>Badges!C203</f>
        <v>Talk to a Girl Scout</v>
      </c>
      <c r="K69" s="269" t="str">
        <f>IF(Badges!Q203="A","A"," ")</f>
        <v xml:space="preserve"> </v>
      </c>
      <c r="M69" s="266"/>
      <c r="N69" s="267" t="str">
        <f>Badges!C277</f>
        <v xml:space="preserve">Research the pros and cons of </v>
      </c>
      <c r="O69" s="269" t="str">
        <f>IF(Badges!Q277="A","A"," ")</f>
        <v xml:space="preserve"> </v>
      </c>
      <c r="Q69" s="266"/>
      <c r="R69" s="267" t="str">
        <f>Badges!C350</f>
        <v>Present it</v>
      </c>
      <c r="S69" s="269" t="str">
        <f>IF(Badges!Q350="A","A"," ")</f>
        <v xml:space="preserve"> </v>
      </c>
    </row>
    <row r="70" spans="1:19" ht="23.25" x14ac:dyDescent="0.35">
      <c r="A70" s="524" t="str">
        <f ca="1">MID(CELL("filename",A8),FIND(IF(ISERROR(FIND("]",CELL("filename",A8))),"$","]"),CELL("filename",A8))+1,256)</f>
        <v>Senior14</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IF('Age-Level'!Q8="C","C",IF('Age-Level'!Q8="P","P",""))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IF('Age-Level'!Q10="C","C",IF('Age-Level'!Q10="P","P",""))</f>
        <v/>
      </c>
    </row>
    <row r="73" spans="1:19" x14ac:dyDescent="0.2">
      <c r="A73" s="542" t="str">
        <f>Summary!A22</f>
        <v>Collage</v>
      </c>
      <c r="B73" s="543"/>
      <c r="C73" s="270" t="str">
        <f>IF(Badges!Q376="C","C",IF(Badges!Q376="P","P",""))</f>
        <v/>
      </c>
      <c r="E73" s="266"/>
      <c r="F73" s="267" t="str">
        <f>Badges!C383</f>
        <v>Ask an expert.</v>
      </c>
      <c r="G73" s="269" t="str">
        <f>IF(Badges!Q383="A","A"," ")</f>
        <v xml:space="preserve"> </v>
      </c>
      <c r="I73" s="266"/>
      <c r="J73" s="267" t="str">
        <f>Badges!C452</f>
        <v>Talk to a medical professional</v>
      </c>
      <c r="K73" s="269" t="str">
        <f>IF(Badges!Q452="A","A"," ")</f>
        <v xml:space="preserve"> </v>
      </c>
      <c r="M73" s="266"/>
      <c r="N73" s="267" t="str">
        <f>Badges!C522</f>
        <v>Do this with a friend</v>
      </c>
      <c r="O73" s="269" t="str">
        <f>IF(Badges!Q522="A","A"," ")</f>
        <v xml:space="preserve"> </v>
      </c>
      <c r="Q73" s="544" t="str">
        <f>'Age-Level'!B11</f>
        <v>Senior Service to Girl Scouting bar</v>
      </c>
      <c r="R73" s="544"/>
      <c r="S73" s="270" t="str">
        <f>IF('Age-Level'!Q12="C","C",IF('Age-Level'!Q12="P","P",""))</f>
        <v/>
      </c>
    </row>
    <row r="74" spans="1:19" x14ac:dyDescent="0.2">
      <c r="A74" s="538" t="str">
        <f>Summary!A23</f>
        <v>Cross-Training</v>
      </c>
      <c r="B74" s="539"/>
      <c r="C74" s="271" t="str">
        <f>IF(Badges!Q399="C","C",IF(Badges!Q399="P","P",""))</f>
        <v/>
      </c>
      <c r="E74" s="266"/>
      <c r="F74" s="267" t="str">
        <f>Badges!C384</f>
        <v>Take a yoga or Pilates class.</v>
      </c>
      <c r="G74" s="269" t="str">
        <f>IF(Badges!Q384="A","A"," ")</f>
        <v xml:space="preserve"> </v>
      </c>
      <c r="I74" s="266"/>
      <c r="J74" s="267" t="str">
        <f>Badges!C453</f>
        <v>Take a course</v>
      </c>
      <c r="K74" s="269" t="str">
        <f>IF(Badges!Q453="A","A"," ")</f>
        <v xml:space="preserve"> </v>
      </c>
      <c r="M74" s="266"/>
      <c r="N74" s="267" t="str">
        <f>Badges!C523</f>
        <v>Fill in your checklist with a family</v>
      </c>
      <c r="O74" s="269" t="str">
        <f>IF(Badges!Q523="A","A"," ")</f>
        <v xml:space="preserve"> </v>
      </c>
      <c r="Q74" s="544" t="str">
        <f>'Age-Level'!B13</f>
        <v>Counselor-in-Training (CIT) I</v>
      </c>
      <c r="R74" s="544"/>
      <c r="S74" s="270" t="str">
        <f>IF('Age-Level'!Q16="C","C",IF('Age-Level'!Q16="P","P",""))</f>
        <v/>
      </c>
    </row>
    <row r="75" spans="1:19" x14ac:dyDescent="0.2">
      <c r="A75" s="538" t="str">
        <f>Summary!A24</f>
        <v>Behind the Ballot</v>
      </c>
      <c r="B75" s="539"/>
      <c r="C75" s="271" t="str">
        <f>IF(Badges!Q422="C","C",IF(Badges!Q422="P","P",""))</f>
        <v/>
      </c>
      <c r="E75" s="266"/>
      <c r="F75" s="267" t="str">
        <f>Badges!C385</f>
        <v>Research and develop your own</v>
      </c>
      <c r="G75" s="269" t="str">
        <f>IF(Badges!Q385="A","A"," ")</f>
        <v xml:space="preserve"> </v>
      </c>
      <c r="I75" s="266"/>
      <c r="J75" s="267" t="str">
        <f>Badges!C454</f>
        <v>Talk to an emergency responder</v>
      </c>
      <c r="K75" s="269" t="str">
        <f>IF(Badges!Q454="A","A"," ")</f>
        <v xml:space="preserve"> </v>
      </c>
      <c r="M75" s="266"/>
      <c r="N75" s="267" t="str">
        <f>Badges!C524</f>
        <v>Set up a meeting with a guidance</v>
      </c>
      <c r="O75" s="269" t="str">
        <f>IF(Badges!Q524="A","A"," ")</f>
        <v xml:space="preserve"> </v>
      </c>
      <c r="Q75" s="544" t="str">
        <f>'Age-Level'!B17</f>
        <v>Volunteer-in-Training (VIT)</v>
      </c>
      <c r="R75" s="544"/>
      <c r="S75" s="270" t="str">
        <f>IF('Age-Level'!Q21="C","C",IF('Age-Level'!Q21="P","P",""))</f>
        <v/>
      </c>
    </row>
    <row r="76" spans="1:19" x14ac:dyDescent="0.2">
      <c r="A76" s="538" t="str">
        <f>Summary!A25</f>
        <v>Locavore</v>
      </c>
      <c r="B76" s="539"/>
      <c r="C76" s="271" t="str">
        <f>IF(Badges!Q445="C","C",IF(Badges!Q445="P","P",""))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IF('Age-Level'!Q23="A","A"," ")</f>
        <v xml:space="preserve"> </v>
      </c>
    </row>
    <row r="77" spans="1:19" x14ac:dyDescent="0.2">
      <c r="A77" s="538" t="str">
        <f>Summary!A26</f>
        <v>Senior First Aid</v>
      </c>
      <c r="B77" s="539"/>
      <c r="C77" s="271" t="str">
        <f>IF(Badges!Q468="C","C",IF(Badges!Q468="P","P",""))</f>
        <v/>
      </c>
      <c r="E77" s="266"/>
      <c r="F77" s="267" t="str">
        <f>Badges!C387</f>
        <v>Head outdoors.</v>
      </c>
      <c r="G77" s="269" t="str">
        <f>IF(Badges!Q387="A","A"," ")</f>
        <v xml:space="preserve"> </v>
      </c>
      <c r="I77" s="266"/>
      <c r="J77" s="267" t="str">
        <f>Badges!C456</f>
        <v>Talk to first aiders</v>
      </c>
      <c r="K77" s="269" t="str">
        <f>IF(Badges!Q456="A","A"," ")</f>
        <v xml:space="preserve"> </v>
      </c>
      <c r="M77" s="266"/>
      <c r="N77" s="267" t="str">
        <f>Badges!C526</f>
        <v>A great debate</v>
      </c>
      <c r="O77" s="269" t="str">
        <f>IF(Badges!Q526="A","A"," ")</f>
        <v xml:space="preserve"> </v>
      </c>
      <c r="Q77" s="537" t="str">
        <f>'Age-Level'!C24</f>
        <v>Cookie Patch (Year 1)</v>
      </c>
      <c r="R77" s="537"/>
      <c r="S77" s="276" t="str">
        <f>IF('Age-Level'!Q24="A","A"," ")</f>
        <v xml:space="preserve"> </v>
      </c>
    </row>
    <row r="78" spans="1:19" x14ac:dyDescent="0.2">
      <c r="A78" s="538" t="str">
        <f>Summary!A27</f>
        <v>Senior Girl Scout Way</v>
      </c>
      <c r="B78" s="539"/>
      <c r="C78" s="271" t="str">
        <f>IF(Badges!Q491="C","C",IF(Badges!Q491="P","P",""))</f>
        <v/>
      </c>
      <c r="E78" s="266"/>
      <c r="F78" s="267" t="str">
        <f>Badges!C388</f>
        <v>Try the gym.</v>
      </c>
      <c r="G78" s="269" t="str">
        <f>IF(Badges!Q388="A","A"," ")</f>
        <v xml:space="preserve"> </v>
      </c>
      <c r="I78" s="266"/>
      <c r="J78" s="267" t="str">
        <f>Badges!C457</f>
        <v>Ask a wilderness expert</v>
      </c>
      <c r="K78" s="269" t="str">
        <f>IF(Badges!Q457="A","A"," ")</f>
        <v xml:space="preserve"> </v>
      </c>
      <c r="M78" s="266"/>
      <c r="N78" s="267" t="str">
        <f>Badges!C527</f>
        <v>Visualize your future</v>
      </c>
      <c r="O78" s="269" t="str">
        <f>IF(Badges!Q527="A","A"," ")</f>
        <v xml:space="preserve"> </v>
      </c>
      <c r="Q78" s="537" t="str">
        <f>'Age-Level'!C25</f>
        <v>Cookie Pin (Year 1)</v>
      </c>
      <c r="R78" s="537"/>
      <c r="S78" s="276" t="str">
        <f>IF('Age-Level'!Q25="A","A"," ")</f>
        <v xml:space="preserve"> </v>
      </c>
    </row>
    <row r="79" spans="1:19" x14ac:dyDescent="0.2">
      <c r="A79" s="540" t="str">
        <f>Summary!A28</f>
        <v>Sky</v>
      </c>
      <c r="B79" s="541"/>
      <c r="C79" s="272" t="str">
        <f>IF(Badges!Q514="C","C",IF(Badges!Q514="P","P",""))</f>
        <v/>
      </c>
      <c r="E79" s="266"/>
      <c r="F79" s="267" t="str">
        <f>Badges!C389</f>
        <v>Mix it up</v>
      </c>
      <c r="G79" s="269" t="str">
        <f>IF(Badges!Q389="A","A"," ")</f>
        <v xml:space="preserve"> </v>
      </c>
      <c r="I79" s="266"/>
      <c r="J79" s="267" t="str">
        <f>Badges!C458</f>
        <v>Find out about common injuries</v>
      </c>
      <c r="K79" s="269" t="str">
        <f>IF(Badges!Q458="A","A"," ")</f>
        <v xml:space="preserve"> </v>
      </c>
      <c r="M79" s="266"/>
      <c r="N79" s="267" t="str">
        <f>Badges!C528</f>
        <v>Circular logic</v>
      </c>
      <c r="O79" s="269" t="str">
        <f>IF(Badges!Q528="A","A"," ")</f>
        <v xml:space="preserve"> </v>
      </c>
      <c r="Q79" s="537" t="str">
        <f>'Age-Level'!C26</f>
        <v>Cookie Rally (Year 2)</v>
      </c>
      <c r="R79" s="537"/>
      <c r="S79" s="276" t="str">
        <f>IF('Age-Level'!Q26="A","A","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IF('Age-Level'!Q27="A","A"," ")</f>
        <v xml:space="preserve"> </v>
      </c>
    </row>
    <row r="81" spans="1:22" x14ac:dyDescent="0.2">
      <c r="A81" s="542" t="str">
        <f>Summary!A30</f>
        <v>Financing My Future</v>
      </c>
      <c r="B81" s="543"/>
      <c r="C81" s="270" t="str">
        <f>IF(Badges!Q538="C","C",IF(Badges!Q538="P","P",""))</f>
        <v/>
      </c>
      <c r="E81" s="266"/>
      <c r="F81" s="267" t="str">
        <f>Badges!C391</f>
        <v>Get expert help.</v>
      </c>
      <c r="G81" s="269" t="str">
        <f>IF(Badges!Q391="A","A"," ")</f>
        <v xml:space="preserve"> </v>
      </c>
      <c r="I81" s="266"/>
      <c r="J81" s="267" t="str">
        <f>Badges!C460</f>
        <v>Research the signs of shock and</v>
      </c>
      <c r="K81" s="269" t="str">
        <f>IF(Badges!Q460="A","A"," ")</f>
        <v xml:space="preserve"> </v>
      </c>
      <c r="M81" s="266"/>
      <c r="N81" s="267" t="str">
        <f>Badges!C530</f>
        <v>Find different types of aid</v>
      </c>
      <c r="O81" s="269" t="str">
        <f>IF(Badges!Q530="A","A"," ")</f>
        <v xml:space="preserve"> </v>
      </c>
      <c r="Q81" s="537" t="str">
        <f>'Age-Level'!C28</f>
        <v>Cookie Pin (Year 2)</v>
      </c>
      <c r="R81" s="537"/>
      <c r="S81" s="276" t="str">
        <f>IF('Age-Level'!Q28="A","A"," ")</f>
        <v xml:space="preserve"> </v>
      </c>
    </row>
    <row r="82" spans="1:22" x14ac:dyDescent="0.2">
      <c r="A82" s="538" t="str">
        <f>Summary!A31</f>
        <v>Buying Power</v>
      </c>
      <c r="B82" s="539"/>
      <c r="C82" s="271" t="str">
        <f>IF(Badges!Q561="C","C",IF(Badges!Q561="P","P",""))</f>
        <v/>
      </c>
      <c r="E82" s="266"/>
      <c r="F82" s="267" t="str">
        <f>Badges!C392</f>
        <v>Circuit train.</v>
      </c>
      <c r="G82" s="269" t="str">
        <f>IF(Badges!Q392="A","A"," ")</f>
        <v xml:space="preserve"> </v>
      </c>
      <c r="I82" s="266"/>
      <c r="J82" s="267" t="str">
        <f>Badges!C461</f>
        <v>Interview a doctor or nurse about the</v>
      </c>
      <c r="K82" s="269" t="str">
        <f>IF(Badges!Q461="A","A"," ")</f>
        <v xml:space="preserve"> </v>
      </c>
      <c r="M82" s="266"/>
      <c r="N82" s="267" t="str">
        <f>Badges!C531</f>
        <v>Scholarship research</v>
      </c>
      <c r="O82" s="269" t="str">
        <f>IF(Badges!Q531="A","A"," ")</f>
        <v xml:space="preserve"> </v>
      </c>
      <c r="Q82" s="537" t="str">
        <f>'Age-Level'!C30</f>
        <v>Fall Sales (Year 1)</v>
      </c>
      <c r="R82" s="537"/>
      <c r="S82" s="276" t="str">
        <f>IF('Age-Level'!Q30="A","A"," ")</f>
        <v xml:space="preserve"> </v>
      </c>
    </row>
    <row r="83" spans="1:22" x14ac:dyDescent="0.2">
      <c r="A83" s="521" t="str">
        <f>Summary!A32</f>
        <v>Cookie Business</v>
      </c>
      <c r="B83" s="522"/>
      <c r="C83" s="523"/>
      <c r="D83" s="260"/>
      <c r="E83" s="266"/>
      <c r="F83" s="267" t="str">
        <f>Badges!C393</f>
        <v>Set up free-weight plan.</v>
      </c>
      <c r="G83" s="269" t="str">
        <f>IF(Badges!Q393="A","A"," ")</f>
        <v xml:space="preserve"> </v>
      </c>
      <c r="I83" s="266"/>
      <c r="J83" s="267" t="str">
        <f>Badges!C462</f>
        <v>Ask an EMT or first responder to</v>
      </c>
      <c r="K83" s="269" t="str">
        <f>IF(Badges!Q462="A","A"," ")</f>
        <v xml:space="preserve"> </v>
      </c>
      <c r="M83" s="266"/>
      <c r="N83" s="267" t="str">
        <f>Badges!C532</f>
        <v>Expert advice</v>
      </c>
      <c r="O83" s="269" t="str">
        <f>IF(Badges!Q532="A","A"," ")</f>
        <v xml:space="preserve"> </v>
      </c>
      <c r="Q83" s="537" t="str">
        <f>'Age-Level'!C31</f>
        <v>Fall Sales (Year 2)</v>
      </c>
      <c r="R83" s="537"/>
      <c r="S83" s="276" t="str">
        <f>IF('Age-Level'!Q31="A","A","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IF('Age-Level'!Q33="A","A"," ")</f>
        <v xml:space="preserve"> </v>
      </c>
    </row>
    <row r="85" spans="1:22" x14ac:dyDescent="0.2">
      <c r="A85" s="538" t="str">
        <f>Summary!A34</f>
        <v>Customer Loyalty</v>
      </c>
      <c r="B85" s="539"/>
      <c r="C85" s="271" t="e">
        <f>IF(Badges!#REF!="C","C",IF(Badges!#REF!="P","P",""))</f>
        <v>#REF!</v>
      </c>
      <c r="E85" s="266"/>
      <c r="F85" s="267" t="str">
        <f>Badges!C395</f>
        <v>My Before and After.</v>
      </c>
      <c r="G85" s="269" t="str">
        <f>IF(Badges!Q395="A","A"," ")</f>
        <v xml:space="preserve"> </v>
      </c>
      <c r="I85" s="266"/>
      <c r="J85" s="267" t="str">
        <f>Badges!C464</f>
        <v>Take a first aid course</v>
      </c>
      <c r="K85" s="269" t="str">
        <f>IF(Badges!Q464="A","A"," ")</f>
        <v xml:space="preserve"> </v>
      </c>
      <c r="M85" s="266"/>
      <c r="N85" s="267" t="str">
        <f>Badges!C534</f>
        <v>Create a giant timeline</v>
      </c>
      <c r="O85" s="269" t="str">
        <f>IF(Badges!Q534="A","A"," ")</f>
        <v xml:space="preserve"> </v>
      </c>
      <c r="Q85" s="537" t="str">
        <f>'Age-Level'!C34</f>
        <v>Thinking Day (Year 2)</v>
      </c>
      <c r="R85" s="537"/>
      <c r="S85" s="271" t="str">
        <f>IF('Age-Level'!Q34="A","A","")</f>
        <v/>
      </c>
    </row>
    <row r="86" spans="1:22" x14ac:dyDescent="0.2">
      <c r="A86" s="412"/>
      <c r="B86" s="412"/>
      <c r="C86" s="278"/>
      <c r="E86" s="266"/>
      <c r="F86" s="267" t="str">
        <f>Badges!C396</f>
        <v>Find inspiration in numbers!</v>
      </c>
      <c r="G86" s="269" t="str">
        <f>IF(Badges!Q396="A","A"," ")</f>
        <v xml:space="preserve"> </v>
      </c>
      <c r="I86" s="266"/>
      <c r="J86" s="267" t="str">
        <f>Badges!C465</f>
        <v>Ask a park ranger, lifeguard, or ski</v>
      </c>
      <c r="K86" s="269" t="str">
        <f>IF(Badges!Q465="A","A"," ")</f>
        <v xml:space="preserve"> </v>
      </c>
      <c r="M86" s="266"/>
      <c r="N86" s="267" t="str">
        <f>Badges!C535</f>
        <v>Write an inspiring essay</v>
      </c>
      <c r="O86" s="269" t="str">
        <f>IF(Badges!Q535="A","A"," ")</f>
        <v xml:space="preserve"> </v>
      </c>
      <c r="Q86" s="537" t="str">
        <f>'Age-Level'!C36</f>
        <v>Global Action Award</v>
      </c>
      <c r="R86" s="537"/>
      <c r="S86" s="271" t="str">
        <f>IF('Age-Level'!Q36="A","A","")</f>
        <v/>
      </c>
    </row>
    <row r="87" spans="1:22" x14ac:dyDescent="0.2">
      <c r="A87" s="517" t="s">
        <v>124</v>
      </c>
      <c r="B87" s="518"/>
      <c r="C87" s="518"/>
      <c r="E87" s="266"/>
      <c r="F87" s="267" t="str">
        <f>Badges!C397</f>
        <v>Learn it to teach it.</v>
      </c>
      <c r="G87" s="269" t="str">
        <f>IF(Badges!Q397="A","A"," ")</f>
        <v xml:space="preserve"> </v>
      </c>
      <c r="I87" s="266"/>
      <c r="J87" s="267" t="str">
        <f>Badges!C466</f>
        <v xml:space="preserve">Interview a doctor or nurse  </v>
      </c>
      <c r="K87" s="269" t="str">
        <f>IF(Badges!Q466="A","A"," ")</f>
        <v xml:space="preserve"> </v>
      </c>
      <c r="M87" s="266"/>
      <c r="N87" s="267" t="str">
        <f>Badges!C536</f>
        <v>Go to your guidance counselor</v>
      </c>
      <c r="O87" s="269" t="str">
        <f>IF(Badges!Q536="A","A"," ")</f>
        <v xml:space="preserve"> </v>
      </c>
      <c r="Q87" s="537" t="str">
        <f>'Age-Level'!C38</f>
        <v>International Friendship Recognition</v>
      </c>
      <c r="R87" s="537"/>
      <c r="S87" s="271" t="str">
        <f>IF('Age-Level'!Q38="A","A","")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IF('Age-Level'!Q40="A","A","")</f>
        <v/>
      </c>
    </row>
    <row r="89" spans="1:22" x14ac:dyDescent="0.2">
      <c r="B89" s="279" t="str">
        <f>Journey!B7</f>
        <v>The Senior Visionary Award</v>
      </c>
      <c r="C89" s="270" t="str">
        <f>IF(Journey!Q11="C","C",IF(Journey!Q11="P","P",""))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IF('Age-Level'!Q41="A","A","")</f>
        <v/>
      </c>
    </row>
    <row r="90" spans="1:22" x14ac:dyDescent="0.2">
      <c r="B90" s="384" t="str">
        <f>Journey!C8</f>
        <v>Create It</v>
      </c>
      <c r="C90" s="269" t="str">
        <f>IF(Journey!Q8="A","A"," ")</f>
        <v xml:space="preserve"> </v>
      </c>
      <c r="E90" s="266"/>
      <c r="F90" s="267" t="str">
        <f>Badges!C402</f>
        <v>Compare political platforms.</v>
      </c>
      <c r="G90" s="269" t="str">
        <f>IF(Badges!Q402="A","A"," ")</f>
        <v xml:space="preserve"> </v>
      </c>
      <c r="I90" s="266"/>
      <c r="J90" s="267" t="str">
        <f>Badges!C471</f>
        <v>Organize a songfest</v>
      </c>
      <c r="K90" s="269" t="str">
        <f>IF(Badges!Q471="A","A"," ")</f>
        <v xml:space="preserve"> </v>
      </c>
      <c r="M90" s="266"/>
      <c r="N90" s="267" t="str">
        <f>Badges!C541</f>
        <v>Track an item for a week</v>
      </c>
      <c r="O90" s="269" t="str">
        <f>IF(Badges!Q541="A","A"," ")</f>
        <v xml:space="preserve"> </v>
      </c>
      <c r="Q90" s="537" t="str">
        <f>'Age-Level'!C42</f>
        <v>2nd year Rededication</v>
      </c>
      <c r="R90" s="537"/>
      <c r="S90" s="271" t="str">
        <f>IF('Age-Level'!Q42="A","A","")</f>
        <v/>
      </c>
    </row>
    <row r="91" spans="1:22" x14ac:dyDescent="0.2">
      <c r="B91" s="384" t="str">
        <f>Journey!C9</f>
        <v>Guide It</v>
      </c>
      <c r="C91" s="269" t="str">
        <f>IF(Journey!Q9="A","A"," ")</f>
        <v xml:space="preserve"> </v>
      </c>
      <c r="E91" s="266"/>
      <c r="F91" s="267" t="str">
        <f>Badges!C403</f>
        <v>Create an election flow chart.</v>
      </c>
      <c r="G91" s="269" t="str">
        <f>IF(Badges!Q403="A","A"," ")</f>
        <v xml:space="preserve"> </v>
      </c>
      <c r="I91" s="266"/>
      <c r="J91" s="267" t="str">
        <f>Badges!C472</f>
        <v>Teach an international song</v>
      </c>
      <c r="K91" s="269" t="str">
        <f>IF(Badges!Q472="A","A"," ")</f>
        <v xml:space="preserve"> </v>
      </c>
      <c r="M91" s="266"/>
      <c r="N91" s="267" t="str">
        <f>Badges!C542</f>
        <v>Make it a family affair</v>
      </c>
      <c r="O91" s="269" t="str">
        <f>IF(Badges!Q542="A","A"," ")</f>
        <v xml:space="preserve"> </v>
      </c>
      <c r="Q91" s="537" t="str">
        <f>'Age-Level'!C43</f>
        <v>3rd year Rededication</v>
      </c>
      <c r="R91" s="537"/>
      <c r="S91" s="271" t="str">
        <f>IF('Age-Level'!Q43="A","A","")</f>
        <v/>
      </c>
    </row>
    <row r="92" spans="1:22" x14ac:dyDescent="0.2">
      <c r="B92" s="384" t="str">
        <f>Journey!C10</f>
        <v>Change It</v>
      </c>
      <c r="C92" s="269" t="str">
        <f>IF(Journey!Q10="A","A"," ")</f>
        <v xml:space="preserve"> </v>
      </c>
      <c r="E92" s="266"/>
      <c r="F92" s="267" t="str">
        <f>Badges!C404</f>
        <v>Compare local, state, and national</v>
      </c>
      <c r="G92" s="269" t="str">
        <f>IF(Badges!Q404="A","A"," ")</f>
        <v xml:space="preserve"> </v>
      </c>
      <c r="I92" s="266"/>
      <c r="J92" s="267" t="str">
        <f>Badges!C473</f>
        <v>Help Brownies complete their Girl</v>
      </c>
      <c r="K92" s="269" t="str">
        <f>IF(Badges!Q473="A","A"," ")</f>
        <v xml:space="preserve"> </v>
      </c>
      <c r="M92" s="266"/>
      <c r="N92" s="267" t="str">
        <f>Badges!C543</f>
        <v>Use group intelligence</v>
      </c>
      <c r="O92" s="269" t="str">
        <f>IF(Badges!Q543="A","A"," ")</f>
        <v xml:space="preserve"> </v>
      </c>
      <c r="Q92" s="537" t="str">
        <f>'Age-Level'!C44</f>
        <v>4th year Rededication</v>
      </c>
      <c r="R92" s="537"/>
      <c r="S92" s="271" t="str">
        <f>IF('Age-Level'!Q44="A","A","")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IF('Age-Level'!Q45="A","A","")</f>
        <v/>
      </c>
    </row>
    <row r="94" spans="1:22" x14ac:dyDescent="0.2">
      <c r="A94" s="280"/>
      <c r="B94" s="381" t="str">
        <f>Journey!B15</f>
        <v>Harvest Award</v>
      </c>
      <c r="C94" s="270" t="str">
        <f>IF(Journey!Q19="C","C",IF(Journey!Q19="P","P",""))</f>
        <v/>
      </c>
      <c r="E94" s="266"/>
      <c r="F94" s="267" t="str">
        <f>Badges!C406</f>
        <v>Visit a voter-registration office.</v>
      </c>
      <c r="G94" s="269" t="str">
        <f>IF(Badges!Q406="A","A"," ")</f>
        <v xml:space="preserve"> </v>
      </c>
      <c r="I94" s="266"/>
      <c r="J94" s="267" t="str">
        <f>Badges!C475</f>
        <v>Focus on "be courageous and</v>
      </c>
      <c r="K94" s="269" t="str">
        <f>IF(Badges!Q475="A","A"," ")</f>
        <v xml:space="preserve"> </v>
      </c>
      <c r="M94" s="266"/>
      <c r="N94" s="267" t="str">
        <f>Badges!C545</f>
        <v>Review reviews on your own</v>
      </c>
      <c r="O94" s="269" t="str">
        <f>IF(Badges!Q545="A","A"," ")</f>
        <v xml:space="preserve"> </v>
      </c>
      <c r="Q94" s="537" t="str">
        <f>'Age-Level'!C46</f>
        <v>6th year Rededication</v>
      </c>
      <c r="R94" s="537"/>
      <c r="S94" s="271" t="str">
        <f>IF('Age-Level'!Q46="A","A","")</f>
        <v/>
      </c>
    </row>
    <row r="95" spans="1:22" x14ac:dyDescent="0.2">
      <c r="A95" s="280"/>
      <c r="B95" s="385" t="str">
        <f>Journey!C16</f>
        <v>Get your leader print going!</v>
      </c>
      <c r="C95" s="269" t="str">
        <f>IF(Journey!Q16="A","A"," ")</f>
        <v xml:space="preserve"> </v>
      </c>
      <c r="E95" s="266"/>
      <c r="F95" s="267" t="str">
        <f>Badges!C407</f>
        <v>Visit a polling place.</v>
      </c>
      <c r="G95" s="269" t="str">
        <f>IF(Badges!Q407="A","A"," ")</f>
        <v xml:space="preserve"> </v>
      </c>
      <c r="I95" s="266"/>
      <c r="J95" s="267" t="str">
        <f>Badges!C476</f>
        <v>Be confident and courageous</v>
      </c>
      <c r="K95" s="269" t="str">
        <f>IF(Badges!Q476="A","A"," ")</f>
        <v xml:space="preserve"> </v>
      </c>
      <c r="M95" s="266"/>
      <c r="N95" s="267" t="str">
        <f>Badges!C546</f>
        <v>Hold a review debate</v>
      </c>
      <c r="O95" s="269" t="str">
        <f>IF(Badges!Q546="A","A"," ")</f>
        <v xml:space="preserve"> </v>
      </c>
      <c r="Q95" s="537" t="str">
        <f>'Age-Level'!C47</f>
        <v>7th year Rededication</v>
      </c>
      <c r="R95" s="537"/>
      <c r="S95" s="271" t="str">
        <f>IF('Age-Level'!Q47="A","A","")</f>
        <v/>
      </c>
      <c r="U95" s="264"/>
      <c r="V95" s="264"/>
    </row>
    <row r="96" spans="1:22" x14ac:dyDescent="0.2">
      <c r="A96" s="280"/>
      <c r="B96" s="385" t="str">
        <f>Journey!C17</f>
        <v>Capture your vision for change</v>
      </c>
      <c r="C96" s="269" t="str">
        <f>IF(Journey!Q17="A","A"," ")</f>
        <v xml:space="preserve"> </v>
      </c>
      <c r="E96" s="266"/>
      <c r="F96" s="267" t="str">
        <f>Badges!C408</f>
        <v>Explore voter technology.</v>
      </c>
      <c r="G96" s="269" t="str">
        <f>IF(Badges!Q408="A","A"," ")</f>
        <v xml:space="preserve"> </v>
      </c>
      <c r="I96" s="266"/>
      <c r="J96" s="267" t="str">
        <f>Badges!C477</f>
        <v>Create a project honoring the</v>
      </c>
      <c r="K96" s="269" t="str">
        <f>IF(Badges!Q477="A","A"," ")</f>
        <v xml:space="preserve"> </v>
      </c>
      <c r="M96" s="266"/>
      <c r="N96" s="267" t="str">
        <f>Badges!C547</f>
        <v>Compare reviews to your own</v>
      </c>
      <c r="O96" s="269" t="str">
        <f>IF(Badges!Q547="A","A"," ")</f>
        <v xml:space="preserve"> </v>
      </c>
      <c r="Q96" s="537" t="str">
        <f>'Age-Level'!C48</f>
        <v>8th year Rededication</v>
      </c>
      <c r="R96" s="537"/>
      <c r="S96" s="271" t="str">
        <f>IF('Age-Level'!Q48="A","A","")</f>
        <v/>
      </c>
      <c r="U96" s="264"/>
      <c r="V96" s="264"/>
    </row>
    <row r="97" spans="1:23" x14ac:dyDescent="0.2">
      <c r="A97" s="273"/>
      <c r="B97" s="385" t="str">
        <f>Journey!C18</f>
        <v>Now, create change--</v>
      </c>
      <c r="C97" s="269" t="str">
        <f>IF(Journey!Q18="A","A","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IF('Age-Level'!Q49="A","A","")</f>
        <v/>
      </c>
      <c r="U97" s="264"/>
      <c r="V97" s="264"/>
    </row>
    <row r="98" spans="1:23" ht="14.25" customHeight="1" x14ac:dyDescent="0.2">
      <c r="B98" s="350" t="str">
        <f>Journey!A22</f>
        <v>MISSION: SISTERHOOD!</v>
      </c>
      <c r="C98" s="351"/>
      <c r="E98" s="266"/>
      <c r="F98" s="267" t="str">
        <f>Badges!C410</f>
        <v>Research and create a poster.</v>
      </c>
      <c r="G98" s="269" t="str">
        <f>IF(Badges!Q410="A","A"," ")</f>
        <v xml:space="preserve"> </v>
      </c>
      <c r="I98" s="266"/>
      <c r="J98" s="267" t="str">
        <f>Badges!C479</f>
        <v>Throw a community sisterhood</v>
      </c>
      <c r="K98" s="269" t="str">
        <f>IF(Badges!Q479="A","A"," ")</f>
        <v xml:space="preserve"> </v>
      </c>
      <c r="M98" s="266"/>
      <c r="N98" s="267" t="str">
        <f>Badges!C549</f>
        <v>Compare and contrast</v>
      </c>
      <c r="O98" s="269" t="str">
        <f>IF(Badges!Q549="A","A"," ")</f>
        <v xml:space="preserve"> </v>
      </c>
      <c r="Q98" s="537" t="str">
        <f>'Age-Level'!C50</f>
        <v>10th year Rededication</v>
      </c>
      <c r="R98" s="537"/>
      <c r="S98" s="271" t="str">
        <f>IF('Age-Level'!Q50="A","A","")</f>
        <v/>
      </c>
      <c r="U98" s="264"/>
      <c r="V98" s="264"/>
    </row>
    <row r="99" spans="1:23" x14ac:dyDescent="0.2">
      <c r="B99" s="279" t="str">
        <f>Journey!B23</f>
        <v>The Sisterhood Award</v>
      </c>
      <c r="C99" s="270" t="str">
        <f>IF(Journey!Q29="C","C",IF(Journey!Q29="P","P",""))</f>
        <v/>
      </c>
      <c r="E99" s="266"/>
      <c r="F99" s="267" t="str">
        <f>Badges!C411</f>
        <v>Make a voter reminder calendar</v>
      </c>
      <c r="G99" s="269" t="str">
        <f>IF(Badges!Q411="A","A"," ")</f>
        <v xml:space="preserve"> </v>
      </c>
      <c r="I99" s="266"/>
      <c r="J99" s="267" t="str">
        <f>Badges!C480</f>
        <v>Spotlight a hidden heroine</v>
      </c>
      <c r="K99" s="269" t="str">
        <f>IF(Badges!Q480="A","A"," ")</f>
        <v xml:space="preserve"> </v>
      </c>
      <c r="M99" s="266"/>
      <c r="N99" s="267" t="str">
        <f>Badges!C550</f>
        <v>Share your knowledge</v>
      </c>
      <c r="O99" s="269" t="str">
        <f>IF(Badges!Q550="A","A","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IF(Journey!Q24="A","A"," ")</f>
        <v xml:space="preserve"> </v>
      </c>
      <c r="E100" s="266"/>
      <c r="F100" s="267" t="str">
        <f>Badges!C412</f>
        <v>Educate!</v>
      </c>
      <c r="G100" s="269" t="str">
        <f>IF(Badges!Q412="A","A"," ")</f>
        <v xml:space="preserve"> </v>
      </c>
      <c r="I100" s="266"/>
      <c r="J100" s="267" t="str">
        <f>Badges!C481</f>
        <v>Team up for sisterhood</v>
      </c>
      <c r="K100" s="269" t="str">
        <f>IF(Badges!Q481="A","A"," ")</f>
        <v xml:space="preserve"> </v>
      </c>
      <c r="M100" s="266"/>
      <c r="N100" s="267" t="str">
        <f>Badges!C551</f>
        <v>Create a master chart</v>
      </c>
      <c r="O100" s="269" t="str">
        <f>IF(Badges!Q551="A","A"," ")</f>
        <v xml:space="preserve"> </v>
      </c>
      <c r="Q100" s="406">
        <v>1</v>
      </c>
      <c r="R100" s="411" t="str">
        <f>'Age-Level'!C52</f>
        <v>Pick a line from the Girl Scout Law</v>
      </c>
      <c r="S100" s="282" t="str">
        <f>IF('Age-Level'!Q52="A","A","")</f>
        <v/>
      </c>
      <c r="U100" s="264"/>
      <c r="V100" s="264"/>
    </row>
    <row r="101" spans="1:23" x14ac:dyDescent="0.2">
      <c r="B101" s="384" t="str">
        <f>Journey!C25</f>
        <v>Develop Your Mission!</v>
      </c>
      <c r="C101" s="269" t="str">
        <f>IF(Journey!Q25="A","A","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IF('Age-Level'!Q53="A","A","")</f>
        <v/>
      </c>
      <c r="U101" s="264"/>
      <c r="V101" s="264"/>
    </row>
    <row r="102" spans="1:23" x14ac:dyDescent="0.2">
      <c r="B102" s="384" t="str">
        <f>Journey!C26</f>
        <v>Make the Big Decisions!</v>
      </c>
      <c r="C102" s="269" t="str">
        <f>IF(Journey!Q26="A","A"," ")</f>
        <v xml:space="preserve"> </v>
      </c>
      <c r="E102" s="266"/>
      <c r="F102" s="267" t="str">
        <f>Badges!C414</f>
        <v>Make a sample campaign budget.</v>
      </c>
      <c r="G102" s="269" t="str">
        <f>IF(Badges!Q414="A","A"," ")</f>
        <v xml:space="preserve"> </v>
      </c>
      <c r="I102" s="266"/>
      <c r="J102" s="267" t="str">
        <f>Badges!C483</f>
        <v>Clean up a hiking trail-or clear a new</v>
      </c>
      <c r="K102" s="269" t="str">
        <f>IF(Badges!Q483="A","A"," ")</f>
        <v xml:space="preserve"> </v>
      </c>
      <c r="M102" s="266"/>
      <c r="N102" s="267" t="str">
        <f>Badges!C553</f>
        <v>Do your own research</v>
      </c>
      <c r="O102" s="269" t="str">
        <f>IF(Badges!Q553="A","A"," ")</f>
        <v xml:space="preserve"> </v>
      </c>
      <c r="Q102" s="405">
        <v>3</v>
      </c>
      <c r="R102" s="411" t="str">
        <f>'Age-Level'!C54</f>
        <v>Find three inspirational quotes by</v>
      </c>
      <c r="S102" s="282" t="str">
        <f>IF('Age-Level'!Q54="A","A","")</f>
        <v/>
      </c>
      <c r="U102" s="264"/>
      <c r="V102" s="264"/>
    </row>
    <row r="103" spans="1:23" x14ac:dyDescent="0.2">
      <c r="B103" s="384" t="str">
        <f>Journey!C27</f>
        <v>Logistics Time!</v>
      </c>
      <c r="C103" s="269" t="str">
        <f>IF(Journey!Q27="A","A"," ")</f>
        <v xml:space="preserve"> </v>
      </c>
      <c r="E103" s="266"/>
      <c r="F103" s="267" t="str">
        <f>Badges!C415</f>
        <v>Create a campaign ad.</v>
      </c>
      <c r="G103" s="269" t="str">
        <f>IF(Badges!Q415="A","A"," ")</f>
        <v xml:space="preserve"> </v>
      </c>
      <c r="I103" s="266"/>
      <c r="J103" s="267" t="str">
        <f>Badges!C484</f>
        <v>Help clear an invasive species from</v>
      </c>
      <c r="K103" s="269" t="str">
        <f>IF(Badges!Q484="A","A"," ")</f>
        <v xml:space="preserve"> </v>
      </c>
      <c r="M103" s="266"/>
      <c r="N103" s="267" t="str">
        <f>Badges!C554</f>
        <v>Learn from the stories of others</v>
      </c>
      <c r="O103" s="269" t="str">
        <f>IF(Badges!Q554="A","A"," ")</f>
        <v xml:space="preserve"> </v>
      </c>
      <c r="Q103" s="405">
        <v>4</v>
      </c>
      <c r="R103" s="411" t="str">
        <f>'Age-Level'!C55</f>
        <v>Make something, like a drawing</v>
      </c>
      <c r="S103" s="282" t="str">
        <f>IF('Age-Level'!Q55="A","A","")</f>
        <v/>
      </c>
      <c r="U103" s="264"/>
      <c r="V103" s="264"/>
    </row>
    <row r="104" spans="1:23" x14ac:dyDescent="0.2">
      <c r="B104" s="288"/>
      <c r="C104" s="288"/>
      <c r="E104" s="266"/>
      <c r="F104" s="267" t="str">
        <f>Badges!C416</f>
        <v>Find a platform and write a speech.</v>
      </c>
      <c r="G104" s="269" t="str">
        <f>IF(Badges!Q416="A","A"," ")</f>
        <v xml:space="preserve"> </v>
      </c>
      <c r="I104" s="266"/>
      <c r="J104" s="267" t="str">
        <f>Badges!C485</f>
        <v>Help with three general-maintenance</v>
      </c>
      <c r="K104" s="269" t="str">
        <f>IF(Badges!Q485="A","A"," ")</f>
        <v xml:space="preserve"> </v>
      </c>
      <c r="M104" s="266"/>
      <c r="N104" s="267" t="str">
        <f>Badges!C555</f>
        <v>Invite an expert guest speaker</v>
      </c>
      <c r="O104" s="269" t="str">
        <f>IF(Badges!Q555="A","A"," ")</f>
        <v xml:space="preserve"> </v>
      </c>
      <c r="Q104" s="405">
        <v>5</v>
      </c>
      <c r="R104" s="411" t="str">
        <f>'Age-Level'!C56</f>
        <v xml:space="preserve">Make a commitment to live what </v>
      </c>
      <c r="S104" s="282" t="str">
        <f>IF('Age-Level'!Q56="A","A","")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IF(Bridging!Q7="C","C",IF(Bridging!Q7="P","P",""))</f>
        <v/>
      </c>
      <c r="E106" s="266"/>
      <c r="F106" s="267" t="str">
        <f>Badges!C418</f>
        <v>Explore voting procedures abroad.</v>
      </c>
      <c r="G106" s="269" t="str">
        <f>IF(Badges!Q418="A","A"," ")</f>
        <v xml:space="preserve"> </v>
      </c>
      <c r="I106" s="266"/>
      <c r="J106" s="267" t="str">
        <f>Badges!C487</f>
        <v>Make a tradition "to do" list</v>
      </c>
      <c r="K106" s="269" t="str">
        <f>IF(Badges!Q487="A","A"," ")</f>
        <v xml:space="preserve"> </v>
      </c>
      <c r="M106" s="266"/>
      <c r="N106" s="267" t="str">
        <f>Badges!C557</f>
        <v>Fantasy shopping</v>
      </c>
      <c r="O106" s="269" t="str">
        <f>IF(Badges!Q557="A","A"," ")</f>
        <v xml:space="preserve"> </v>
      </c>
      <c r="Q106" s="406">
        <v>1</v>
      </c>
      <c r="R106" s="411" t="str">
        <f>'Age-Level'!C59</f>
        <v>Pick a line from the Girl Scout Law</v>
      </c>
      <c r="S106" s="282" t="str">
        <f>IF('Age-Level'!Q59="A","A","")</f>
        <v/>
      </c>
      <c r="U106" s="264"/>
      <c r="V106" s="264"/>
    </row>
    <row r="107" spans="1:23" x14ac:dyDescent="0.2">
      <c r="A107" s="289"/>
      <c r="B107" s="413" t="str">
        <f>Bridging!C8</f>
        <v>Look Ahead</v>
      </c>
      <c r="C107" s="270" t="str">
        <f>IF(Bridging!Q8="C","C",IF(Bridging!Q8="P","P",""))</f>
        <v/>
      </c>
      <c r="E107" s="266"/>
      <c r="F107" s="267" t="str">
        <f>Badges!C419</f>
        <v>Follow a foreign election.</v>
      </c>
      <c r="G107" s="269" t="str">
        <f>IF(Badges!Q419="A","A"," ")</f>
        <v xml:space="preserve"> </v>
      </c>
      <c r="I107" s="266"/>
      <c r="J107" s="267" t="str">
        <f>Badges!C488</f>
        <v>Go global</v>
      </c>
      <c r="K107" s="269" t="str">
        <f>IF(Badges!Q488="A","A"," ")</f>
        <v xml:space="preserve"> </v>
      </c>
      <c r="M107" s="266"/>
      <c r="N107" s="267" t="str">
        <f>Badges!C558</f>
        <v>Learn from others</v>
      </c>
      <c r="O107" s="269" t="str">
        <f>IF(Badges!Q558="A","A"," ")</f>
        <v xml:space="preserve"> </v>
      </c>
      <c r="Q107" s="405">
        <v>2</v>
      </c>
      <c r="R107" s="411" t="str">
        <f>'Age-Level'!C60</f>
        <v>Interview a woman in your own or</v>
      </c>
      <c r="S107" s="282" t="str">
        <f>IF('Age-Level'!Q60="A","A","")</f>
        <v/>
      </c>
      <c r="U107" s="264"/>
      <c r="V107" s="264"/>
    </row>
    <row r="108" spans="1:23" x14ac:dyDescent="0.2">
      <c r="A108" s="289"/>
      <c r="B108" s="413" t="str">
        <f>Bridging!C9</f>
        <v>Plan a ceremony</v>
      </c>
      <c r="C108" s="270" t="str">
        <f>IF(Bridging!Q9="C","C",IF(Bridging!Q9="P","P",""))</f>
        <v/>
      </c>
      <c r="E108" s="266"/>
      <c r="F108" s="267" t="str">
        <f>Badges!C420</f>
        <v>Explore women voting or female</v>
      </c>
      <c r="G108" s="269" t="str">
        <f>IF(Badges!Q420="A","A"," ")</f>
        <v xml:space="preserve"> </v>
      </c>
      <c r="I108" s="266"/>
      <c r="J108" s="267" t="str">
        <f>Badges!C489</f>
        <v>Learn the history of your Girl Scout</v>
      </c>
      <c r="K108" s="269" t="str">
        <f>IF(Badges!Q489="A","A"," ")</f>
        <v xml:space="preserve"> </v>
      </c>
      <c r="M108" s="266"/>
      <c r="N108" s="267" t="str">
        <f>Badges!C559</f>
        <v>Speak with an expert</v>
      </c>
      <c r="O108" s="269" t="str">
        <f>IF(Badges!Q559="A","A"," ")</f>
        <v xml:space="preserve"> </v>
      </c>
      <c r="Q108" s="405">
        <v>3</v>
      </c>
      <c r="R108" s="411" t="str">
        <f>'Age-Level'!C61</f>
        <v>Find three inspirational quotes by</v>
      </c>
      <c r="S108" s="282" t="str">
        <f>IF('Age-Level'!Q61="A","A","")</f>
        <v/>
      </c>
      <c r="U108" s="264"/>
      <c r="V108" s="264"/>
    </row>
    <row r="109" spans="1:23" x14ac:dyDescent="0.2">
      <c r="B109" s="291" t="s">
        <v>650</v>
      </c>
      <c r="C109" s="270" t="str">
        <f>IF(Bridging!Q10="C","C",IF(Bridging!Q10="P","P",""))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IF('Age-Level'!Q62="A","A","")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IF('Age-Level'!Q63="A","A","")</f>
        <v/>
      </c>
      <c r="U110" s="410"/>
      <c r="V110" s="410"/>
      <c r="W110" s="404"/>
    </row>
    <row r="111" spans="1:23" x14ac:dyDescent="0.2">
      <c r="A111" s="533" t="str">
        <f>Badges!B354</f>
        <v>Collage</v>
      </c>
      <c r="B111" s="534"/>
      <c r="C111" s="534"/>
      <c r="E111" s="266"/>
      <c r="F111" s="267" t="str">
        <f>Badges!C425</f>
        <v>Cook something from an area of the</v>
      </c>
      <c r="G111" s="269" t="str">
        <f>IF(Badges!Q425="A","A"," ")</f>
        <v xml:space="preserve"> </v>
      </c>
      <c r="I111" s="266"/>
      <c r="J111" s="267" t="str">
        <f>Badges!C494</f>
        <v>Take a tree trip</v>
      </c>
      <c r="K111" s="269" t="str">
        <f>IF(Badges!Q494="A","A"," ")</f>
        <v xml:space="preserve"> </v>
      </c>
      <c r="M111" s="266"/>
      <c r="N111" s="267" t="str">
        <f>Badges!C565</f>
        <v>Read at least five job descriptions</v>
      </c>
      <c r="O111" s="269" t="str">
        <f>IF(Badges!Q565="A","A","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IF(Badges!Q426="A","A"," ")</f>
        <v xml:space="preserve"> </v>
      </c>
      <c r="I112" s="266"/>
      <c r="J112" s="267" t="str">
        <f>Badges!C495</f>
        <v>Design a tree house</v>
      </c>
      <c r="K112" s="269" t="str">
        <f>IF(Badges!Q495="A","A"," ")</f>
        <v xml:space="preserve"> </v>
      </c>
      <c r="M112" s="266">
        <v>2</v>
      </c>
      <c r="N112" s="267" t="str">
        <f>Badges!C566</f>
        <v>Put together a cookie portfolio</v>
      </c>
      <c r="O112" s="268"/>
      <c r="Q112" s="406">
        <v>1</v>
      </c>
      <c r="R112" s="411" t="str">
        <f>'Age-Level'!C66</f>
        <v xml:space="preserve">Take a self-defense class or ask a </v>
      </c>
      <c r="S112" s="282" t="str">
        <f>IF('Age-Level'!Q66="A","A","")</f>
        <v/>
      </c>
      <c r="U112" s="264"/>
      <c r="V112" s="264"/>
    </row>
    <row r="113" spans="1:22" x14ac:dyDescent="0.2">
      <c r="A113" s="266"/>
      <c r="B113" s="267" t="str">
        <f>Badges!C356</f>
        <v>Read about three collage time</v>
      </c>
      <c r="C113" s="269" t="str">
        <f>IF(Badges!Q356="A","A"," ")</f>
        <v xml:space="preserve"> </v>
      </c>
      <c r="E113" s="266"/>
      <c r="F113" s="267" t="str">
        <f>Badges!C427</f>
        <v>Let a particular ingredient be your</v>
      </c>
      <c r="G113" s="269" t="str">
        <f>IF(Badges!Q427="A","A"," ")</f>
        <v xml:space="preserve"> </v>
      </c>
      <c r="I113" s="266"/>
      <c r="J113" s="267" t="str">
        <f>Badges!C496</f>
        <v>Cook a tree dish</v>
      </c>
      <c r="K113" s="269" t="str">
        <f>IF(Badges!Q496="A","A"," ")</f>
        <v xml:space="preserve"> </v>
      </c>
      <c r="M113" s="266"/>
      <c r="N113" s="267" t="str">
        <f>Badges!C567</f>
        <v xml:space="preserve"> A portfolio shows examples of your</v>
      </c>
      <c r="O113" s="269" t="str">
        <f>IF(Badges!Q567="A","A"," ")</f>
        <v xml:space="preserve"> </v>
      </c>
      <c r="Q113" s="405">
        <v>2</v>
      </c>
      <c r="R113" s="411" t="str">
        <f>'Age-Level'!C67</f>
        <v>Teach younger Girl Scouts about fire</v>
      </c>
      <c r="S113" s="282" t="str">
        <f>IF('Age-Level'!Q67="A","A","")</f>
        <v/>
      </c>
      <c r="U113" s="264"/>
      <c r="V113" s="264"/>
    </row>
    <row r="114" spans="1:22" x14ac:dyDescent="0.2">
      <c r="A114" s="266"/>
      <c r="B114" s="267" t="str">
        <f>Badges!C357</f>
        <v>Visit a musem or exhibit featuring</v>
      </c>
      <c r="C114" s="269" t="str">
        <f>IF(Badges!Q357="A","A","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IF('Age-Level'!Q68="A","A","")</f>
        <v/>
      </c>
      <c r="U114" s="264"/>
      <c r="V114" s="264"/>
    </row>
    <row r="115" spans="1:22" x14ac:dyDescent="0.2">
      <c r="A115" s="266"/>
      <c r="B115" s="267" t="str">
        <f>Badges!C358</f>
        <v>Find out how far back you can trace</v>
      </c>
      <c r="C115" s="269" t="str">
        <f>IF(Badges!Q358="A","A"," ")</f>
        <v xml:space="preserve"> </v>
      </c>
      <c r="E115" s="266"/>
      <c r="F115" s="267" t="str">
        <f>Badges!C429</f>
        <v>Put together a meal based on a food</v>
      </c>
      <c r="G115" s="269" t="str">
        <f>IF(Badges!Q429="A","A"," ")</f>
        <v xml:space="preserve"> </v>
      </c>
      <c r="I115" s="266"/>
      <c r="J115" s="267" t="str">
        <f>Badges!C498</f>
        <v>Be a naturalist in your neighborhood</v>
      </c>
      <c r="K115" s="269" t="str">
        <f>IF(Badges!Q498="A","A"," ")</f>
        <v xml:space="preserve"> </v>
      </c>
      <c r="M115" s="266"/>
      <c r="N115" s="267" t="str">
        <f>Badges!C569</f>
        <v>Share your cookie resume and</v>
      </c>
      <c r="O115" s="269" t="str">
        <f>IF(Badges!Q569="A","A"," ")</f>
        <v xml:space="preserve"> </v>
      </c>
      <c r="Q115" s="405">
        <v>4</v>
      </c>
      <c r="R115" s="411" t="str">
        <f>'Age-Level'!C69</f>
        <v>Help two people to resolve a</v>
      </c>
      <c r="S115" s="282" t="str">
        <f>IF('Age-Level'!Q69="A","A","")</f>
        <v/>
      </c>
      <c r="U115" s="264"/>
      <c r="V115" s="264"/>
    </row>
    <row r="116" spans="1:22" x14ac:dyDescent="0.2">
      <c r="A116" s="266">
        <v>2</v>
      </c>
      <c r="B116" s="267" t="str">
        <f>Badges!C359</f>
        <v>Focus on composition</v>
      </c>
      <c r="C116" s="268"/>
      <c r="E116" s="266"/>
      <c r="F116" s="267" t="str">
        <f>Badges!C430</f>
        <v>Research and cook a regional</v>
      </c>
      <c r="G116" s="269" t="str">
        <f>IF(Badges!Q430="A","A"," ")</f>
        <v xml:space="preserve"> </v>
      </c>
      <c r="I116" s="266"/>
      <c r="J116" s="267" t="str">
        <f>Badges!C499</f>
        <v>Sketch and label the parts of a tree</v>
      </c>
      <c r="K116" s="269" t="str">
        <f>IF(Badges!Q499="A","A"," ")</f>
        <v xml:space="preserve"> </v>
      </c>
      <c r="M116" s="266">
        <v>4</v>
      </c>
      <c r="N116" s="267" t="str">
        <f>Badges!C570</f>
        <v>Write an essay about what you</v>
      </c>
      <c r="O116" s="268"/>
      <c r="Q116" s="379">
        <v>5</v>
      </c>
      <c r="R116" s="411" t="str">
        <f>'Age-Level'!C70</f>
        <v>Discuss the dangers of alcohol and</v>
      </c>
      <c r="S116" s="282" t="str">
        <f>IF('Age-Level'!Q70="A","A","")</f>
        <v/>
      </c>
    </row>
    <row r="117" spans="1:22" x14ac:dyDescent="0.2">
      <c r="A117" s="266"/>
      <c r="B117" s="267" t="str">
        <f>Badges!C360</f>
        <v>Compose a collage using cubomania</v>
      </c>
      <c r="C117" s="269" t="str">
        <f>IF(Badges!Q360="A","A"," ")</f>
        <v xml:space="preserve"> </v>
      </c>
      <c r="E117" s="266"/>
      <c r="F117" s="267" t="str">
        <f>Badges!C431</f>
        <v>Find out how well you know your</v>
      </c>
      <c r="G117" s="269" t="str">
        <f>IF(Badges!Q431="A","A"," ")</f>
        <v xml:space="preserve"> </v>
      </c>
      <c r="I117" s="266"/>
      <c r="J117" s="267" t="str">
        <f>Badges!C500</f>
        <v>Delve into the forest life cycle</v>
      </c>
      <c r="K117" s="269" t="str">
        <f>IF(Badges!Q500="A","A"," ")</f>
        <v xml:space="preserve"> </v>
      </c>
      <c r="M117" s="266"/>
      <c r="N117" s="267" t="str">
        <f>Badges!C571</f>
        <v>You can use this for a college</v>
      </c>
      <c r="O117" s="269" t="str">
        <f>IF(Badges!Q571="A","A"," ")</f>
        <v xml:space="preserve"> </v>
      </c>
      <c r="Q117" s="531"/>
      <c r="R117" s="532"/>
      <c r="S117" s="315"/>
    </row>
    <row r="118" spans="1:22" x14ac:dyDescent="0.2">
      <c r="A118" s="266"/>
      <c r="B118" s="267" t="str">
        <f>Badges!C361</f>
        <v>Create a collage diary</v>
      </c>
      <c r="C118" s="269" t="str">
        <f>IF(Badges!Q361="A","A","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IF(Badges!Q362="A","A"," ")</f>
        <v xml:space="preserve"> </v>
      </c>
      <c r="E119" s="266"/>
      <c r="F119" s="267" t="str">
        <f>Badges!C433</f>
        <v>Try a recipe inspired by a historical</v>
      </c>
      <c r="G119" s="269" t="str">
        <f>IF(Badges!Q433="A","A"," ")</f>
        <v xml:space="preserve"> </v>
      </c>
      <c r="I119" s="266"/>
      <c r="J119" s="267" t="str">
        <f>Badges!C502</f>
        <v>Get tree crafty</v>
      </c>
      <c r="K119" s="269" t="str">
        <f>IF(Badges!Q502="A","A"," ")</f>
        <v xml:space="preserve"> </v>
      </c>
      <c r="M119" s="266"/>
      <c r="N119" s="267" t="str">
        <f>Badges!C573</f>
        <v>Whether you're applying for college</v>
      </c>
      <c r="O119" s="269" t="str">
        <f>IF(Badges!Q573="A","A","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IF(Badges!Q434="A","A"," ")</f>
        <v xml:space="preserve"> </v>
      </c>
      <c r="I120" s="266"/>
      <c r="J120" s="267" t="str">
        <f>Badges!C503</f>
        <v>Capture a tree on your convas or the</v>
      </c>
      <c r="K120" s="269" t="str">
        <f>IF(Badges!Q503="A","A","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IF(Badges!Q364="A","A"," ")</f>
        <v xml:space="preserve"> </v>
      </c>
      <c r="E121" s="266"/>
      <c r="F121" s="267" t="str">
        <f>Badges!C435</f>
        <v>Pick a piece of the past that excites</v>
      </c>
      <c r="G121" s="269" t="str">
        <f>IF(Badges!Q435="A","A"," ")</f>
        <v xml:space="preserve"> </v>
      </c>
      <c r="I121" s="266"/>
      <c r="J121" s="267" t="str">
        <f>Badges!C504</f>
        <v>Create your own tree legend</v>
      </c>
      <c r="K121" s="269" t="str">
        <f>IF(Badges!Q504="A","A","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IF(Badges!Q365="A","A","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IF(Badges!Q577="A","A"," ")</f>
        <v xml:space="preserve"> </v>
      </c>
      <c r="Q122" s="405"/>
      <c r="R122" s="405"/>
      <c r="S122" s="392"/>
    </row>
    <row r="123" spans="1:22" x14ac:dyDescent="0.2">
      <c r="A123" s="266"/>
      <c r="B123" s="267" t="str">
        <f>Badges!C366</f>
        <v>Create a collage that's a study in</v>
      </c>
      <c r="C123" s="269" t="str">
        <f>IF(Badges!Q366="A","A"," ")</f>
        <v xml:space="preserve"> </v>
      </c>
      <c r="E123" s="266"/>
      <c r="F123" s="267" t="str">
        <f>Badges!C437</f>
        <v>Take a processed food you love and</v>
      </c>
      <c r="G123" s="269" t="str">
        <f>IF(Badges!Q437="A","A"," ")</f>
        <v xml:space="preserve"> </v>
      </c>
      <c r="I123" s="266"/>
      <c r="J123" s="267" t="str">
        <f>Badges!C506</f>
        <v>Debate logging, clear-cutting, and</v>
      </c>
      <c r="K123" s="269" t="str">
        <f>IF(Badges!Q506="A","A","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IF(Badges!Q438="A","A"," ")</f>
        <v xml:space="preserve"> </v>
      </c>
      <c r="I124" s="266"/>
      <c r="J124" s="267" t="str">
        <f>Badges!C507</f>
        <v>Chart how wood travels</v>
      </c>
      <c r="K124" s="269" t="str">
        <f>IF(Badges!Q507="A","A"," ")</f>
        <v xml:space="preserve"> </v>
      </c>
      <c r="M124" s="266"/>
      <c r="N124" s="267" t="str">
        <f>Badges!C579</f>
        <v>Making a personal connection with</v>
      </c>
      <c r="O124" s="269" t="str">
        <f>IF(Badges!Q579="A","A"," ")</f>
        <v xml:space="preserve"> </v>
      </c>
      <c r="Q124" s="535"/>
      <c r="R124" s="536"/>
      <c r="S124" s="536"/>
    </row>
    <row r="125" spans="1:22" x14ac:dyDescent="0.2">
      <c r="A125" s="266"/>
      <c r="B125" s="267" t="str">
        <f>Badges!C368</f>
        <v>Create a collage using 3-D materials</v>
      </c>
      <c r="C125" s="269" t="str">
        <f>IF(Badges!Q368="A","A"," ")</f>
        <v xml:space="preserve"> </v>
      </c>
      <c r="E125" s="266"/>
      <c r="F125" s="267" t="str">
        <f>Badges!C439</f>
        <v>Try a recipe for a special diet</v>
      </c>
      <c r="G125" s="269" t="str">
        <f>IF(Badges!Q439="A","A"," ")</f>
        <v xml:space="preserve"> </v>
      </c>
      <c r="I125" s="266"/>
      <c r="J125" s="267" t="str">
        <f>Badges!C508</f>
        <v>Create a dream tree garden</v>
      </c>
      <c r="K125" s="269" t="str">
        <f>IF(Badges!Q508="A","A"," ")</f>
        <v xml:space="preserve"> </v>
      </c>
      <c r="M125" s="266">
        <v>3</v>
      </c>
      <c r="N125" s="267" t="str">
        <f>Badges!C580</f>
        <v>Build your customer list</v>
      </c>
      <c r="O125" s="268"/>
    </row>
    <row r="126" spans="1:22" x14ac:dyDescent="0.2">
      <c r="A126" s="266"/>
      <c r="B126" s="267" t="str">
        <f>Badges!C369</f>
        <v>Create a collage on a found surface</v>
      </c>
      <c r="C126" s="269" t="str">
        <f>IF(Badges!Q369="A","A","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IF(Badges!Q581="A","A"," ")</f>
        <v xml:space="preserve"> </v>
      </c>
    </row>
    <row r="127" spans="1:22" x14ac:dyDescent="0.2">
      <c r="A127" s="266"/>
      <c r="B127" s="267" t="str">
        <f>Badges!C370</f>
        <v xml:space="preserve">Createa  collage from everyday </v>
      </c>
      <c r="C127" s="269" t="str">
        <f>IF(Badges!Q370="A","A"," ")</f>
        <v xml:space="preserve"> </v>
      </c>
      <c r="E127" s="266"/>
      <c r="F127" s="267" t="str">
        <f>Badges!C441</f>
        <v>Throw a potluck party</v>
      </c>
      <c r="G127" s="269" t="str">
        <f>IF(Badges!Q441="A","A"," ")</f>
        <v xml:space="preserve"> </v>
      </c>
      <c r="I127" s="266"/>
      <c r="J127" s="267" t="str">
        <f>Badges!C510</f>
        <v>Plant a tree</v>
      </c>
      <c r="K127" s="269" t="str">
        <f>IF(Badges!Q510="A","A","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IF(Badges!Q442="A","A"," ")</f>
        <v xml:space="preserve"> </v>
      </c>
      <c r="I128" s="266"/>
      <c r="J128" s="267" t="str">
        <f>Badges!C511</f>
        <v>Tend to a tree somewhere in your</v>
      </c>
      <c r="K128" s="269" t="str">
        <f>IF(Badges!Q511="A","A"," ")</f>
        <v xml:space="preserve"> </v>
      </c>
      <c r="M128" s="266"/>
      <c r="N128" s="267" t="str">
        <f>Badges!C583</f>
        <v>Think about ways that you can thank</v>
      </c>
      <c r="O128" s="269" t="str">
        <f>IF(Badges!Q583="A","A"," ")</f>
        <v xml:space="preserve"> </v>
      </c>
    </row>
    <row r="129" spans="1:19" x14ac:dyDescent="0.2">
      <c r="A129" s="266"/>
      <c r="B129" s="267" t="str">
        <f>Badges!C372</f>
        <v>Create a self-portrait collage</v>
      </c>
      <c r="C129" s="269" t="str">
        <f>IF(Badges!Q372="A","A"," ")</f>
        <v xml:space="preserve"> </v>
      </c>
      <c r="E129" s="266"/>
      <c r="F129" s="267" t="str">
        <f>Badges!C443</f>
        <v>Hold a progressive dinner with</v>
      </c>
      <c r="G129" s="269" t="str">
        <f>IF(Badges!Q443="A","A"," ")</f>
        <v xml:space="preserve"> </v>
      </c>
      <c r="I129" s="266"/>
      <c r="J129" s="267" t="str">
        <f>Badges!C512</f>
        <v>Shadow one of the tree caretakers</v>
      </c>
      <c r="K129" s="269" t="str">
        <f>IF(Badges!Q512="A","A"," ")</f>
        <v xml:space="preserve"> </v>
      </c>
      <c r="M129" s="266">
        <v>5</v>
      </c>
      <c r="N129" s="267" t="str">
        <f>Badges!C584</f>
        <v>Keep your customer connection</v>
      </c>
      <c r="O129" s="268"/>
    </row>
    <row r="130" spans="1:19" x14ac:dyDescent="0.2">
      <c r="A130" s="266"/>
      <c r="B130" s="267" t="str">
        <f>Badges!C373</f>
        <v>Create a collage with an advocacy</v>
      </c>
      <c r="C130" s="269" t="str">
        <f>IF(Badges!Q373="A","A","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IF(Badges!Q585="A","A"," ")</f>
        <v xml:space="preserve"> </v>
      </c>
    </row>
    <row r="131" spans="1:19" x14ac:dyDescent="0.2">
      <c r="A131" s="266"/>
      <c r="B131" s="267" t="str">
        <f>Badges!C374</f>
        <v>Create a collage advertisement</v>
      </c>
      <c r="C131" s="269" t="str">
        <f>IF(Badges!Q374="A","A","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IF(Badges!Q448="A","A"," ")</f>
        <v xml:space="preserve"> </v>
      </c>
      <c r="I132" s="266"/>
      <c r="J132" s="267" t="str">
        <f>Badges!C518</f>
        <v>Research role models</v>
      </c>
      <c r="K132" s="269" t="str">
        <f>IF(Badges!Q518="A","A","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IF(Badges!Q449="A","A"," ")</f>
        <v xml:space="preserve"> </v>
      </c>
      <c r="I133" s="266"/>
      <c r="J133" s="267" t="str">
        <f>Badges!C519</f>
        <v>Get guidance</v>
      </c>
      <c r="K133" s="269" t="str">
        <f>IF(Badges!Q519="A","A"," ")</f>
        <v xml:space="preserve"> </v>
      </c>
      <c r="M133" s="280"/>
      <c r="N133" s="292"/>
      <c r="O133" s="404"/>
    </row>
    <row r="134" spans="1:19" x14ac:dyDescent="0.2">
      <c r="A134" s="266"/>
      <c r="B134" s="267" t="str">
        <f>Badges!C379</f>
        <v>Get advice from a professional.</v>
      </c>
      <c r="C134" s="269" t="str">
        <f>IF(Badges!Q379="A","A"," ")</f>
        <v xml:space="preserve"> </v>
      </c>
      <c r="E134" s="266"/>
      <c r="F134" s="267" t="str">
        <f>Badges!C450</f>
        <v>Talk to child care professionals</v>
      </c>
      <c r="G134" s="269" t="str">
        <f>IF(Badges!Q450="A","A"," ")</f>
        <v xml:space="preserve"> </v>
      </c>
      <c r="I134" s="266"/>
      <c r="J134" s="267" t="str">
        <f>Badges!C520</f>
        <v>Pool your knowledge</v>
      </c>
      <c r="K134" s="269" t="str">
        <f>IF(Badges!Q520="A","A"," ")</f>
        <v xml:space="preserve"> </v>
      </c>
      <c r="M134" s="280"/>
      <c r="N134" s="292"/>
      <c r="O134" s="404"/>
    </row>
    <row r="135" spans="1:19" x14ac:dyDescent="0.2">
      <c r="A135" s="266"/>
      <c r="B135" s="267" t="str">
        <f>Badges!C380</f>
        <v>Get evaluated.</v>
      </c>
      <c r="C135" s="269" t="str">
        <f>IF(Badges!Q380="A","A"," ")</f>
        <v xml:space="preserve"> </v>
      </c>
      <c r="M135" s="280"/>
      <c r="N135" s="292"/>
      <c r="O135" s="404"/>
    </row>
    <row r="136" spans="1:19" x14ac:dyDescent="0.2">
      <c r="A136" s="266"/>
      <c r="B136" s="267" t="str">
        <f>Badges!C381</f>
        <v>Create a fitness statement.</v>
      </c>
      <c r="C136" s="269" t="str">
        <f>IF(Badges!Q381="A","A"," ")</f>
        <v xml:space="preserve"> </v>
      </c>
      <c r="M136" s="280"/>
      <c r="N136" s="292"/>
      <c r="O136" s="404"/>
    </row>
    <row r="137" spans="1:19" ht="23.25" x14ac:dyDescent="0.35">
      <c r="A137" s="524" t="str">
        <f ca="1">MID(CELL("filename",A78),FIND(IF(ISERROR(FIND("]",CELL("filename",A78))),"$","]"),CELL("filename",A78))+1,256)</f>
        <v>Senior14</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Patches'!Q5="A","A","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Patches'!Q6="A","A"," ")</f>
        <v xml:space="preserve"> </v>
      </c>
      <c r="I139" s="266">
        <v>1</v>
      </c>
      <c r="J139" s="403" t="str">
        <f>'Council Own'!C7</f>
        <v>&lt;List Requirement Here&gt;</v>
      </c>
      <c r="K139" s="268" t="str">
        <f>IF('Council Own'!Q7="A","A"," ")</f>
        <v xml:space="preserve"> </v>
      </c>
      <c r="M139" s="266">
        <v>1</v>
      </c>
      <c r="N139" s="403" t="str">
        <f>'Council Own'!C55</f>
        <v>&lt;List Requirement Here&gt;</v>
      </c>
      <c r="O139" s="268" t="str">
        <f>IF('Council Own'!Q55="A","A"," ")</f>
        <v xml:space="preserve"> </v>
      </c>
      <c r="Q139" s="266">
        <v>1</v>
      </c>
      <c r="R139" s="403" t="str">
        <f>'Council Own'!C103</f>
        <v>&lt;List Requirement Here&gt;</v>
      </c>
      <c r="S139" s="268" t="str">
        <f>IF('Council Own'!Q103="A","A"," ")</f>
        <v xml:space="preserve"> </v>
      </c>
    </row>
    <row r="140" spans="1:19" x14ac:dyDescent="0.2">
      <c r="A140" s="519" t="str">
        <f>'Council Own'!B6</f>
        <v>&lt;&lt;List Badge Here&gt;&gt;</v>
      </c>
      <c r="B140" s="520"/>
      <c r="C140" s="271" t="str">
        <f>IF('Council Own'!Q28="C","C",IF('Council Own'!Q28="P","P",""))</f>
        <v/>
      </c>
      <c r="E140" s="510" t="str">
        <f>'Fun Patches'!C7</f>
        <v>&lt;LIST PATCH HERE&gt;</v>
      </c>
      <c r="F140" s="511"/>
      <c r="G140" s="276" t="str">
        <f>IF('Fun Patches'!Q7="A","A"," ")</f>
        <v xml:space="preserve"> </v>
      </c>
      <c r="H140" s="273"/>
      <c r="I140" s="266"/>
      <c r="J140" s="411" t="str">
        <f>'Council Own'!C8</f>
        <v>&lt;List Requirement Here&gt;</v>
      </c>
      <c r="K140" s="276" t="str">
        <f>IF('Council Own'!Q8="A","A"," ")</f>
        <v xml:space="preserve"> </v>
      </c>
      <c r="L140" s="273"/>
      <c r="M140" s="266"/>
      <c r="N140" s="411" t="str">
        <f>'Council Own'!C56</f>
        <v>&lt;List Requirement Here&gt;</v>
      </c>
      <c r="O140" s="276" t="str">
        <f>IF('Council Own'!Q56="A","A"," ")</f>
        <v xml:space="preserve"> </v>
      </c>
      <c r="Q140" s="266"/>
      <c r="R140" s="411" t="str">
        <f>'Council Own'!C104</f>
        <v>&lt;List Requirement Here&gt;</v>
      </c>
      <c r="S140" s="276" t="str">
        <f>IF('Council Own'!Q104="A","A"," ")</f>
        <v xml:space="preserve"> </v>
      </c>
    </row>
    <row r="141" spans="1:19" x14ac:dyDescent="0.2">
      <c r="A141" s="519" t="str">
        <f>'Council Own'!B30</f>
        <v>&lt;&lt;List Badge Here&gt;&gt;</v>
      </c>
      <c r="B141" s="520"/>
      <c r="C141" s="271" t="str">
        <f>IF('Council Own'!Q52="C","C",IF('Council Own'!Q52="P","P",""))</f>
        <v/>
      </c>
      <c r="E141" s="510" t="str">
        <f>'Fun Patches'!C8</f>
        <v>&lt;LIST PATCH HERE&gt;</v>
      </c>
      <c r="F141" s="511"/>
      <c r="G141" s="276" t="str">
        <f>IF('Fun Patches'!Q8="A","A"," ")</f>
        <v xml:space="preserve"> </v>
      </c>
      <c r="H141" s="273"/>
      <c r="I141" s="266"/>
      <c r="J141" s="411" t="str">
        <f>'Council Own'!C9</f>
        <v>&lt;List Requirement Here&gt;</v>
      </c>
      <c r="K141" s="276" t="str">
        <f>IF('Council Own'!Q9="A","A"," ")</f>
        <v xml:space="preserve"> </v>
      </c>
      <c r="L141" s="273"/>
      <c r="M141" s="266"/>
      <c r="N141" s="411" t="str">
        <f>'Council Own'!C57</f>
        <v>&lt;List Requirement Here&gt;</v>
      </c>
      <c r="O141" s="276" t="str">
        <f>IF('Council Own'!Q57="A","A"," ")</f>
        <v xml:space="preserve"> </v>
      </c>
      <c r="Q141" s="266"/>
      <c r="R141" s="411" t="str">
        <f>'Council Own'!C105</f>
        <v>&lt;List Requirement Here&gt;</v>
      </c>
      <c r="S141" s="276" t="str">
        <f>IF('Council Own'!Q105="A","A"," ")</f>
        <v xml:space="preserve"> </v>
      </c>
    </row>
    <row r="142" spans="1:19" x14ac:dyDescent="0.2">
      <c r="A142" s="519" t="str">
        <f>'Council Own'!B54</f>
        <v>&lt;&lt;List Badge Here&gt;&gt;</v>
      </c>
      <c r="B142" s="520"/>
      <c r="C142" s="271" t="str">
        <f>IF('Council Own'!Q76="C","C",IF('Council Own'!Q76="P","P",""))</f>
        <v/>
      </c>
      <c r="E142" s="510" t="str">
        <f>'Fun Patches'!C9</f>
        <v>&lt;LIST PATCH HERE&gt;</v>
      </c>
      <c r="F142" s="511"/>
      <c r="G142" s="276" t="str">
        <f>IF('Fun Patches'!Q9="A","A"," ")</f>
        <v xml:space="preserve"> </v>
      </c>
      <c r="H142" s="273"/>
      <c r="I142" s="266"/>
      <c r="J142" s="411" t="str">
        <f>'Council Own'!C10</f>
        <v>&lt;List Requirement Here&gt;</v>
      </c>
      <c r="K142" s="276" t="str">
        <f>IF('Council Own'!Q10="A","A"," ")</f>
        <v xml:space="preserve"> </v>
      </c>
      <c r="L142" s="273"/>
      <c r="M142" s="266"/>
      <c r="N142" s="411" t="str">
        <f>'Council Own'!C58</f>
        <v>&lt;List Requirement Here&gt;</v>
      </c>
      <c r="O142" s="276" t="str">
        <f>IF('Council Own'!Q58="A","A"," ")</f>
        <v xml:space="preserve"> </v>
      </c>
      <c r="Q142" s="266"/>
      <c r="R142" s="411" t="str">
        <f>'Council Own'!C106</f>
        <v>&lt;List Requirement Here&gt;</v>
      </c>
      <c r="S142" s="276" t="str">
        <f>IF('Council Own'!Q106="A","A"," ")</f>
        <v xml:space="preserve"> </v>
      </c>
    </row>
    <row r="143" spans="1:19" x14ac:dyDescent="0.2">
      <c r="A143" s="519" t="str">
        <f>'Council Own'!B78</f>
        <v>&lt;&lt;List Badge Here&gt;&gt;</v>
      </c>
      <c r="B143" s="520"/>
      <c r="C143" s="271" t="str">
        <f>IF('Council Own'!Q100="C","C",IF('Council Own'!Q100="P","P",""))</f>
        <v/>
      </c>
      <c r="E143" s="510" t="str">
        <f>'Fun Patches'!C10</f>
        <v>&lt;LIST PATCH HERE&gt;</v>
      </c>
      <c r="F143" s="511"/>
      <c r="G143" s="276" t="str">
        <f>IF('Fun Patches'!Q10="A","A"," ")</f>
        <v xml:space="preserve"> </v>
      </c>
      <c r="H143" s="273"/>
      <c r="I143" s="266">
        <v>2</v>
      </c>
      <c r="J143" s="403" t="str">
        <f>'Council Own'!C11</f>
        <v>&lt;List Requirement Here&gt;</v>
      </c>
      <c r="K143" s="268" t="str">
        <f>IF('Council Own'!Q11="A","A"," ")</f>
        <v xml:space="preserve"> </v>
      </c>
      <c r="L143" s="273"/>
      <c r="M143" s="266">
        <v>2</v>
      </c>
      <c r="N143" s="403" t="str">
        <f>'Council Own'!C59</f>
        <v>&lt;List Requirement Here&gt;</v>
      </c>
      <c r="O143" s="268" t="str">
        <f>IF('Council Own'!Q59="A","A"," ")</f>
        <v xml:space="preserve"> </v>
      </c>
      <c r="Q143" s="266">
        <v>2</v>
      </c>
      <c r="R143" s="403" t="str">
        <f>'Council Own'!C107</f>
        <v>&lt;List Requirement Here&gt;</v>
      </c>
      <c r="S143" s="268" t="str">
        <f>IF('Council Own'!Q107="A","A"," ")</f>
        <v xml:space="preserve"> </v>
      </c>
    </row>
    <row r="144" spans="1:19" x14ac:dyDescent="0.2">
      <c r="A144" s="519" t="str">
        <f>'Council Own'!B102</f>
        <v>&lt;&lt;List Badge Here&gt;&gt;</v>
      </c>
      <c r="B144" s="520"/>
      <c r="C144" s="271" t="str">
        <f>IF('Council Own'!Q124="C","C",IF('Council Own'!Q124="P","P",""))</f>
        <v/>
      </c>
      <c r="E144" s="510" t="str">
        <f>'Fun Patches'!C11</f>
        <v>&lt;LIST PATCH HERE&gt;</v>
      </c>
      <c r="F144" s="511"/>
      <c r="G144" s="276" t="str">
        <f>IF('Fun Patches'!Q11="A","A"," ")</f>
        <v xml:space="preserve"> </v>
      </c>
      <c r="H144" s="273"/>
      <c r="I144" s="266"/>
      <c r="J144" s="411" t="str">
        <f>'Council Own'!C12</f>
        <v>&lt;List Requirement Here&gt;</v>
      </c>
      <c r="K144" s="276" t="str">
        <f>IF('Council Own'!Q12="A","A"," ")</f>
        <v xml:space="preserve"> </v>
      </c>
      <c r="L144" s="273"/>
      <c r="M144" s="266"/>
      <c r="N144" s="411" t="str">
        <f>'Council Own'!C60</f>
        <v>&lt;List Requirement Here&gt;</v>
      </c>
      <c r="O144" s="276" t="str">
        <f>IF('Council Own'!Q60="A","A"," ")</f>
        <v xml:space="preserve"> </v>
      </c>
      <c r="Q144" s="266"/>
      <c r="R144" s="411" t="str">
        <f>'Council Own'!C108</f>
        <v>&lt;List Requirement Here&gt;</v>
      </c>
      <c r="S144" s="276" t="str">
        <f>IF('Council Own'!Q108="A","A"," ")</f>
        <v xml:space="preserve"> </v>
      </c>
    </row>
    <row r="145" spans="1:19" x14ac:dyDescent="0.2">
      <c r="A145" s="519" t="str">
        <f>'Council Own'!B126</f>
        <v>&lt;&lt;List Badge Here&gt;&gt;</v>
      </c>
      <c r="B145" s="520"/>
      <c r="C145" s="271" t="str">
        <f>IF('Council Own'!Q148="C","C",IF('Council Own'!Q148="P","P",""))</f>
        <v/>
      </c>
      <c r="E145" s="510" t="str">
        <f>'Fun Patches'!C12</f>
        <v>&lt;LIST PATCH HERE&gt;</v>
      </c>
      <c r="F145" s="511"/>
      <c r="G145" s="276" t="str">
        <f>IF('Fun Patches'!Q12="A","A"," ")</f>
        <v xml:space="preserve"> </v>
      </c>
      <c r="H145" s="273"/>
      <c r="I145" s="266"/>
      <c r="J145" s="411" t="str">
        <f>'Council Own'!C13</f>
        <v>&lt;List Requirement Here&gt;</v>
      </c>
      <c r="K145" s="276" t="str">
        <f>IF('Council Own'!Q13="A","A"," ")</f>
        <v xml:space="preserve"> </v>
      </c>
      <c r="L145" s="273"/>
      <c r="M145" s="266"/>
      <c r="N145" s="411" t="str">
        <f>'Council Own'!C61</f>
        <v>&lt;List Requirement Here&gt;</v>
      </c>
      <c r="O145" s="276" t="str">
        <f>IF('Council Own'!Q61="A","A"," ")</f>
        <v xml:space="preserve"> </v>
      </c>
      <c r="Q145" s="266"/>
      <c r="R145" s="411" t="str">
        <f>'Council Own'!C109</f>
        <v>&lt;List Requirement Here&gt;</v>
      </c>
      <c r="S145" s="276" t="str">
        <f>IF('Council Own'!Q109="A","A"," ")</f>
        <v xml:space="preserve"> </v>
      </c>
    </row>
    <row r="146" spans="1:19" x14ac:dyDescent="0.2">
      <c r="E146" s="510" t="str">
        <f>'Fun Patches'!C13</f>
        <v>&lt;LIST PATCH HERE&gt;</v>
      </c>
      <c r="F146" s="511"/>
      <c r="G146" s="276" t="str">
        <f>IF('Fun Patches'!Q13="A","A"," ")</f>
        <v xml:space="preserve"> </v>
      </c>
      <c r="H146" s="273"/>
      <c r="I146" s="266"/>
      <c r="J146" s="411" t="str">
        <f>'Council Own'!C14</f>
        <v>&lt;List Requirement Here&gt;</v>
      </c>
      <c r="K146" s="276" t="str">
        <f>IF('Council Own'!Q14="A","A"," ")</f>
        <v xml:space="preserve"> </v>
      </c>
      <c r="L146" s="273"/>
      <c r="M146" s="266"/>
      <c r="N146" s="411" t="str">
        <f>'Council Own'!C62</f>
        <v>&lt;List Requirement Here&gt;</v>
      </c>
      <c r="O146" s="276" t="str">
        <f>IF('Council Own'!Q62="A","A"," ")</f>
        <v xml:space="preserve"> </v>
      </c>
      <c r="Q146" s="266"/>
      <c r="R146" s="411" t="str">
        <f>'Council Own'!C110</f>
        <v>&lt;List Requirement Here&gt;</v>
      </c>
      <c r="S146" s="276" t="str">
        <f>IF('Council Own'!Q110="A","A"," ")</f>
        <v xml:space="preserve"> </v>
      </c>
    </row>
    <row r="147" spans="1:19" ht="12.75" customHeight="1" x14ac:dyDescent="0.2">
      <c r="E147" s="510" t="str">
        <f>'Fun Patches'!C14</f>
        <v>&lt;LIST PATCH HERE&gt;</v>
      </c>
      <c r="F147" s="511"/>
      <c r="G147" s="276" t="str">
        <f>IF('Fun Patches'!Q14="A","A"," ")</f>
        <v xml:space="preserve"> </v>
      </c>
      <c r="I147" s="266">
        <v>3</v>
      </c>
      <c r="J147" s="403" t="str">
        <f>'Council Own'!C15</f>
        <v>&lt;List Requirement Here&gt;</v>
      </c>
      <c r="K147" s="268" t="str">
        <f>IF('Council Own'!Q15="A","A"," ")</f>
        <v xml:space="preserve"> </v>
      </c>
      <c r="M147" s="266">
        <v>3</v>
      </c>
      <c r="N147" s="403" t="str">
        <f>'Council Own'!C63</f>
        <v>&lt;List Requirement Here&gt;</v>
      </c>
      <c r="O147" s="268" t="str">
        <f>IF('Council Own'!Q63="A","A"," ")</f>
        <v xml:space="preserve"> </v>
      </c>
      <c r="Q147" s="266">
        <v>3</v>
      </c>
      <c r="R147" s="403" t="str">
        <f>'Council Own'!C111</f>
        <v>&lt;List Requirement Here&gt;</v>
      </c>
      <c r="S147" s="268" t="str">
        <f>IF('Council Own'!Q111="A","A"," ")</f>
        <v xml:space="preserve"> </v>
      </c>
    </row>
    <row r="148" spans="1:19" ht="12.75" customHeight="1" x14ac:dyDescent="0.2">
      <c r="E148" s="510" t="str">
        <f>'Fun Patches'!C15</f>
        <v>&lt;LIST PATCH HERE&gt;</v>
      </c>
      <c r="F148" s="511"/>
      <c r="G148" s="276" t="str">
        <f>IF('Fun Patches'!Q15="A","A"," ")</f>
        <v xml:space="preserve"> </v>
      </c>
      <c r="I148" s="266"/>
      <c r="J148" s="411" t="str">
        <f>'Council Own'!C16</f>
        <v>&lt;List Requirement Here&gt;</v>
      </c>
      <c r="K148" s="276" t="str">
        <f>IF('Council Own'!Q16="A","A"," ")</f>
        <v xml:space="preserve"> </v>
      </c>
      <c r="M148" s="266"/>
      <c r="N148" s="411" t="str">
        <f>'Council Own'!C64</f>
        <v>&lt;List Requirement Here&gt;</v>
      </c>
      <c r="O148" s="276" t="str">
        <f>IF('Council Own'!Q64="A","A"," ")</f>
        <v xml:space="preserve"> </v>
      </c>
      <c r="Q148" s="266"/>
      <c r="R148" s="411" t="str">
        <f>'Council Own'!C112</f>
        <v>&lt;List Requirement Here&gt;</v>
      </c>
      <c r="S148" s="276" t="str">
        <f>IF('Council Own'!Q112="A","A"," ")</f>
        <v xml:space="preserve"> </v>
      </c>
    </row>
    <row r="149" spans="1:19" x14ac:dyDescent="0.2">
      <c r="E149" s="510" t="str">
        <f>'Fun Patches'!C16</f>
        <v>&lt;LIST PATCH HERE&gt;</v>
      </c>
      <c r="F149" s="511"/>
      <c r="G149" s="276" t="str">
        <f>IF('Fun Patches'!Q16="A","A"," ")</f>
        <v xml:space="preserve"> </v>
      </c>
      <c r="I149" s="266"/>
      <c r="J149" s="411" t="str">
        <f>'Council Own'!C17</f>
        <v>&lt;List Requirement Here&gt;</v>
      </c>
      <c r="K149" s="276" t="str">
        <f>IF('Council Own'!Q17="A","A"," ")</f>
        <v xml:space="preserve"> </v>
      </c>
      <c r="M149" s="266"/>
      <c r="N149" s="411" t="str">
        <f>'Council Own'!C65</f>
        <v>&lt;List Requirement Here&gt;</v>
      </c>
      <c r="O149" s="276" t="str">
        <f>IF('Council Own'!Q65="A","A"," ")</f>
        <v xml:space="preserve"> </v>
      </c>
      <c r="Q149" s="266"/>
      <c r="R149" s="411" t="str">
        <f>'Council Own'!C113</f>
        <v>&lt;List Requirement Here&gt;</v>
      </c>
      <c r="S149" s="276" t="str">
        <f>IF('Council Own'!Q113="A","A"," ")</f>
        <v xml:space="preserve"> </v>
      </c>
    </row>
    <row r="150" spans="1:19" x14ac:dyDescent="0.2">
      <c r="E150" s="515" t="str">
        <f>'Fun Patches'!C17</f>
        <v>&lt;LIST PATCH HERE&gt;</v>
      </c>
      <c r="F150" s="516"/>
      <c r="G150" s="269" t="str">
        <f>IF('Fun Patches'!Q17="A","A"," ")</f>
        <v xml:space="preserve"> </v>
      </c>
      <c r="I150" s="266"/>
      <c r="J150" s="411" t="str">
        <f>'Council Own'!C18</f>
        <v>&lt;List Requirement Here&gt;</v>
      </c>
      <c r="K150" s="276" t="str">
        <f>IF('Council Own'!Q18="A","A"," ")</f>
        <v xml:space="preserve"> </v>
      </c>
      <c r="M150" s="266"/>
      <c r="N150" s="411" t="str">
        <f>'Council Own'!C66</f>
        <v>&lt;List Requirement Here&gt;</v>
      </c>
      <c r="O150" s="276" t="str">
        <f>IF('Council Own'!Q66="A","A"," ")</f>
        <v xml:space="preserve"> </v>
      </c>
      <c r="Q150" s="266"/>
      <c r="R150" s="411" t="str">
        <f>'Council Own'!C114</f>
        <v>&lt;List Requirement Here&gt;</v>
      </c>
      <c r="S150" s="276" t="str">
        <f>IF('Council Own'!Q114="A","A"," ")</f>
        <v xml:space="preserve"> </v>
      </c>
    </row>
    <row r="151" spans="1:19" x14ac:dyDescent="0.2">
      <c r="E151" s="510" t="str">
        <f>'Fun Patches'!C18</f>
        <v>&lt;LIST PATCH HERE&gt;</v>
      </c>
      <c r="F151" s="511"/>
      <c r="G151" s="276" t="str">
        <f>IF('Fun Patches'!Q18="A","A"," ")</f>
        <v xml:space="preserve"> </v>
      </c>
      <c r="I151" s="266">
        <v>4</v>
      </c>
      <c r="J151" s="403" t="str">
        <f>'Council Own'!C19</f>
        <v>&lt;List Requirement Here&gt;</v>
      </c>
      <c r="K151" s="268" t="str">
        <f>IF('Council Own'!Q19="A","A"," ")</f>
        <v xml:space="preserve"> </v>
      </c>
      <c r="M151" s="266">
        <v>4</v>
      </c>
      <c r="N151" s="403" t="str">
        <f>'Council Own'!C67</f>
        <v>&lt;List Requirement Here&gt;</v>
      </c>
      <c r="O151" s="268" t="str">
        <f>IF('Council Own'!Q67="A","A"," ")</f>
        <v xml:space="preserve"> </v>
      </c>
      <c r="Q151" s="266">
        <v>4</v>
      </c>
      <c r="R151" s="403" t="str">
        <f>'Council Own'!C115</f>
        <v>&lt;List Requirement Here&gt;</v>
      </c>
      <c r="S151" s="268" t="str">
        <f>IF('Council Own'!Q115="A","A"," ")</f>
        <v xml:space="preserve"> </v>
      </c>
    </row>
    <row r="152" spans="1:19" x14ac:dyDescent="0.2">
      <c r="E152" s="510" t="str">
        <f>'Fun Patches'!C19</f>
        <v>&lt;LIST PATCH HERE&gt;</v>
      </c>
      <c r="F152" s="511"/>
      <c r="G152" s="276" t="str">
        <f>IF('Fun Patches'!Q19="A","A"," ")</f>
        <v xml:space="preserve"> </v>
      </c>
      <c r="I152" s="266"/>
      <c r="J152" s="411" t="str">
        <f>'Council Own'!C20</f>
        <v>&lt;List Requirement Here&gt;</v>
      </c>
      <c r="K152" s="276" t="str">
        <f>IF('Council Own'!Q20="A","A"," ")</f>
        <v xml:space="preserve"> </v>
      </c>
      <c r="M152" s="266"/>
      <c r="N152" s="411" t="str">
        <f>'Council Own'!C68</f>
        <v>&lt;List Requirement Here&gt;</v>
      </c>
      <c r="O152" s="276" t="str">
        <f>IF('Council Own'!Q68="A","A"," ")</f>
        <v xml:space="preserve"> </v>
      </c>
      <c r="Q152" s="266"/>
      <c r="R152" s="411" t="str">
        <f>'Council Own'!C116</f>
        <v>&lt;List Requirement Here&gt;</v>
      </c>
      <c r="S152" s="276" t="str">
        <f>IF('Council Own'!Q116="A","A"," ")</f>
        <v xml:space="preserve"> </v>
      </c>
    </row>
    <row r="153" spans="1:19" x14ac:dyDescent="0.2">
      <c r="E153" s="510" t="str">
        <f>'Fun Patches'!C20</f>
        <v>&lt;LIST PATCH HERE&gt;</v>
      </c>
      <c r="F153" s="511"/>
      <c r="G153" s="276" t="str">
        <f>IF('Fun Patches'!Q20="A","A"," ")</f>
        <v xml:space="preserve"> </v>
      </c>
      <c r="I153" s="266"/>
      <c r="J153" s="411" t="str">
        <f>'Council Own'!C21</f>
        <v>&lt;List Requirement Here&gt;</v>
      </c>
      <c r="K153" s="276" t="str">
        <f>IF('Council Own'!Q21="A","A"," ")</f>
        <v xml:space="preserve"> </v>
      </c>
      <c r="M153" s="266"/>
      <c r="N153" s="411" t="str">
        <f>'Council Own'!C69</f>
        <v>&lt;List Requirement Here&gt;</v>
      </c>
      <c r="O153" s="276" t="str">
        <f>IF('Council Own'!Q69="A","A"," ")</f>
        <v xml:space="preserve"> </v>
      </c>
      <c r="Q153" s="266"/>
      <c r="R153" s="411" t="str">
        <f>'Council Own'!C117</f>
        <v>&lt;List Requirement Here&gt;</v>
      </c>
      <c r="S153" s="276" t="str">
        <f>IF('Council Own'!Q117="A","A"," ")</f>
        <v xml:space="preserve"> </v>
      </c>
    </row>
    <row r="154" spans="1:19" x14ac:dyDescent="0.2">
      <c r="E154" s="510" t="str">
        <f>'Fun Patches'!C21</f>
        <v>&lt;LIST PATCH HERE&gt;</v>
      </c>
      <c r="F154" s="511"/>
      <c r="G154" s="276" t="str">
        <f>IF('Fun Patches'!Q21="A","A"," ")</f>
        <v xml:space="preserve"> </v>
      </c>
      <c r="I154" s="266"/>
      <c r="J154" s="411" t="str">
        <f>'Council Own'!C22</f>
        <v>&lt;List Requirement Here&gt;</v>
      </c>
      <c r="K154" s="276" t="str">
        <f>IF('Council Own'!Q22="A","A"," ")</f>
        <v xml:space="preserve"> </v>
      </c>
      <c r="M154" s="266"/>
      <c r="N154" s="411" t="str">
        <f>'Council Own'!C70</f>
        <v>&lt;List Requirement Here&gt;</v>
      </c>
      <c r="O154" s="276" t="str">
        <f>IF('Council Own'!Q70="A","A"," ")</f>
        <v xml:space="preserve"> </v>
      </c>
      <c r="Q154" s="266"/>
      <c r="R154" s="411" t="str">
        <f>'Council Own'!C118</f>
        <v>&lt;List Requirement Here&gt;</v>
      </c>
      <c r="S154" s="276" t="str">
        <f>IF('Council Own'!Q118="A","A"," ")</f>
        <v xml:space="preserve"> </v>
      </c>
    </row>
    <row r="155" spans="1:19" x14ac:dyDescent="0.2">
      <c r="E155" s="510" t="str">
        <f>'Fun Patches'!C22</f>
        <v>&lt;LIST PATCH HERE&gt;</v>
      </c>
      <c r="F155" s="511"/>
      <c r="G155" s="276" t="str">
        <f>IF('Fun Patches'!Q22="A","A"," ")</f>
        <v xml:space="preserve"> </v>
      </c>
      <c r="I155" s="266">
        <v>5</v>
      </c>
      <c r="J155" s="403" t="str">
        <f>'Council Own'!C23</f>
        <v>&lt;List Requirement Here&gt;</v>
      </c>
      <c r="K155" s="268" t="str">
        <f>IF('Council Own'!Q23="A","A"," ")</f>
        <v xml:space="preserve"> </v>
      </c>
      <c r="M155" s="266">
        <v>5</v>
      </c>
      <c r="N155" s="403" t="str">
        <f>'Council Own'!C71</f>
        <v>&lt;List Requirement Here&gt;</v>
      </c>
      <c r="O155" s="268" t="str">
        <f>IF('Council Own'!Q71="A","A"," ")</f>
        <v xml:space="preserve"> </v>
      </c>
      <c r="Q155" s="266">
        <v>5</v>
      </c>
      <c r="R155" s="403" t="str">
        <f>'Council Own'!C119</f>
        <v>&lt;List Requirement Here&gt;</v>
      </c>
      <c r="S155" s="268" t="str">
        <f>IF('Council Own'!Q119="A","A"," ")</f>
        <v xml:space="preserve"> </v>
      </c>
    </row>
    <row r="156" spans="1:19" x14ac:dyDescent="0.2">
      <c r="E156" s="510" t="str">
        <f>'Fun Patches'!C23</f>
        <v>&lt;LIST PATCH HERE&gt;</v>
      </c>
      <c r="F156" s="511"/>
      <c r="G156" s="276" t="str">
        <f>IF('Fun Patches'!Q23="A","A"," ")</f>
        <v xml:space="preserve"> </v>
      </c>
      <c r="I156" s="266"/>
      <c r="J156" s="411" t="str">
        <f>'Council Own'!C24</f>
        <v>&lt;List Requirement Here&gt;</v>
      </c>
      <c r="K156" s="276" t="str">
        <f>IF('Council Own'!Q24="A","A"," ")</f>
        <v xml:space="preserve"> </v>
      </c>
      <c r="M156" s="266"/>
      <c r="N156" s="411" t="str">
        <f>'Council Own'!C72</f>
        <v>&lt;List Requirement Here&gt;</v>
      </c>
      <c r="O156" s="276" t="str">
        <f>IF('Council Own'!Q72="A","A"," ")</f>
        <v xml:space="preserve"> </v>
      </c>
      <c r="Q156" s="266"/>
      <c r="R156" s="411" t="str">
        <f>'Council Own'!C120</f>
        <v>&lt;List Requirement Here&gt;</v>
      </c>
      <c r="S156" s="276" t="str">
        <f>IF('Council Own'!Q120="A","A"," ")</f>
        <v xml:space="preserve"> </v>
      </c>
    </row>
    <row r="157" spans="1:19" x14ac:dyDescent="0.2">
      <c r="E157" s="510" t="str">
        <f>'Fun Patches'!C24</f>
        <v>&lt;LIST PATCH HERE&gt;</v>
      </c>
      <c r="F157" s="511"/>
      <c r="G157" s="276" t="str">
        <f>IF('Fun Patches'!Q24="A","A"," ")</f>
        <v xml:space="preserve"> </v>
      </c>
      <c r="I157" s="266"/>
      <c r="J157" s="411" t="str">
        <f>'Council Own'!C25</f>
        <v>&lt;List Requirement Here&gt;</v>
      </c>
      <c r="K157" s="276" t="str">
        <f>IF('Council Own'!Q25="A","A"," ")</f>
        <v xml:space="preserve"> </v>
      </c>
      <c r="M157" s="266"/>
      <c r="N157" s="411" t="str">
        <f>'Council Own'!C73</f>
        <v>&lt;List Requirement Here&gt;</v>
      </c>
      <c r="O157" s="276" t="str">
        <f>IF('Council Own'!Q73="A","A"," ")</f>
        <v xml:space="preserve"> </v>
      </c>
      <c r="Q157" s="266"/>
      <c r="R157" s="411" t="str">
        <f>'Council Own'!C121</f>
        <v>&lt;List Requirement Here&gt;</v>
      </c>
      <c r="S157" s="276" t="str">
        <f>IF('Council Own'!Q121="A","A"," ")</f>
        <v xml:space="preserve"> </v>
      </c>
    </row>
    <row r="158" spans="1:19" x14ac:dyDescent="0.2">
      <c r="E158" s="510" t="str">
        <f>'Fun Patches'!C25</f>
        <v>&lt;LIST PATCH HERE&gt;</v>
      </c>
      <c r="F158" s="511"/>
      <c r="G158" s="276" t="str">
        <f>IF('Fun Patches'!Q25="A","A"," ")</f>
        <v xml:space="preserve"> </v>
      </c>
      <c r="I158" s="266"/>
      <c r="J158" s="411" t="str">
        <f>'Council Own'!C26</f>
        <v>&lt;List Requirement Here&gt;</v>
      </c>
      <c r="K158" s="276" t="str">
        <f>IF('Council Own'!Q26="A","A"," ")</f>
        <v xml:space="preserve"> </v>
      </c>
      <c r="M158" s="266"/>
      <c r="N158" s="411" t="str">
        <f>'Council Own'!C74</f>
        <v>&lt;List Requirement Here&gt;</v>
      </c>
      <c r="O158" s="276" t="str">
        <f>IF('Council Own'!Q68="A","A"," ")</f>
        <v xml:space="preserve"> </v>
      </c>
      <c r="Q158" s="266"/>
      <c r="R158" s="411" t="str">
        <f>'Council Own'!C122</f>
        <v>&lt;List Requirement Here&gt;</v>
      </c>
      <c r="S158" s="276" t="str">
        <f>IF('Council Own'!Q122="A","A"," ")</f>
        <v xml:space="preserve"> </v>
      </c>
    </row>
    <row r="159" spans="1:19" x14ac:dyDescent="0.2">
      <c r="E159" s="510" t="str">
        <f>'Fun Patches'!C26</f>
        <v>&lt;LIST PATCH HERE&gt;</v>
      </c>
      <c r="F159" s="511"/>
      <c r="G159" s="276" t="str">
        <f>IF('Fun Patches'!Q26="A","A","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Patches'!Q27="A","A"," ")</f>
        <v xml:space="preserve"> </v>
      </c>
      <c r="I160" s="266">
        <v>1</v>
      </c>
      <c r="J160" s="403" t="str">
        <f>'Council Own'!C31</f>
        <v>&lt;List Requirement Here&gt;</v>
      </c>
      <c r="K160" s="268" t="str">
        <f>IF('Council Own'!Q31="A","A"," ")</f>
        <v xml:space="preserve"> </v>
      </c>
      <c r="M160" s="266">
        <v>1</v>
      </c>
      <c r="N160" s="403" t="str">
        <f>'Council Own'!C79</f>
        <v>&lt;List Requirement Here&gt;</v>
      </c>
      <c r="O160" s="268" t="str">
        <f>IF('Council Own'!Q79="A","A"," ")</f>
        <v xml:space="preserve"> </v>
      </c>
      <c r="Q160" s="266">
        <v>1</v>
      </c>
      <c r="R160" s="403" t="str">
        <f>'Council Own'!C127</f>
        <v>&lt;List Requirement Here&gt;</v>
      </c>
      <c r="S160" s="268" t="str">
        <f>IF('Council Own'!Q127="A","A"," ")</f>
        <v xml:space="preserve"> </v>
      </c>
    </row>
    <row r="161" spans="5:19" x14ac:dyDescent="0.2">
      <c r="E161" s="510" t="str">
        <f>'Fun Patches'!C28</f>
        <v>&lt;LIST PATCH HERE&gt;</v>
      </c>
      <c r="F161" s="511"/>
      <c r="G161" s="276" t="str">
        <f>IF('Fun Patches'!Q28="A","A"," ")</f>
        <v xml:space="preserve"> </v>
      </c>
      <c r="I161" s="266"/>
      <c r="J161" s="411" t="str">
        <f>'Council Own'!C32</f>
        <v>&lt;List Requirement Here&gt;</v>
      </c>
      <c r="K161" s="276" t="str">
        <f>IF('Council Own'!Q32="A","A"," ")</f>
        <v xml:space="preserve"> </v>
      </c>
      <c r="M161" s="266"/>
      <c r="N161" s="411" t="str">
        <f>'Council Own'!C80</f>
        <v>&lt;List Requirement Here&gt;</v>
      </c>
      <c r="O161" s="276" t="str">
        <f>IF('Council Own'!Q80="A","A"," ")</f>
        <v xml:space="preserve"> </v>
      </c>
      <c r="Q161" s="266"/>
      <c r="R161" s="411" t="str">
        <f>'Council Own'!C128</f>
        <v>&lt;List Requirement Here&gt;</v>
      </c>
      <c r="S161" s="276" t="str">
        <f>IF('Council Own'!Q128="A","A"," ")</f>
        <v xml:space="preserve"> </v>
      </c>
    </row>
    <row r="162" spans="5:19" x14ac:dyDescent="0.2">
      <c r="E162" s="510" t="str">
        <f>'Fun Patches'!C29</f>
        <v>&lt;LIST PATCH HERE&gt;</v>
      </c>
      <c r="F162" s="511"/>
      <c r="G162" s="276" t="str">
        <f>IF('Fun Patches'!Q29="A","A"," ")</f>
        <v xml:space="preserve"> </v>
      </c>
      <c r="I162" s="266"/>
      <c r="J162" s="411" t="str">
        <f>'Council Own'!C33</f>
        <v>&lt;List Requirement Here&gt;</v>
      </c>
      <c r="K162" s="276" t="str">
        <f>IF('Council Own'!Q33="A","A"," ")</f>
        <v xml:space="preserve"> </v>
      </c>
      <c r="M162" s="266"/>
      <c r="N162" s="411" t="str">
        <f>'Council Own'!C81</f>
        <v>&lt;List Requirement Here&gt;</v>
      </c>
      <c r="O162" s="276" t="str">
        <f>IF('Council Own'!Q81="A","A"," ")</f>
        <v xml:space="preserve"> </v>
      </c>
      <c r="Q162" s="266"/>
      <c r="R162" s="411" t="str">
        <f>'Council Own'!C129</f>
        <v>&lt;List Requirement Here&gt;</v>
      </c>
      <c r="S162" s="276" t="str">
        <f>IF('Council Own'!Q129="A","A"," ")</f>
        <v xml:space="preserve"> </v>
      </c>
    </row>
    <row r="163" spans="5:19" x14ac:dyDescent="0.2">
      <c r="E163" s="510" t="str">
        <f>'Fun Patches'!C30</f>
        <v>&lt;LIST PATCH HERE&gt;</v>
      </c>
      <c r="F163" s="511"/>
      <c r="G163" s="276" t="str">
        <f>IF('Fun Patches'!Q30="A","A"," ")</f>
        <v xml:space="preserve"> </v>
      </c>
      <c r="I163" s="266"/>
      <c r="J163" s="411" t="str">
        <f>'Council Own'!C34</f>
        <v>&lt;List Requirement Here&gt;</v>
      </c>
      <c r="K163" s="276" t="str">
        <f>IF('Council Own'!Q34="A","A"," ")</f>
        <v xml:space="preserve"> </v>
      </c>
      <c r="M163" s="266"/>
      <c r="N163" s="411" t="str">
        <f>'Council Own'!C82</f>
        <v>&lt;List Requirement Here&gt;</v>
      </c>
      <c r="O163" s="276" t="str">
        <f>IF('Council Own'!Q82="A","A"," ")</f>
        <v xml:space="preserve"> </v>
      </c>
      <c r="Q163" s="266"/>
      <c r="R163" s="411" t="str">
        <f>'Council Own'!C130</f>
        <v>&lt;List Requirement Here&gt;</v>
      </c>
      <c r="S163" s="276" t="str">
        <f>IF('Council Own'!Q130="A","A"," ")</f>
        <v xml:space="preserve"> </v>
      </c>
    </row>
    <row r="164" spans="5:19" x14ac:dyDescent="0.2">
      <c r="E164" s="510" t="str">
        <f>'Fun Patches'!C31</f>
        <v>&lt;LIST PATCH HERE&gt;</v>
      </c>
      <c r="F164" s="511"/>
      <c r="G164" s="276" t="str">
        <f>IF('Fun Patches'!Q31="A","A"," ")</f>
        <v xml:space="preserve"> </v>
      </c>
      <c r="I164" s="266">
        <v>2</v>
      </c>
      <c r="J164" s="403" t="str">
        <f>'Council Own'!C35</f>
        <v>&lt;List Requirement Here&gt;</v>
      </c>
      <c r="K164" s="268" t="str">
        <f>IF('Council Own'!Q35="A","A"," ")</f>
        <v xml:space="preserve"> </v>
      </c>
      <c r="M164" s="266">
        <v>2</v>
      </c>
      <c r="N164" s="403" t="str">
        <f>'Council Own'!C83</f>
        <v>&lt;List Requirement Here&gt;</v>
      </c>
      <c r="O164" s="268" t="str">
        <f>IF('Council Own'!Q83="A","A"," ")</f>
        <v xml:space="preserve"> </v>
      </c>
      <c r="Q164" s="266">
        <v>2</v>
      </c>
      <c r="R164" s="403" t="str">
        <f>'Council Own'!C131</f>
        <v>&lt;List Requirement Here&gt;</v>
      </c>
      <c r="S164" s="268" t="str">
        <f>IF('Council Own'!Q131="A","A"," ")</f>
        <v xml:space="preserve"> </v>
      </c>
    </row>
    <row r="165" spans="5:19" x14ac:dyDescent="0.2">
      <c r="E165" s="510" t="str">
        <f>'Fun Patches'!C32</f>
        <v>&lt;LIST PATCH HERE&gt;</v>
      </c>
      <c r="F165" s="511"/>
      <c r="G165" s="276" t="str">
        <f>IF('Fun Patches'!Q32="A","A"," ")</f>
        <v xml:space="preserve"> </v>
      </c>
      <c r="I165" s="266"/>
      <c r="J165" s="411" t="str">
        <f>'Council Own'!C36</f>
        <v>&lt;List Requirement Here&gt;</v>
      </c>
      <c r="K165" s="276" t="str">
        <f>IF('Council Own'!Q36="A","A"," ")</f>
        <v xml:space="preserve"> </v>
      </c>
      <c r="M165" s="266"/>
      <c r="N165" s="411" t="str">
        <f>'Council Own'!C84</f>
        <v>&lt;List Requirement Here&gt;</v>
      </c>
      <c r="O165" s="276" t="str">
        <f>IF('Council Own'!Q84="A","A"," ")</f>
        <v xml:space="preserve"> </v>
      </c>
      <c r="Q165" s="266"/>
      <c r="R165" s="411" t="str">
        <f>'Council Own'!C132</f>
        <v>&lt;List Requirement Here&gt;</v>
      </c>
      <c r="S165" s="276" t="str">
        <f>IF('Council Own'!Q132="A","A"," ")</f>
        <v xml:space="preserve"> </v>
      </c>
    </row>
    <row r="166" spans="5:19" x14ac:dyDescent="0.2">
      <c r="E166" s="510" t="str">
        <f>'Fun Patches'!C33</f>
        <v>&lt;LIST PATCH HERE&gt;</v>
      </c>
      <c r="F166" s="511"/>
      <c r="G166" s="276" t="str">
        <f>IF('Fun Patches'!Q33="A","A"," ")</f>
        <v xml:space="preserve"> </v>
      </c>
      <c r="I166" s="266"/>
      <c r="J166" s="411" t="str">
        <f>'Council Own'!C37</f>
        <v>&lt;List Requirement Here&gt;</v>
      </c>
      <c r="K166" s="276" t="str">
        <f>IF('Council Own'!Q37="A","A"," ")</f>
        <v xml:space="preserve"> </v>
      </c>
      <c r="M166" s="266"/>
      <c r="N166" s="411" t="str">
        <f>'Council Own'!C85</f>
        <v>&lt;List Requirement Here&gt;</v>
      </c>
      <c r="O166" s="276" t="str">
        <f>IF('Council Own'!Q85="A","A"," ")</f>
        <v xml:space="preserve"> </v>
      </c>
      <c r="Q166" s="266"/>
      <c r="R166" s="411" t="str">
        <f>'Council Own'!C133</f>
        <v>&lt;List Requirement Here&gt;</v>
      </c>
      <c r="S166" s="276" t="str">
        <f>IF('Council Own'!Q133="A","A"," ")</f>
        <v xml:space="preserve"> </v>
      </c>
    </row>
    <row r="167" spans="5:19" x14ac:dyDescent="0.2">
      <c r="E167" s="510" t="str">
        <f>'Fun Patches'!C34</f>
        <v>&lt;LIST PATCH HERE&gt;</v>
      </c>
      <c r="F167" s="511"/>
      <c r="G167" s="276" t="str">
        <f>IF('Fun Patches'!Q34="A","A"," ")</f>
        <v xml:space="preserve"> </v>
      </c>
      <c r="I167" s="266"/>
      <c r="J167" s="411" t="str">
        <f>'Council Own'!C38</f>
        <v>&lt;List Requirement Here&gt;</v>
      </c>
      <c r="K167" s="276" t="str">
        <f>IF('Council Own'!Q38="A","A"," ")</f>
        <v xml:space="preserve"> </v>
      </c>
      <c r="M167" s="266"/>
      <c r="N167" s="411" t="str">
        <f>'Council Own'!C86</f>
        <v>&lt;List Requirement Here&gt;</v>
      </c>
      <c r="O167" s="276" t="str">
        <f>IF('Council Own'!Q86="A","A"," ")</f>
        <v xml:space="preserve"> </v>
      </c>
      <c r="Q167" s="266"/>
      <c r="R167" s="411" t="str">
        <f>'Council Own'!C134</f>
        <v>&lt;List Requirement Here&gt;</v>
      </c>
      <c r="S167" s="276" t="str">
        <f>IF('Council Own'!Q134="A","A"," ")</f>
        <v xml:space="preserve"> </v>
      </c>
    </row>
    <row r="168" spans="5:19" x14ac:dyDescent="0.2">
      <c r="E168" s="510" t="str">
        <f>'Fun Patches'!C35</f>
        <v>&lt;LIST PATCH HERE&gt;</v>
      </c>
      <c r="F168" s="511"/>
      <c r="G168" s="276" t="str">
        <f>IF('Fun Patches'!Q35="A","A"," ")</f>
        <v xml:space="preserve"> </v>
      </c>
      <c r="I168" s="266">
        <v>3</v>
      </c>
      <c r="J168" s="403" t="str">
        <f>'Council Own'!C39</f>
        <v>&lt;List Requirement Here&gt;</v>
      </c>
      <c r="K168" s="268" t="str">
        <f>IF('Council Own'!Q39="A","A"," ")</f>
        <v xml:space="preserve"> </v>
      </c>
      <c r="M168" s="266">
        <v>3</v>
      </c>
      <c r="N168" s="403" t="str">
        <f>'Council Own'!C87</f>
        <v>&lt;List Requirement Here&gt;</v>
      </c>
      <c r="O168" s="268" t="str">
        <f>IF('Council Own'!Q87="A","A"," ")</f>
        <v xml:space="preserve"> </v>
      </c>
      <c r="Q168" s="266">
        <v>3</v>
      </c>
      <c r="R168" s="403" t="str">
        <f>'Council Own'!C135</f>
        <v>&lt;List Requirement Here&gt;</v>
      </c>
      <c r="S168" s="268" t="str">
        <f>IF('Council Own'!Q135="A","A"," ")</f>
        <v xml:space="preserve"> </v>
      </c>
    </row>
    <row r="169" spans="5:19" x14ac:dyDescent="0.2">
      <c r="E169" s="510" t="str">
        <f>'Fun Patches'!C36</f>
        <v>&lt;LIST PATCH HERE&gt;</v>
      </c>
      <c r="F169" s="511"/>
      <c r="G169" s="276" t="str">
        <f>IF('Fun Patches'!Q36="A","A"," ")</f>
        <v xml:space="preserve"> </v>
      </c>
      <c r="I169" s="266"/>
      <c r="J169" s="411" t="str">
        <f>'Council Own'!C40</f>
        <v>&lt;List Requirement Here&gt;</v>
      </c>
      <c r="K169" s="276" t="str">
        <f>IF('Council Own'!Q40="A","A"," ")</f>
        <v xml:space="preserve"> </v>
      </c>
      <c r="M169" s="266"/>
      <c r="N169" s="411" t="str">
        <f>'Council Own'!C88</f>
        <v>&lt;List Requirement Here&gt;</v>
      </c>
      <c r="O169" s="276" t="str">
        <f>IF('Council Own'!Q88="A","A"," ")</f>
        <v xml:space="preserve"> </v>
      </c>
      <c r="Q169" s="266"/>
      <c r="R169" s="411" t="str">
        <f>'Council Own'!C136</f>
        <v>&lt;List Requirement Here&gt;</v>
      </c>
      <c r="S169" s="276" t="str">
        <f>IF('Council Own'!Q136="A","A"," ")</f>
        <v xml:space="preserve"> </v>
      </c>
    </row>
    <row r="170" spans="5:19" x14ac:dyDescent="0.2">
      <c r="E170" s="510" t="str">
        <f>'Fun Patches'!C37</f>
        <v>&lt;LIST PATCH HERE&gt;</v>
      </c>
      <c r="F170" s="511"/>
      <c r="G170" s="276" t="str">
        <f>IF('Fun Patches'!Q37="A","A"," ")</f>
        <v xml:space="preserve"> </v>
      </c>
      <c r="I170" s="266"/>
      <c r="J170" s="411" t="str">
        <f>'Council Own'!C41</f>
        <v>&lt;List Requirement Here&gt;</v>
      </c>
      <c r="K170" s="276" t="str">
        <f>IF('Council Own'!Q41="A","A"," ")</f>
        <v xml:space="preserve"> </v>
      </c>
      <c r="M170" s="266"/>
      <c r="N170" s="411" t="str">
        <f>'Council Own'!C89</f>
        <v>&lt;List Requirement Here&gt;</v>
      </c>
      <c r="O170" s="276" t="str">
        <f>IF('Council Own'!Q89="A","A"," ")</f>
        <v xml:space="preserve"> </v>
      </c>
      <c r="Q170" s="266"/>
      <c r="R170" s="411" t="str">
        <f>'Council Own'!C137</f>
        <v>&lt;List Requirement Here&gt;</v>
      </c>
      <c r="S170" s="276" t="str">
        <f>IF('Council Own'!Q137="A","A"," ")</f>
        <v xml:space="preserve"> </v>
      </c>
    </row>
    <row r="171" spans="5:19" x14ac:dyDescent="0.2">
      <c r="E171" s="510" t="str">
        <f>'Fun Patches'!C38</f>
        <v>&lt;LIST PATCH HERE&gt;</v>
      </c>
      <c r="F171" s="511"/>
      <c r="G171" s="276" t="str">
        <f>IF('Fun Patches'!Q38="A","A"," ")</f>
        <v xml:space="preserve"> </v>
      </c>
      <c r="I171" s="266"/>
      <c r="J171" s="411" t="str">
        <f>'Council Own'!C42</f>
        <v>&lt;List Requirement Here&gt;</v>
      </c>
      <c r="K171" s="276" t="str">
        <f>IF('Council Own'!Q42="A","A"," ")</f>
        <v xml:space="preserve"> </v>
      </c>
      <c r="M171" s="266"/>
      <c r="N171" s="411" t="str">
        <f>'Council Own'!C90</f>
        <v>&lt;List Requirement Here&gt;</v>
      </c>
      <c r="O171" s="276" t="str">
        <f>IF('Council Own'!Q90="A","A"," ")</f>
        <v xml:space="preserve"> </v>
      </c>
      <c r="Q171" s="266"/>
      <c r="R171" s="411" t="str">
        <f>'Council Own'!C138</f>
        <v>&lt;List Requirement Here&gt;</v>
      </c>
      <c r="S171" s="276" t="str">
        <f>IF('Council Own'!Q138="A","A"," ")</f>
        <v xml:space="preserve"> </v>
      </c>
    </row>
    <row r="172" spans="5:19" ht="12.75" customHeight="1" x14ac:dyDescent="0.2">
      <c r="E172" s="510" t="str">
        <f>'Fun Patches'!C39</f>
        <v>&lt;LIST PATCH HERE&gt;</v>
      </c>
      <c r="F172" s="511"/>
      <c r="G172" s="276" t="str">
        <f>IF('Fun Patches'!Q39="A","A"," ")</f>
        <v xml:space="preserve"> </v>
      </c>
      <c r="I172" s="266">
        <v>4</v>
      </c>
      <c r="J172" s="403" t="str">
        <f>'Council Own'!C43</f>
        <v>&lt;List Requirement Here&gt;</v>
      </c>
      <c r="K172" s="268" t="str">
        <f>IF('Council Own'!Q43="A","A"," ")</f>
        <v xml:space="preserve"> </v>
      </c>
      <c r="M172" s="266">
        <v>4</v>
      </c>
      <c r="N172" s="403" t="str">
        <f>'Council Own'!C91</f>
        <v>&lt;List Requirement Here&gt;</v>
      </c>
      <c r="O172" s="268" t="str">
        <f>IF('Council Own'!Q91="A","A"," ")</f>
        <v xml:space="preserve"> </v>
      </c>
      <c r="Q172" s="266">
        <v>4</v>
      </c>
      <c r="R172" s="403" t="str">
        <f>'Council Own'!C139</f>
        <v>&lt;List Requirement Here&gt;</v>
      </c>
      <c r="S172" s="268" t="str">
        <f>IF('Council Own'!Q139="A","A"," ")</f>
        <v xml:space="preserve"> </v>
      </c>
    </row>
    <row r="173" spans="5:19" ht="12.75" customHeight="1" x14ac:dyDescent="0.2">
      <c r="E173" s="510" t="str">
        <f>'Fun Patches'!C40</f>
        <v>&lt;LIST PATCH HERE&gt;</v>
      </c>
      <c r="F173" s="511"/>
      <c r="G173" s="276" t="str">
        <f>IF('Fun Patches'!Q40="A","A"," ")</f>
        <v xml:space="preserve"> </v>
      </c>
      <c r="I173" s="266"/>
      <c r="J173" s="411" t="str">
        <f>'Council Own'!C44</f>
        <v>&lt;List Requirement Here&gt;</v>
      </c>
      <c r="K173" s="276" t="str">
        <f>IF('Council Own'!Q44="A","A"," ")</f>
        <v xml:space="preserve"> </v>
      </c>
      <c r="M173" s="266"/>
      <c r="N173" s="411" t="str">
        <f>'Council Own'!C92</f>
        <v>&lt;List Requirement Here&gt;</v>
      </c>
      <c r="O173" s="276" t="str">
        <f>IF('Council Own'!Q92="A","A"," ")</f>
        <v xml:space="preserve"> </v>
      </c>
      <c r="Q173" s="266"/>
      <c r="R173" s="411" t="str">
        <f>'Council Own'!C140</f>
        <v>&lt;List Requirement Here&gt;</v>
      </c>
      <c r="S173" s="276" t="str">
        <f>IF('Council Own'!Q140="A","A"," ")</f>
        <v xml:space="preserve"> </v>
      </c>
    </row>
    <row r="174" spans="5:19" x14ac:dyDescent="0.2">
      <c r="E174" s="510" t="str">
        <f>'Fun Patches'!C41</f>
        <v>&lt;LIST PATCH HERE&gt;</v>
      </c>
      <c r="F174" s="511"/>
      <c r="G174" s="276" t="str">
        <f>IF('Fun Patches'!Q41="A","A"," ")</f>
        <v xml:space="preserve"> </v>
      </c>
      <c r="I174" s="266"/>
      <c r="J174" s="411" t="str">
        <f>'Council Own'!C45</f>
        <v>&lt;List Requirement Here&gt;</v>
      </c>
      <c r="K174" s="276" t="str">
        <f>IF('Council Own'!Q45="A","A"," ")</f>
        <v xml:space="preserve"> </v>
      </c>
      <c r="M174" s="266"/>
      <c r="N174" s="411" t="str">
        <f>'Council Own'!C93</f>
        <v>&lt;List Requirement Here&gt;</v>
      </c>
      <c r="O174" s="276" t="str">
        <f>IF('Council Own'!Q93="A","A"," ")</f>
        <v xml:space="preserve"> </v>
      </c>
      <c r="Q174" s="266"/>
      <c r="R174" s="411" t="str">
        <f>'Council Own'!C141</f>
        <v>&lt;List Requirement Here&gt;</v>
      </c>
      <c r="S174" s="276" t="str">
        <f>IF('Council Own'!Q141="A","A"," ")</f>
        <v xml:space="preserve"> </v>
      </c>
    </row>
    <row r="175" spans="5:19" x14ac:dyDescent="0.2">
      <c r="E175" s="510" t="str">
        <f>'Fun Patches'!C42</f>
        <v>&lt;LIST PATCH HERE&gt;</v>
      </c>
      <c r="F175" s="511"/>
      <c r="G175" s="276" t="str">
        <f>IF('Fun Patches'!Q42="A","A"," ")</f>
        <v xml:space="preserve"> </v>
      </c>
      <c r="I175" s="266"/>
      <c r="J175" s="411" t="str">
        <f>'Council Own'!C46</f>
        <v>&lt;List Requirement Here&gt;</v>
      </c>
      <c r="K175" s="276" t="str">
        <f>IF('Council Own'!Q46="A","A"," ")</f>
        <v xml:space="preserve"> </v>
      </c>
      <c r="M175" s="266"/>
      <c r="N175" s="411" t="str">
        <f>'Council Own'!C94</f>
        <v>&lt;List Requirement Here&gt;</v>
      </c>
      <c r="O175" s="276" t="str">
        <f>IF('Council Own'!Q94="A","A"," ")</f>
        <v xml:space="preserve"> </v>
      </c>
      <c r="Q175" s="266"/>
      <c r="R175" s="411" t="str">
        <f>'Council Own'!C142</f>
        <v>&lt;List Requirement Here&gt;</v>
      </c>
      <c r="S175" s="276" t="str">
        <f>IF('Council Own'!Q142="A","A"," ")</f>
        <v xml:space="preserve"> </v>
      </c>
    </row>
    <row r="176" spans="5:19" x14ac:dyDescent="0.2">
      <c r="E176" s="510" t="str">
        <f>'Fun Patches'!C43</f>
        <v>&lt;LIST PATCH HERE&gt;</v>
      </c>
      <c r="F176" s="511"/>
      <c r="G176" s="276" t="str">
        <f>IF('Fun Patches'!Q43="A","A"," ")</f>
        <v xml:space="preserve"> </v>
      </c>
      <c r="I176" s="266">
        <v>5</v>
      </c>
      <c r="J176" s="403" t="str">
        <f>'Council Own'!C47</f>
        <v>&lt;List Requirement Here&gt;</v>
      </c>
      <c r="K176" s="268" t="str">
        <f>IF('Council Own'!Q47="A","A"," ")</f>
        <v xml:space="preserve"> </v>
      </c>
      <c r="M176" s="266">
        <v>5</v>
      </c>
      <c r="N176" s="403" t="str">
        <f>'Council Own'!C95</f>
        <v>&lt;List Requirement Here&gt;</v>
      </c>
      <c r="O176" s="268" t="str">
        <f>IF('Council Own'!Q95="A","A"," ")</f>
        <v xml:space="preserve"> </v>
      </c>
      <c r="Q176" s="266">
        <v>5</v>
      </c>
      <c r="R176" s="403" t="str">
        <f>'Council Own'!C143</f>
        <v>&lt;List Requirement Here&gt;</v>
      </c>
      <c r="S176" s="268" t="str">
        <f>IF('Council Own'!Q143="A","A"," ")</f>
        <v xml:space="preserve"> </v>
      </c>
    </row>
    <row r="177" spans="1:19" x14ac:dyDescent="0.2">
      <c r="E177" s="510" t="str">
        <f>'Fun Patches'!C44</f>
        <v>&lt;LIST PATCH HERE&gt;</v>
      </c>
      <c r="F177" s="511"/>
      <c r="G177" s="276" t="str">
        <f>IF('Fun Patches'!Q44="A","A"," ")</f>
        <v xml:space="preserve"> </v>
      </c>
      <c r="I177" s="266"/>
      <c r="J177" s="411" t="str">
        <f>'Council Own'!C48</f>
        <v>&lt;List Requirement Here&gt;</v>
      </c>
      <c r="K177" s="276" t="str">
        <f>IF('Council Own'!Q48="A","A"," ")</f>
        <v xml:space="preserve"> </v>
      </c>
      <c r="M177" s="266"/>
      <c r="N177" s="411" t="str">
        <f>'Council Own'!C96</f>
        <v>&lt;List Requirement Here&gt;</v>
      </c>
      <c r="O177" s="276" t="str">
        <f>IF('Council Own'!Q96="A","A"," ")</f>
        <v xml:space="preserve"> </v>
      </c>
      <c r="Q177" s="266"/>
      <c r="R177" s="411" t="str">
        <f>'Council Own'!C144</f>
        <v>&lt;List Requirement Here&gt;</v>
      </c>
      <c r="S177" s="276" t="str">
        <f>IF('Council Own'!Q144="A","A"," ")</f>
        <v xml:space="preserve"> </v>
      </c>
    </row>
    <row r="178" spans="1:19" x14ac:dyDescent="0.2">
      <c r="E178" s="510" t="str">
        <f>'Fun Patches'!C45</f>
        <v>&lt;LIST PATCH HERE&gt;</v>
      </c>
      <c r="F178" s="511"/>
      <c r="G178" s="276" t="str">
        <f>IF('Fun Patches'!Q45="A","A"," ")</f>
        <v xml:space="preserve"> </v>
      </c>
      <c r="I178" s="266"/>
      <c r="J178" s="411" t="str">
        <f>'Council Own'!C49</f>
        <v>&lt;List Requirement Here&gt;</v>
      </c>
      <c r="K178" s="276" t="str">
        <f>IF('Council Own'!Q49="A","A"," ")</f>
        <v xml:space="preserve"> </v>
      </c>
      <c r="M178" s="266"/>
      <c r="N178" s="411" t="str">
        <f>'Council Own'!C97</f>
        <v>&lt;List Requirement Here&gt;</v>
      </c>
      <c r="O178" s="276" t="str">
        <f>IF('Council Own'!Q97="A","A"," ")</f>
        <v xml:space="preserve"> </v>
      </c>
      <c r="Q178" s="266"/>
      <c r="R178" s="411" t="str">
        <f>'Council Own'!C145</f>
        <v>&lt;List Requirement Here&gt;</v>
      </c>
      <c r="S178" s="276" t="str">
        <f>IF('Council Own'!Q145="A","A"," ")</f>
        <v xml:space="preserve"> </v>
      </c>
    </row>
    <row r="179" spans="1:19" x14ac:dyDescent="0.2">
      <c r="E179" s="510" t="str">
        <f>'Fun Patches'!C46</f>
        <v>&lt;LIST PATCH HERE&gt;</v>
      </c>
      <c r="F179" s="511"/>
      <c r="G179" s="276" t="str">
        <f>IF('Fun Patches'!Q46="A","A"," ")</f>
        <v xml:space="preserve"> </v>
      </c>
      <c r="I179" s="266"/>
      <c r="J179" s="411" t="str">
        <f>'Council Own'!C50</f>
        <v>&lt;List Requirement Here&gt;</v>
      </c>
      <c r="K179" s="276" t="str">
        <f>IF('Council Own'!Q50="A","A"," ")</f>
        <v xml:space="preserve"> </v>
      </c>
      <c r="M179" s="266"/>
      <c r="N179" s="411" t="str">
        <f>'Council Own'!C98</f>
        <v>&lt;List Requirement Here&gt;</v>
      </c>
      <c r="O179" s="276" t="str">
        <f>IF('Council Own'!Q98="A","A"," ")</f>
        <v xml:space="preserve"> </v>
      </c>
      <c r="Q179" s="266"/>
      <c r="R179" s="411" t="str">
        <f>'Council Own'!C146</f>
        <v>&lt;List Requirement Here&gt;</v>
      </c>
      <c r="S179" s="276" t="str">
        <f>IF('Council Own'!Q146="A","A"," ")</f>
        <v xml:space="preserve"> </v>
      </c>
    </row>
    <row r="180" spans="1:19" x14ac:dyDescent="0.2">
      <c r="E180" s="515" t="str">
        <f>'Fun Patches'!C47</f>
        <v>&lt;LIST PATCH HERE&gt;</v>
      </c>
      <c r="F180" s="516"/>
      <c r="G180" s="269" t="str">
        <f>IF('Fun Patches'!Q47="A","A"," ")</f>
        <v xml:space="preserve"> </v>
      </c>
      <c r="I180" s="280"/>
      <c r="J180" s="292"/>
      <c r="K180" s="404"/>
    </row>
    <row r="181" spans="1:19" x14ac:dyDescent="0.2">
      <c r="E181" s="510" t="str">
        <f>'Fun Patches'!C48</f>
        <v>&lt;LIST PATCH HERE&gt;</v>
      </c>
      <c r="F181" s="511"/>
      <c r="G181" s="276" t="str">
        <f>IF('Fun Patches'!Q48="A","A"," ")</f>
        <v xml:space="preserve"> </v>
      </c>
      <c r="I181" s="280"/>
      <c r="J181" s="292"/>
      <c r="K181" s="404"/>
    </row>
    <row r="182" spans="1:19" x14ac:dyDescent="0.2">
      <c r="E182" s="510" t="str">
        <f>'Fun Patches'!C49</f>
        <v>&lt;LIST PATCH HERE&gt;</v>
      </c>
      <c r="F182" s="511"/>
      <c r="G182" s="276" t="str">
        <f>IF('Fun Patches'!Q49="A","A"," ")</f>
        <v xml:space="preserve"> </v>
      </c>
      <c r="I182" s="280"/>
      <c r="J182" s="292"/>
      <c r="K182" s="404"/>
    </row>
    <row r="183" spans="1:19" x14ac:dyDescent="0.2">
      <c r="A183" s="517" t="s">
        <v>60</v>
      </c>
      <c r="B183" s="518"/>
      <c r="C183" s="518"/>
      <c r="E183" s="510" t="str">
        <f>'Fun Patches'!C50</f>
        <v>&lt;LIST PATCH HERE&gt;</v>
      </c>
      <c r="F183" s="511"/>
      <c r="G183" s="276" t="str">
        <f>IF('Fun Patches'!Q50="A","A"," ")</f>
        <v xml:space="preserve"> </v>
      </c>
      <c r="I183" s="280"/>
      <c r="J183" s="292"/>
      <c r="K183" s="404"/>
    </row>
    <row r="184" spans="1:19" x14ac:dyDescent="0.2">
      <c r="A184" s="507" t="s">
        <v>61</v>
      </c>
      <c r="B184" s="508"/>
      <c r="C184" s="509"/>
      <c r="E184" s="510" t="str">
        <f>'Fun Patches'!C51</f>
        <v>&lt;LIST PATCH HERE&gt;</v>
      </c>
      <c r="F184" s="511"/>
      <c r="G184" s="276" t="str">
        <f>IF('Fun Patches'!Q51="A","A"," ")</f>
        <v xml:space="preserve"> </v>
      </c>
      <c r="I184" s="280"/>
      <c r="J184" s="292"/>
      <c r="K184" s="404"/>
    </row>
    <row r="185" spans="1:19" x14ac:dyDescent="0.2">
      <c r="A185" s="507" t="s">
        <v>62</v>
      </c>
      <c r="B185" s="508"/>
      <c r="C185" s="509"/>
      <c r="E185" s="510" t="str">
        <f>'Fun Patches'!C52</f>
        <v>&lt;LIST PATCH HERE&gt;</v>
      </c>
      <c r="F185" s="511"/>
      <c r="G185" s="276" t="str">
        <f>IF('Fun Patches'!Q52="A","A"," ")</f>
        <v xml:space="preserve"> </v>
      </c>
      <c r="I185" s="280"/>
      <c r="J185" s="292"/>
      <c r="K185" s="404"/>
    </row>
    <row r="186" spans="1:19" x14ac:dyDescent="0.2">
      <c r="A186" s="512" t="s">
        <v>63</v>
      </c>
      <c r="B186" s="513"/>
      <c r="C186" s="514"/>
      <c r="E186" s="510" t="str">
        <f>'Fun Patches'!C53</f>
        <v>&lt;LIST PATCH HERE&gt;</v>
      </c>
      <c r="F186" s="511"/>
      <c r="G186" s="276" t="str">
        <f>IF('Fun Patches'!Q53="A","A"," ")</f>
        <v xml:space="preserve"> </v>
      </c>
      <c r="J186" s="273"/>
      <c r="K186" s="273"/>
    </row>
    <row r="187" spans="1:19" x14ac:dyDescent="0.2">
      <c r="E187" s="510" t="str">
        <f>'Fun Patches'!C54</f>
        <v>&lt;LIST PATCH HERE&gt;</v>
      </c>
      <c r="F187" s="511"/>
      <c r="G187" s="276" t="str">
        <f>IF('Fun Patches'!Q54="A","A","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
  <sheetViews>
    <sheetView showGridLines="0" zoomScale="90" zoomScaleNormal="90" workbookViewId="0">
      <selection activeCell="A2" sqref="A2"/>
    </sheetView>
  </sheetViews>
  <sheetFormatPr defaultRowHeight="12.75" x14ac:dyDescent="0.2"/>
  <cols>
    <col min="1" max="1" width="2.7109375" style="257" customWidth="1"/>
    <col min="2" max="2" width="30.7109375" style="257" customWidth="1"/>
    <col min="3" max="4" width="2.5703125" style="257" customWidth="1"/>
    <col min="5" max="5" width="2.7109375" style="257" bestFit="1" customWidth="1"/>
    <col min="6" max="6" width="30.28515625" style="257" customWidth="1"/>
    <col min="7" max="7" width="3" style="257" customWidth="1"/>
    <col min="8" max="8" width="3.140625" style="257" customWidth="1"/>
    <col min="9" max="9" width="2" style="257" customWidth="1"/>
    <col min="10" max="10" width="30.28515625" style="257" customWidth="1"/>
    <col min="11" max="11" width="3" style="257" customWidth="1"/>
    <col min="12" max="12" width="3.140625" style="257" customWidth="1"/>
    <col min="13" max="13" width="2" style="257" customWidth="1"/>
    <col min="14" max="14" width="30.28515625" style="257" customWidth="1"/>
    <col min="15" max="16" width="3" style="257" customWidth="1"/>
    <col min="17" max="17" width="2.7109375" style="257" customWidth="1"/>
    <col min="18" max="18" width="30.5703125" style="257" customWidth="1"/>
    <col min="19" max="19" width="2.7109375" style="257" customWidth="1"/>
    <col min="20" max="16384" width="9.140625" style="257"/>
  </cols>
  <sheetData>
    <row r="1" spans="1:21" ht="21" customHeight="1" x14ac:dyDescent="0.35">
      <c r="A1" s="550" t="str">
        <f ca="1">MID(CELL("filename",A1),FIND(IF(ISERROR(FIND("]",CELL("filename",A1))),"$","]"),CELL("filename",A1))+1,256)</f>
        <v>Senior15</v>
      </c>
      <c r="B1" s="551"/>
      <c r="C1" s="551"/>
      <c r="D1" s="256"/>
      <c r="E1" s="545" t="s">
        <v>647</v>
      </c>
      <c r="F1" s="546"/>
      <c r="G1" s="546"/>
      <c r="I1" s="545" t="s">
        <v>647</v>
      </c>
      <c r="J1" s="545"/>
      <c r="K1" s="545"/>
      <c r="M1" s="545" t="s">
        <v>647</v>
      </c>
      <c r="N1" s="545"/>
      <c r="O1" s="545"/>
      <c r="Q1" s="545" t="s">
        <v>647</v>
      </c>
      <c r="R1" s="545"/>
      <c r="S1" s="545"/>
      <c r="T1" s="258"/>
      <c r="U1" s="258"/>
    </row>
    <row r="2" spans="1:21" s="264" customFormat="1" ht="13.5" thickBot="1" x14ac:dyDescent="0.25">
      <c r="A2" s="259"/>
      <c r="B2" s="260"/>
      <c r="C2" s="261" t="s">
        <v>54</v>
      </c>
      <c r="D2" s="260"/>
      <c r="E2" s="533" t="str">
        <f>Badges!B52</f>
        <v>Troupe Performer</v>
      </c>
      <c r="F2" s="534"/>
      <c r="G2" s="534"/>
      <c r="H2" s="257"/>
      <c r="I2" s="533" t="str">
        <f>Badges!B122</f>
        <v>Textile Artist</v>
      </c>
      <c r="J2" s="534"/>
      <c r="K2" s="534"/>
      <c r="L2" s="257"/>
      <c r="M2" s="533" t="str">
        <f>Badges!B191</f>
        <v>Adventurer</v>
      </c>
      <c r="N2" s="534"/>
      <c r="O2" s="534"/>
      <c r="Q2" s="533" t="str">
        <f>Badges!B261</f>
        <v>Voice for Animals</v>
      </c>
      <c r="R2" s="534"/>
      <c r="S2" s="534"/>
      <c r="T2" s="258"/>
      <c r="U2" s="258"/>
    </row>
    <row r="3" spans="1:21" x14ac:dyDescent="0.2">
      <c r="A3" s="548" t="s">
        <v>648</v>
      </c>
      <c r="B3" s="549"/>
      <c r="C3" s="265">
        <f>INT(COUNTIF(C5:C21,"C"))+INT(COUNTIF(C73:C85,"C"))</f>
        <v>0</v>
      </c>
      <c r="E3" s="266">
        <v>2</v>
      </c>
      <c r="F3" s="267" t="str">
        <f>Badges!C57</f>
        <v>Find and develop material</v>
      </c>
      <c r="G3" s="268"/>
      <c r="I3" s="266">
        <v>3</v>
      </c>
      <c r="J3" s="267" t="str">
        <f>Badges!C131</f>
        <v>Learn the basics</v>
      </c>
      <c r="K3" s="268"/>
      <c r="M3" s="266">
        <v>4</v>
      </c>
      <c r="N3" s="267" t="str">
        <f>Badges!C204</f>
        <v>Plan your service to the great</v>
      </c>
      <c r="O3" s="268"/>
      <c r="Q3" s="266">
        <v>5</v>
      </c>
      <c r="R3" s="267" t="str">
        <f>Badges!C278</f>
        <v>Look at how animals might help us</v>
      </c>
      <c r="S3" s="268"/>
      <c r="T3" s="258"/>
      <c r="U3" s="258"/>
    </row>
    <row r="4" spans="1:21" x14ac:dyDescent="0.2">
      <c r="A4" s="526" t="str">
        <f>Summary!A3</f>
        <v>It's Your World -- Change It!</v>
      </c>
      <c r="B4" s="526"/>
      <c r="C4" s="526"/>
      <c r="E4" s="266"/>
      <c r="F4" s="267" t="str">
        <f>Badges!C58</f>
        <v>Choose an existing show or</v>
      </c>
      <c r="G4" s="269" t="str">
        <f>IF(Badges!R58="A","A"," ")</f>
        <v xml:space="preserve"> </v>
      </c>
      <c r="I4" s="266"/>
      <c r="J4" s="267" t="str">
        <f>Badges!C132</f>
        <v>Find a mentor</v>
      </c>
      <c r="K4" s="269" t="str">
        <f>IF(Badges!R132="A","A"," ")</f>
        <v xml:space="preserve"> </v>
      </c>
      <c r="M4" s="266"/>
      <c r="N4" s="267" t="str">
        <f>Badges!C205</f>
        <v>Help  the natural environment</v>
      </c>
      <c r="O4" s="269" t="str">
        <f>IF(Badges!R205="A","A"," ")</f>
        <v xml:space="preserve"> </v>
      </c>
      <c r="Q4" s="266"/>
      <c r="R4" s="267" t="str">
        <f>Badges!C279</f>
        <v>Get a sense of different animals'</v>
      </c>
      <c r="S4" s="269" t="str">
        <f>IF(Badges!R279="A","A"," ")</f>
        <v xml:space="preserve"> </v>
      </c>
      <c r="T4" s="258"/>
      <c r="U4" s="258"/>
    </row>
    <row r="5" spans="1:21" ht="12.75" customHeight="1" x14ac:dyDescent="0.2">
      <c r="A5" s="542" t="str">
        <f>Summary!A4</f>
        <v>Website Designer</v>
      </c>
      <c r="B5" s="543"/>
      <c r="C5" s="270" t="str">
        <f>IF(Badges!R28="C","C",IF(Badges!R28="P","P",""))</f>
        <v/>
      </c>
      <c r="E5" s="266"/>
      <c r="F5" s="267" t="str">
        <f>Badges!C59</f>
        <v>Give old material a new twist!</v>
      </c>
      <c r="G5" s="269" t="str">
        <f>IF(Badges!R59="A","A"," ")</f>
        <v xml:space="preserve"> </v>
      </c>
      <c r="I5" s="266"/>
      <c r="J5" s="267" t="str">
        <f>Badges!C133</f>
        <v>Find a class</v>
      </c>
      <c r="K5" s="269" t="str">
        <f>IF(Badges!R133="A","A"," ")</f>
        <v xml:space="preserve"> </v>
      </c>
      <c r="M5" s="266"/>
      <c r="N5" s="267" t="str">
        <f>Badges!C206</f>
        <v>Be a guide for younger Girl Scouts</v>
      </c>
      <c r="O5" s="269" t="str">
        <f>IF(Badges!R206="A","A"," ")</f>
        <v xml:space="preserve"> </v>
      </c>
      <c r="Q5" s="266"/>
      <c r="R5" s="267" t="str">
        <f>Badges!C280</f>
        <v>Talk to an animal expert at a zoo</v>
      </c>
      <c r="S5" s="269" t="str">
        <f>IF(Badges!R280="A","A"," ")</f>
        <v xml:space="preserve"> </v>
      </c>
      <c r="T5" s="258"/>
      <c r="U5" s="258"/>
    </row>
    <row r="6" spans="1:21" ht="12.75" customHeight="1" x14ac:dyDescent="0.2">
      <c r="A6" s="538" t="str">
        <f>Summary!A5</f>
        <v>Women's Health</v>
      </c>
      <c r="B6" s="539"/>
      <c r="C6" s="271" t="str">
        <f>IF(Badges!R51="C","C",IF(Badges!R51="P","P",""))</f>
        <v/>
      </c>
      <c r="E6" s="266"/>
      <c r="F6" s="267" t="str">
        <f>Badges!C60</f>
        <v>Create your own</v>
      </c>
      <c r="G6" s="269" t="str">
        <f>IF(Badges!R60="A","A"," ")</f>
        <v xml:space="preserve"> </v>
      </c>
      <c r="I6" s="266"/>
      <c r="J6" s="267" t="str">
        <f>Badges!C134</f>
        <v>Learn the basics on your own</v>
      </c>
      <c r="K6" s="269" t="str">
        <f>IF(Badges!R134="A","A"," ")</f>
        <v xml:space="preserve"> </v>
      </c>
      <c r="M6" s="266"/>
      <c r="N6" s="267" t="str">
        <f>Badges!C207</f>
        <v>Teach Leave No Trace principles</v>
      </c>
      <c r="O6" s="269" t="str">
        <f>IF(Badges!R207="A","A"," ")</f>
        <v xml:space="preserve"> </v>
      </c>
      <c r="Q6" s="266"/>
      <c r="R6" s="267" t="str">
        <f>Badges!C281</f>
        <v>Practice being a scientist</v>
      </c>
      <c r="S6" s="269" t="str">
        <f>IF(Badges!R281="A","A"," ")</f>
        <v xml:space="preserve"> </v>
      </c>
      <c r="T6" s="258"/>
      <c r="U6" s="258"/>
    </row>
    <row r="7" spans="1:21" x14ac:dyDescent="0.2">
      <c r="A7" s="538" t="str">
        <f>Summary!A6</f>
        <v>Troupe Performer</v>
      </c>
      <c r="B7" s="539"/>
      <c r="C7" s="271" t="str">
        <f>IF(Badges!R74="C","C",IF(Badges!R74="P","P",""))</f>
        <v/>
      </c>
      <c r="E7" s="266">
        <v>3</v>
      </c>
      <c r="F7" s="267" t="str">
        <f>Badges!C61</f>
        <v>Rehearse!</v>
      </c>
      <c r="G7" s="268"/>
      <c r="I7" s="266">
        <v>4</v>
      </c>
      <c r="J7" s="267" t="str">
        <f>Badges!C135</f>
        <v>Make something for every day use</v>
      </c>
      <c r="K7" s="268"/>
      <c r="M7" s="266">
        <v>5</v>
      </c>
      <c r="N7" s="267" t="str">
        <f>Badges!C208</f>
        <v>Capture the adventure</v>
      </c>
      <c r="O7" s="268"/>
      <c r="Q7" s="533" t="str">
        <f>Badges!B284</f>
        <v>Game Visionary</v>
      </c>
      <c r="R7" s="534"/>
      <c r="S7" s="534"/>
    </row>
    <row r="8" spans="1:21" x14ac:dyDescent="0.2">
      <c r="A8" s="538" t="str">
        <f>Summary!A7</f>
        <v>Science of Style</v>
      </c>
      <c r="B8" s="539"/>
      <c r="C8" s="271" t="str">
        <f>IF(Badges!R97="C","C",IF(Badges!R97="P","P",""))</f>
        <v/>
      </c>
      <c r="E8" s="266"/>
      <c r="F8" s="267" t="str">
        <f>Badges!C62</f>
        <v>Dig into the nitty-gritty of moving</v>
      </c>
      <c r="G8" s="269" t="str">
        <f>IF(Badges!R62="A","A"," ")</f>
        <v xml:space="preserve"> </v>
      </c>
      <c r="I8" s="266"/>
      <c r="J8" s="267" t="str">
        <f>Badges!C136</f>
        <v>Make something to wear</v>
      </c>
      <c r="K8" s="269" t="str">
        <f>IF(Badges!R136="A","A"," ")</f>
        <v xml:space="preserve"> </v>
      </c>
      <c r="M8" s="266"/>
      <c r="N8" s="267" t="str">
        <f>Badges!C209</f>
        <v>Shoot a digital photo series</v>
      </c>
      <c r="O8" s="269" t="str">
        <f>IF(Badges!R209="A","A"," ")</f>
        <v xml:space="preserve"> </v>
      </c>
      <c r="Q8" s="266">
        <v>1</v>
      </c>
      <c r="R8" s="267" t="str">
        <f>Badges!C285</f>
        <v>Team up and dress up</v>
      </c>
      <c r="S8" s="268"/>
    </row>
    <row r="9" spans="1:21" x14ac:dyDescent="0.2">
      <c r="A9" s="540" t="str">
        <f>Summary!A8</f>
        <v>Novelist</v>
      </c>
      <c r="B9" s="541"/>
      <c r="C9" s="272" t="str">
        <f>IF(Badges!R120="C","C",IF(Badges!R120="P","P",""))</f>
        <v/>
      </c>
      <c r="E9" s="266"/>
      <c r="F9" s="267" t="str">
        <f>Badges!C63</f>
        <v>Get behind the scenes</v>
      </c>
      <c r="G9" s="269" t="str">
        <f>IF(Badges!R63="A","A"," ")</f>
        <v xml:space="preserve"> </v>
      </c>
      <c r="I9" s="266"/>
      <c r="J9" s="267" t="str">
        <f>Badges!C137</f>
        <v>Create something useful for your</v>
      </c>
      <c r="K9" s="269" t="str">
        <f>IF(Badges!R137="A","A"," ")</f>
        <v xml:space="preserve"> </v>
      </c>
      <c r="M9" s="266"/>
      <c r="N9" s="267" t="str">
        <f>Badges!C210</f>
        <v>Write it down</v>
      </c>
      <c r="O9" s="269" t="str">
        <f>IF(Badges!R210="A","A"," ")</f>
        <v xml:space="preserve"> </v>
      </c>
      <c r="Q9" s="266"/>
      <c r="R9" s="267" t="str">
        <f>Badges!C286</f>
        <v>Go, Blue! Go, Red!</v>
      </c>
      <c r="S9" s="269" t="str">
        <f>IF(Badges!R286="A","A"," ")</f>
        <v xml:space="preserve"> </v>
      </c>
    </row>
    <row r="10" spans="1:21" x14ac:dyDescent="0.2">
      <c r="A10" s="526" t="str">
        <f>Summary!A9</f>
        <v>It's Your Planet -- Love It!</v>
      </c>
      <c r="B10" s="526"/>
      <c r="C10" s="526"/>
      <c r="E10" s="266"/>
      <c r="F10" s="267" t="str">
        <f>Badges!C64</f>
        <v>Get tips on team motivation</v>
      </c>
      <c r="G10" s="269" t="str">
        <f>IF(Badges!R64="A","A"," ")</f>
        <v xml:space="preserve"> </v>
      </c>
      <c r="I10" s="266"/>
      <c r="J10" s="267" t="str">
        <f>Badges!C138</f>
        <v>Make an accessory</v>
      </c>
      <c r="K10" s="269" t="str">
        <f>IF(Badges!R138="A","A"," ")</f>
        <v xml:space="preserve"> </v>
      </c>
      <c r="M10" s="266"/>
      <c r="N10" s="267" t="str">
        <f>Badges!C211</f>
        <v>Make a video</v>
      </c>
      <c r="O10" s="269" t="str">
        <f>IF(Badges!R211="A","A"," ")</f>
        <v xml:space="preserve"> </v>
      </c>
      <c r="Q10" s="266"/>
      <c r="R10" s="267" t="str">
        <f>Badges!C287</f>
        <v>Unique uniforms</v>
      </c>
      <c r="S10" s="269" t="str">
        <f>IF(Badges!R287="A","A"," ")</f>
        <v xml:space="preserve"> </v>
      </c>
    </row>
    <row r="11" spans="1:21" x14ac:dyDescent="0.2">
      <c r="A11" s="542" t="str">
        <f>Summary!A10</f>
        <v>Textile Artist</v>
      </c>
      <c r="B11" s="543"/>
      <c r="C11" s="270" t="str">
        <f>IF(Badges!R144="C","C",IF(Badges!R144="P","P",""))</f>
        <v/>
      </c>
      <c r="E11" s="266">
        <v>4</v>
      </c>
      <c r="F11" s="267" t="str">
        <f>Badges!C65</f>
        <v>Launch your performance</v>
      </c>
      <c r="G11" s="268"/>
      <c r="I11" s="266">
        <v>5</v>
      </c>
      <c r="J11" s="267" t="str">
        <f>Badges!C139</f>
        <v>Create a gift or item for a special</v>
      </c>
      <c r="K11" s="268"/>
      <c r="M11" s="533" t="str">
        <f>Badges!B214</f>
        <v>Car Care</v>
      </c>
      <c r="N11" s="534"/>
      <c r="O11" s="534"/>
      <c r="Q11" s="266"/>
      <c r="R11" s="267" t="str">
        <f>Badges!C288</f>
        <v>Theme costumes</v>
      </c>
      <c r="S11" s="269" t="str">
        <f>IF(Badges!R288="A","A"," ")</f>
        <v xml:space="preserve"> </v>
      </c>
    </row>
    <row r="12" spans="1:21" x14ac:dyDescent="0.2">
      <c r="A12" s="538" t="str">
        <f>Summary!A11</f>
        <v>Room Makeover</v>
      </c>
      <c r="B12" s="539"/>
      <c r="C12" s="271" t="str">
        <f>IF(Badges!R167="C","C",IF(Badges!R167="P","P",""))</f>
        <v/>
      </c>
      <c r="E12" s="266"/>
      <c r="F12" s="267" t="str">
        <f>Badges!C66</f>
        <v>Create a poster to promote your</v>
      </c>
      <c r="G12" s="269" t="str">
        <f>IF(Badges!R66="A","A"," ")</f>
        <v xml:space="preserve"> </v>
      </c>
      <c r="I12" s="266"/>
      <c r="J12" s="267" t="str">
        <f>Badges!C140</f>
        <v>Make a gift for an anniversary, baby</v>
      </c>
      <c r="K12" s="269" t="str">
        <f>IF(Badges!R140="A","A"," ")</f>
        <v xml:space="preserve"> </v>
      </c>
      <c r="M12" s="266">
        <v>1</v>
      </c>
      <c r="N12" s="267" t="str">
        <f>Badges!C215</f>
        <v>Get a handle on basic car</v>
      </c>
      <c r="O12" s="268"/>
      <c r="Q12" s="266">
        <v>2</v>
      </c>
      <c r="R12" s="267" t="str">
        <f>Badges!C289</f>
        <v>Host a historical game</v>
      </c>
      <c r="S12" s="268"/>
    </row>
    <row r="13" spans="1:21" x14ac:dyDescent="0.2">
      <c r="A13" s="538" t="str">
        <f>Summary!A12</f>
        <v>Truth Seeker</v>
      </c>
      <c r="B13" s="539"/>
      <c r="C13" s="271" t="str">
        <f>IF(Badges!R190="C","C",IF(Badges!R190="P","P",""))</f>
        <v/>
      </c>
      <c r="E13" s="266"/>
      <c r="F13" s="267" t="str">
        <f>Badges!C67</f>
        <v>Create a press kit</v>
      </c>
      <c r="G13" s="269" t="str">
        <f>IF(Badges!R67="A","A"," ")</f>
        <v xml:space="preserve"> </v>
      </c>
      <c r="I13" s="266"/>
      <c r="J13" s="267" t="str">
        <f>Badges!C141</f>
        <v>Create something to mark a special</v>
      </c>
      <c r="K13" s="269" t="str">
        <f>IF(Badges!R141="A","A"," ")</f>
        <v xml:space="preserve"> </v>
      </c>
      <c r="M13" s="266"/>
      <c r="N13" s="267" t="str">
        <f>Badges!C216</f>
        <v xml:space="preserve"> Talk to a pro</v>
      </c>
      <c r="O13" s="269" t="str">
        <f>IF(Badges!R216="A","A"," ")</f>
        <v xml:space="preserve"> </v>
      </c>
      <c r="Q13" s="266"/>
      <c r="R13" s="267" t="str">
        <f>Badges!C290</f>
        <v>An amazing race</v>
      </c>
      <c r="S13" s="269" t="str">
        <f>IF(Badges!R290="A","A"," ")</f>
        <v xml:space="preserve"> </v>
      </c>
    </row>
    <row r="14" spans="1:21" x14ac:dyDescent="0.2">
      <c r="A14" s="538" t="str">
        <f>Summary!A13</f>
        <v>Adventurer</v>
      </c>
      <c r="B14" s="539"/>
      <c r="C14" s="271" t="str">
        <f>IF(Badges!R213="C","C",IF(Badges!R213="P","P",""))</f>
        <v/>
      </c>
      <c r="E14" s="266"/>
      <c r="F14" s="267" t="str">
        <f>Badges!C68</f>
        <v>Make a video trailer or radio</v>
      </c>
      <c r="G14" s="269" t="str">
        <f>IF(Badges!R68="A","A"," ")</f>
        <v xml:space="preserve"> </v>
      </c>
      <c r="I14" s="266"/>
      <c r="J14" s="267" t="str">
        <f>Badges!C142</f>
        <v>Make something to give to a charity</v>
      </c>
      <c r="K14" s="269" t="str">
        <f>IF(Badges!R142="A","A"," ")</f>
        <v xml:space="preserve"> </v>
      </c>
      <c r="M14" s="266"/>
      <c r="N14" s="267" t="str">
        <f>Badges!C217</f>
        <v>Spend two hours at a local car repair</v>
      </c>
      <c r="O14" s="269" t="str">
        <f>IF(Badges!R217="A","A"," ")</f>
        <v xml:space="preserve"> </v>
      </c>
      <c r="Q14" s="266"/>
      <c r="R14" s="267" t="str">
        <f>Badges!C291</f>
        <v>Target practice</v>
      </c>
      <c r="S14" s="269" t="str">
        <f>IF(Badges!R291="A","A"," ")</f>
        <v xml:space="preserve"> </v>
      </c>
    </row>
    <row r="15" spans="1:21" x14ac:dyDescent="0.2">
      <c r="A15" s="540" t="str">
        <f>Summary!A14</f>
        <v>Car Care</v>
      </c>
      <c r="B15" s="541"/>
      <c r="C15" s="272" t="str">
        <f>IF(Badges!R236="C","C",IF(Badges!R236="P","P",""))</f>
        <v/>
      </c>
      <c r="E15" s="266">
        <v>5</v>
      </c>
      <c r="F15" s="267" t="str">
        <f>Badges!C69</f>
        <v>Put on your show</v>
      </c>
      <c r="G15" s="268"/>
      <c r="I15" s="533" t="str">
        <f>Badges!B145</f>
        <v>Room Makeover</v>
      </c>
      <c r="J15" s="534"/>
      <c r="K15" s="534"/>
      <c r="M15" s="266"/>
      <c r="N15" s="267" t="str">
        <f>Badges!C218</f>
        <v>Watch instructional car care videos</v>
      </c>
      <c r="O15" s="269" t="str">
        <f>IF(Badges!R218="A","A"," ")</f>
        <v xml:space="preserve"> </v>
      </c>
      <c r="Q15" s="266"/>
      <c r="R15" s="267" t="str">
        <f>Badges!C292</f>
        <v>Tests of strength</v>
      </c>
      <c r="S15" s="269" t="str">
        <f>IF(Badges!R292="A","A"," ")</f>
        <v xml:space="preserve"> </v>
      </c>
    </row>
    <row r="16" spans="1:21" x14ac:dyDescent="0.2">
      <c r="A16" s="526" t="str">
        <f>Summary!A15</f>
        <v>It's Your Story -- Tell It!</v>
      </c>
      <c r="B16" s="526"/>
      <c r="C16" s="526"/>
      <c r="E16" s="266"/>
      <c r="F16" s="267" t="str">
        <f>Badges!C70</f>
        <v>Host a cast party or an after-party</v>
      </c>
      <c r="G16" s="269" t="str">
        <f>IF(Badges!R70="A","A"," ")</f>
        <v xml:space="preserve"> </v>
      </c>
      <c r="I16" s="266">
        <v>1</v>
      </c>
      <c r="J16" s="267" t="str">
        <f>Badges!C146</f>
        <v>Gather ideas and inspiration</v>
      </c>
      <c r="K16" s="268"/>
      <c r="M16" s="266">
        <v>2</v>
      </c>
      <c r="N16" s="267" t="str">
        <f>Badges!C219</f>
        <v>Investigate vehicle safety</v>
      </c>
      <c r="O16" s="268"/>
      <c r="Q16" s="266">
        <v>3</v>
      </c>
      <c r="R16" s="267" t="str">
        <f>Badges!C293</f>
        <v>Play a scientific game</v>
      </c>
      <c r="S16" s="268"/>
    </row>
    <row r="17" spans="1:19" x14ac:dyDescent="0.2">
      <c r="A17" s="542" t="str">
        <f>Summary!A16</f>
        <v>Traveler</v>
      </c>
      <c r="B17" s="543"/>
      <c r="C17" s="270" t="str">
        <f>IF(Badges!R260="C","C",IF(Badges!R260="P","P",""))</f>
        <v/>
      </c>
      <c r="E17" s="266"/>
      <c r="F17" s="267" t="str">
        <f>Badges!C71</f>
        <v>Videotape your show and screen it</v>
      </c>
      <c r="G17" s="269" t="str">
        <f>IF(Badges!R71="A","A"," ")</f>
        <v xml:space="preserve"> </v>
      </c>
      <c r="I17" s="266"/>
      <c r="J17" s="267" t="str">
        <f>Badges!C147</f>
        <v>Craft an inspiration board</v>
      </c>
      <c r="K17" s="269" t="str">
        <f>IF(Badges!R146="A","A"," ")</f>
        <v xml:space="preserve"> </v>
      </c>
      <c r="M17" s="266"/>
      <c r="N17" s="267" t="str">
        <f>Badges!C220</f>
        <v>Determine which cars are the safest</v>
      </c>
      <c r="O17" s="269" t="str">
        <f>IF(Badges!R220="A","A"," ")</f>
        <v xml:space="preserve"> </v>
      </c>
      <c r="Q17" s="266"/>
      <c r="R17" s="267" t="str">
        <f>Badges!C294</f>
        <v>Construction challenge</v>
      </c>
      <c r="S17" s="269" t="str">
        <f>IF(Badges!R294="A","A"," ")</f>
        <v xml:space="preserve"> </v>
      </c>
    </row>
    <row r="18" spans="1:19" x14ac:dyDescent="0.2">
      <c r="A18" s="538" t="str">
        <f>Summary!A17</f>
        <v>Voice for Animals</v>
      </c>
      <c r="B18" s="539"/>
      <c r="C18" s="271" t="str">
        <f>IF(Badges!R283="C","C",IF(Badges!R283="P","P",""))</f>
        <v/>
      </c>
      <c r="E18" s="266"/>
      <c r="F18" s="267" t="str">
        <f>Badges!C72</f>
        <v>Take photos and create a record</v>
      </c>
      <c r="G18" s="269" t="str">
        <f>IF(Badges!R72="A","A"," ")</f>
        <v xml:space="preserve"> </v>
      </c>
      <c r="I18" s="266"/>
      <c r="J18" s="267" t="str">
        <f>Badges!C148</f>
        <v>Shadow an interior designer or</v>
      </c>
      <c r="K18" s="269" t="str">
        <f>IF(Badges!R147="A","A"," ")</f>
        <v xml:space="preserve"> </v>
      </c>
      <c r="M18" s="266"/>
      <c r="N18" s="267" t="str">
        <f>Badges!C221</f>
        <v>Learn which factors affect insurance</v>
      </c>
      <c r="O18" s="269" t="str">
        <f>IF(Badges!R221="A","A"," ")</f>
        <v xml:space="preserve"> </v>
      </c>
      <c r="Q18" s="266"/>
      <c r="R18" s="267" t="str">
        <f>Badges!C295</f>
        <v>Soar winners</v>
      </c>
      <c r="S18" s="269" t="str">
        <f>IF(Badges!R295="A","A"," ")</f>
        <v xml:space="preserve"> </v>
      </c>
    </row>
    <row r="19" spans="1:19" x14ac:dyDescent="0.2">
      <c r="A19" s="538" t="str">
        <f>Summary!A18</f>
        <v>Game Visionary</v>
      </c>
      <c r="B19" s="539"/>
      <c r="C19" s="271" t="str">
        <f>IF(Badges!R306="C","C",IF(Badges!R306="P","P",""))</f>
        <v/>
      </c>
      <c r="E19" s="533" t="str">
        <f>Badges!B75</f>
        <v>Science of Style</v>
      </c>
      <c r="F19" s="534"/>
      <c r="G19" s="534"/>
      <c r="I19" s="266"/>
      <c r="J19" s="267" t="str">
        <f>Badges!C149</f>
        <v>Look at design around the world</v>
      </c>
      <c r="K19" s="269" t="str">
        <f>IF(Badges!R148="A","A"," ")</f>
        <v xml:space="preserve"> </v>
      </c>
      <c r="M19" s="266"/>
      <c r="N19" s="267" t="str">
        <f>Badges!C222</f>
        <v>Let crash test dummies teach you</v>
      </c>
      <c r="O19" s="269" t="str">
        <f>IF(Badges!R222="A","A"," ")</f>
        <v xml:space="preserve"> </v>
      </c>
      <c r="Q19" s="266"/>
      <c r="R19" s="267" t="str">
        <f>Badges!C296</f>
        <v>Make it "flink."</v>
      </c>
      <c r="S19" s="269" t="str">
        <f>IF(Badges!R296="A","A"," ")</f>
        <v xml:space="preserve"> </v>
      </c>
    </row>
    <row r="20" spans="1:19" x14ac:dyDescent="0.2">
      <c r="A20" s="538" t="str">
        <f>Summary!A19</f>
        <v>Social Innovator</v>
      </c>
      <c r="B20" s="539"/>
      <c r="C20" s="271" t="str">
        <f>IF(Badges!R329="C","C",IF(Badges!R329="P","P",""))</f>
        <v/>
      </c>
      <c r="E20" s="266">
        <v>1</v>
      </c>
      <c r="F20" s="267" t="str">
        <f>Badges!C76</f>
        <v>Test skin care and makeup</v>
      </c>
      <c r="G20" s="268"/>
      <c r="I20" s="266">
        <v>2</v>
      </c>
      <c r="J20" s="267" t="str">
        <f>Badges!C150</f>
        <v>Paint something</v>
      </c>
      <c r="K20" s="268"/>
      <c r="M20" s="266">
        <v>3</v>
      </c>
      <c r="N20" s="267" t="str">
        <f>Badges!C223</f>
        <v>Research safe driving practices</v>
      </c>
      <c r="O20" s="268"/>
      <c r="Q20" s="266">
        <v>4</v>
      </c>
      <c r="R20" s="267" t="str">
        <f>Badges!C297</f>
        <v>Find fun in fiction</v>
      </c>
      <c r="S20" s="268"/>
    </row>
    <row r="21" spans="1:19" x14ac:dyDescent="0.2">
      <c r="A21" s="538" t="str">
        <f>Summary!A20</f>
        <v>Business Etiquette</v>
      </c>
      <c r="B21" s="539"/>
      <c r="C21" s="271" t="str">
        <f>IF(Badges!R352="C","C",IF(Badges!R352="P","P",""))</f>
        <v/>
      </c>
      <c r="E21" s="266"/>
      <c r="F21" s="267" t="str">
        <f>Badges!C77</f>
        <v>Interview a dermatologist or cosmetic</v>
      </c>
      <c r="G21" s="269" t="str">
        <f>IF(Badges!R77="A","A"," ")</f>
        <v xml:space="preserve"> </v>
      </c>
      <c r="I21" s="266"/>
      <c r="J21" s="267" t="str">
        <f>Badges!C151</f>
        <v xml:space="preserve">Paint a wall </v>
      </c>
      <c r="K21" s="269" t="str">
        <f>IF(Badges!R150="A","A"," ")</f>
        <v xml:space="preserve"> </v>
      </c>
      <c r="M21" s="266"/>
      <c r="N21" s="267" t="str">
        <f>Badges!C224</f>
        <v>Create a top ten list of safe driving</v>
      </c>
      <c r="O21" s="269" t="str">
        <f>IF(Badges!R224="A","A"," ")</f>
        <v xml:space="preserve"> </v>
      </c>
      <c r="Q21" s="266"/>
      <c r="R21" s="267" t="str">
        <f>Badges!C298</f>
        <v>From read to reality</v>
      </c>
      <c r="S21" s="269" t="str">
        <f>IF(Badges!R298="A","A"," ")</f>
        <v xml:space="preserve"> </v>
      </c>
    </row>
    <row r="22" spans="1:19" x14ac:dyDescent="0.2">
      <c r="A22" s="273"/>
      <c r="B22" s="274"/>
      <c r="C22" s="401"/>
      <c r="E22" s="266"/>
      <c r="F22" s="267" t="str">
        <f>Badges!C78</f>
        <v>Evaluate and compare two similar</v>
      </c>
      <c r="G22" s="269" t="str">
        <f>IF(Badges!R78="A","A"," ")</f>
        <v xml:space="preserve"> </v>
      </c>
      <c r="I22" s="266"/>
      <c r="J22" s="267" t="str">
        <f>Badges!C152</f>
        <v>Paint furniture</v>
      </c>
      <c r="K22" s="269" t="str">
        <f>IF(Badges!R151="A","A"," ")</f>
        <v xml:space="preserve"> </v>
      </c>
      <c r="M22" s="266"/>
      <c r="N22" s="267" t="str">
        <f>Badges!C225</f>
        <v>Interview a highway patrol officer to</v>
      </c>
      <c r="O22" s="269" t="str">
        <f>IF(Badges!R225="A","A"," ")</f>
        <v xml:space="preserve"> </v>
      </c>
      <c r="Q22" s="266"/>
      <c r="R22" s="267" t="str">
        <f>Badges!C299</f>
        <v>From virtual to reality</v>
      </c>
      <c r="S22" s="269" t="str">
        <f>IF(Badges!R299="A","A"," ")</f>
        <v xml:space="preserve"> </v>
      </c>
    </row>
    <row r="23" spans="1:19" x14ac:dyDescent="0.2">
      <c r="A23" s="533" t="str">
        <f>Badges!B6</f>
        <v>Website Designer</v>
      </c>
      <c r="B23" s="534"/>
      <c r="C23" s="534"/>
      <c r="E23" s="266"/>
      <c r="F23" s="267" t="str">
        <f>Badges!C79</f>
        <v>Make and test a homemade product</v>
      </c>
      <c r="G23" s="269" t="str">
        <f>IF(Badges!R79="A","A"," ")</f>
        <v xml:space="preserve"> </v>
      </c>
      <c r="I23" s="266"/>
      <c r="J23" s="267" t="str">
        <f>Badges!C153</f>
        <v>Paint accents</v>
      </c>
      <c r="K23" s="269" t="str">
        <f>IF(Badges!R152="A","A"," ")</f>
        <v xml:space="preserve"> </v>
      </c>
      <c r="M23" s="266"/>
      <c r="N23" s="267" t="str">
        <f>Badges!C226</f>
        <v>Observe a traffic intersection</v>
      </c>
      <c r="O23" s="269" t="str">
        <f>IF(Badges!R226="A","A"," ")</f>
        <v xml:space="preserve"> </v>
      </c>
      <c r="Q23" s="266"/>
      <c r="R23" s="267" t="str">
        <f>Badges!C300</f>
        <v>From board to reality</v>
      </c>
      <c r="S23" s="269" t="str">
        <f>IF(Badges!R300="A","A"," ")</f>
        <v xml:space="preserve"> </v>
      </c>
    </row>
    <row r="24" spans="1:19" x14ac:dyDescent="0.2">
      <c r="A24" s="266">
        <v>1</v>
      </c>
      <c r="B24" s="267" t="str">
        <f>Badges!C7</f>
        <v>Find a worthwhile subject for your</v>
      </c>
      <c r="C24" s="268"/>
      <c r="E24" s="266">
        <v>2</v>
      </c>
      <c r="F24" s="267" t="str">
        <f>Badges!C80</f>
        <v>Examine the science behind fabrics</v>
      </c>
      <c r="G24" s="268"/>
      <c r="I24" s="266">
        <v>3</v>
      </c>
      <c r="J24" s="267" t="str">
        <f>Badges!C154</f>
        <v>Sew or glue something</v>
      </c>
      <c r="K24" s="268"/>
      <c r="M24" s="266">
        <v>4</v>
      </c>
      <c r="N24" s="267" t="str">
        <f>Badges!C227</f>
        <v>Find out what to do in case of</v>
      </c>
      <c r="O24" s="268"/>
      <c r="Q24" s="266">
        <v>5</v>
      </c>
      <c r="R24" s="267" t="str">
        <f>Badges!C301</f>
        <v>Stage your grand finale</v>
      </c>
      <c r="S24" s="268"/>
    </row>
    <row r="25" spans="1:19" x14ac:dyDescent="0.2">
      <c r="A25" s="266"/>
      <c r="B25" s="267" t="str">
        <f>Badges!C8</f>
        <v xml:space="preserve">The adventures of you and your </v>
      </c>
      <c r="C25" s="269" t="str">
        <f>IF(Badges!R8="A","A"," ")</f>
        <v xml:space="preserve"> </v>
      </c>
      <c r="E25" s="266"/>
      <c r="F25" s="267" t="str">
        <f>Badges!C81</f>
        <v>Test sunglasses</v>
      </c>
      <c r="G25" s="269" t="str">
        <f>IF(Badges!R81="A","A"," ")</f>
        <v xml:space="preserve"> </v>
      </c>
      <c r="I25" s="266"/>
      <c r="J25" s="267" t="str">
        <f>Badges!C155</f>
        <v>Curtains for windows or to delineate</v>
      </c>
      <c r="K25" s="269" t="str">
        <f>IF(Badges!R154="A","A"," ")</f>
        <v xml:space="preserve"> </v>
      </c>
      <c r="M25" s="266"/>
      <c r="N25" s="267" t="str">
        <f>Badges!C228</f>
        <v>Compile an emergency kit</v>
      </c>
      <c r="O25" s="269" t="str">
        <f>IF(Badges!R228="A","A"," ")</f>
        <v xml:space="preserve"> </v>
      </c>
      <c r="Q25" s="266"/>
      <c r="R25" s="267" t="str">
        <f>Badges!C302</f>
        <v>A puzzle pentathlon</v>
      </c>
      <c r="S25" s="269" t="str">
        <f>IF(Badges!R302="A","A"," ")</f>
        <v xml:space="preserve"> </v>
      </c>
    </row>
    <row r="26" spans="1:19" x14ac:dyDescent="0.2">
      <c r="A26" s="266"/>
      <c r="B26" s="267" t="str">
        <f>Badges!C9</f>
        <v>A place you volunteer at</v>
      </c>
      <c r="C26" s="269" t="str">
        <f>IF(Badges!R9="A","A"," ")</f>
        <v xml:space="preserve"> </v>
      </c>
      <c r="E26" s="266"/>
      <c r="F26" s="267" t="str">
        <f>Badges!C82</f>
        <v>Grade a gem</v>
      </c>
      <c r="G26" s="269" t="str">
        <f>IF(Badges!R82="A","A"," ")</f>
        <v xml:space="preserve"> </v>
      </c>
      <c r="I26" s="266"/>
      <c r="J26" s="267" t="str">
        <f>Badges!C156</f>
        <v>A table runner, decorative wall</v>
      </c>
      <c r="K26" s="269" t="str">
        <f>IF(Badges!R155="A","A"," ")</f>
        <v xml:space="preserve"> </v>
      </c>
      <c r="M26" s="266"/>
      <c r="N26" s="267" t="str">
        <f>Badges!C229</f>
        <v>Interview a roadside service person</v>
      </c>
      <c r="O26" s="269" t="str">
        <f>IF(Badges!R229="A","A"," ")</f>
        <v xml:space="preserve"> </v>
      </c>
      <c r="Q26" s="266"/>
      <c r="R26" s="267" t="str">
        <f>Badges!C303</f>
        <v>A relay pentathlon</v>
      </c>
      <c r="S26" s="269" t="str">
        <f>IF(Badges!R303="A","A"," ")</f>
        <v xml:space="preserve"> </v>
      </c>
    </row>
    <row r="27" spans="1:19" x14ac:dyDescent="0.2">
      <c r="A27" s="266"/>
      <c r="B27" s="267" t="str">
        <f>Badges!C10</f>
        <v>An extracurricular group or hobby</v>
      </c>
      <c r="C27" s="269" t="str">
        <f>IF(Badges!R10="A","A"," ")</f>
        <v xml:space="preserve"> </v>
      </c>
      <c r="E27" s="266"/>
      <c r="F27" s="267" t="str">
        <f>Badges!C79</f>
        <v>Make and test a homemade product</v>
      </c>
      <c r="G27" s="269" t="str">
        <f>IF(Badges!R83="A","A"," ")</f>
        <v xml:space="preserve"> </v>
      </c>
      <c r="I27" s="266"/>
      <c r="J27" s="267" t="str">
        <f>Badges!C157</f>
        <v>A pillow cover or duvet cover</v>
      </c>
      <c r="K27" s="269" t="str">
        <f>IF(Badges!R156="A","A"," ")</f>
        <v xml:space="preserve"> </v>
      </c>
      <c r="M27" s="266"/>
      <c r="N27" s="267" t="str">
        <f>Badges!C230</f>
        <v>Research how to handle five</v>
      </c>
      <c r="O27" s="269" t="str">
        <f>IF(Badges!R230="A","A"," ")</f>
        <v xml:space="preserve"> </v>
      </c>
      <c r="Q27" s="266"/>
      <c r="R27" s="267" t="str">
        <f>Badges!C304</f>
        <v>A wheel pentathlon</v>
      </c>
      <c r="S27" s="269" t="str">
        <f>IF(Badges!R304="A","A"," ")</f>
        <v xml:space="preserve"> </v>
      </c>
    </row>
    <row r="28" spans="1:19" x14ac:dyDescent="0.2">
      <c r="A28" s="266">
        <v>2</v>
      </c>
      <c r="B28" s="267" t="str">
        <f>Badges!C11</f>
        <v>Be the host with the most</v>
      </c>
      <c r="C28" s="268"/>
      <c r="E28" s="266">
        <v>3</v>
      </c>
      <c r="F28" s="267" t="str">
        <f>Badges!C84</f>
        <v>Explore the science behind hair</v>
      </c>
      <c r="G28" s="268"/>
      <c r="I28" s="266">
        <v>4</v>
      </c>
      <c r="J28" s="267" t="str">
        <f>Badges!C158</f>
        <v>Redo something</v>
      </c>
      <c r="K28" s="268"/>
      <c r="M28" s="266">
        <v>5</v>
      </c>
      <c r="N28" s="267" t="str">
        <f>Badges!C231</f>
        <v>Drive for a greener world</v>
      </c>
      <c r="O28" s="268"/>
      <c r="Q28" s="533" t="str">
        <f>Badges!B307</f>
        <v>Social Innovator</v>
      </c>
      <c r="R28" s="534"/>
      <c r="S28" s="534"/>
    </row>
    <row r="29" spans="1:19" x14ac:dyDescent="0.2">
      <c r="A29" s="266"/>
      <c r="B29" s="267" t="str">
        <f>Badges!C12</f>
        <v>Research free services online and</v>
      </c>
      <c r="C29" s="269" t="str">
        <f>IF(Badges!R12="A","A"," ")</f>
        <v xml:space="preserve"> </v>
      </c>
      <c r="E29" s="266"/>
      <c r="F29" s="267" t="str">
        <f>Badges!C85</f>
        <v>Compare ingredients in three</v>
      </c>
      <c r="G29" s="269" t="str">
        <f>IF(Badges!R85="A","A"," ")</f>
        <v xml:space="preserve"> </v>
      </c>
      <c r="I29" s="266"/>
      <c r="J29" s="267" t="str">
        <f>Badges!C159</f>
        <v>Refurbish one item</v>
      </c>
      <c r="K29" s="269" t="str">
        <f>IF(Badges!R158="A","A"," ")</f>
        <v xml:space="preserve"> </v>
      </c>
      <c r="M29" s="266"/>
      <c r="N29" s="267" t="str">
        <f>Badges!C232</f>
        <v>Compare car efficiencies</v>
      </c>
      <c r="O29" s="269" t="str">
        <f>IF(Badges!R232="A","A"," ")</f>
        <v xml:space="preserve"> </v>
      </c>
      <c r="Q29" s="266">
        <v>1</v>
      </c>
      <c r="R29" s="267" t="str">
        <f>Badges!C308</f>
        <v>Brainstorm business ideas</v>
      </c>
      <c r="S29" s="268"/>
    </row>
    <row r="30" spans="1:19" x14ac:dyDescent="0.2">
      <c r="A30" s="266"/>
      <c r="B30" s="267" t="str">
        <f>Badges!C13</f>
        <v>Get opinions from bloggers/sites</v>
      </c>
      <c r="C30" s="269" t="str">
        <f>IF(Badges!R13="A","A"," ")</f>
        <v xml:space="preserve"> </v>
      </c>
      <c r="E30" s="266"/>
      <c r="F30" s="267" t="str">
        <f>Badges!C86</f>
        <v>Test hair dye</v>
      </c>
      <c r="G30" s="269" t="str">
        <f>IF(Badges!R86="A","A"," ")</f>
        <v xml:space="preserve"> </v>
      </c>
      <c r="I30" s="266"/>
      <c r="J30" s="267" t="str">
        <f>Badges!C160</f>
        <v>Repurpose one item</v>
      </c>
      <c r="K30" s="269" t="str">
        <f>IF(Badges!R159="A","A"," ")</f>
        <v xml:space="preserve"> </v>
      </c>
      <c r="M30" s="266"/>
      <c r="N30" s="267" t="str">
        <f>Badges!C233</f>
        <v>Practice energy efficient driving or</v>
      </c>
      <c r="O30" s="269" t="str">
        <f>IF(Badges!R233="A","A"," ")</f>
        <v xml:space="preserve"> </v>
      </c>
      <c r="Q30" s="266"/>
      <c r="R30" s="267" t="str">
        <f>Badges!C309</f>
        <v>Interview your client</v>
      </c>
      <c r="S30" s="269" t="str">
        <f>IF(Badges!R309="A","A"," ")</f>
        <v xml:space="preserve"> </v>
      </c>
    </row>
    <row r="31" spans="1:19" x14ac:dyDescent="0.2">
      <c r="A31" s="266"/>
      <c r="B31" s="267" t="str">
        <f>Badges!C14</f>
        <v>Teach yourself to build a site from</v>
      </c>
      <c r="C31" s="269" t="str">
        <f>IF(Badges!R14="A","A"," ")</f>
        <v xml:space="preserve"> </v>
      </c>
      <c r="E31" s="266"/>
      <c r="F31" s="267" t="str">
        <f>Badges!C83</f>
        <v>Get into outdoor-fashion fabrics</v>
      </c>
      <c r="G31" s="269" t="str">
        <f>IF(Badges!R87="A","A"," ")</f>
        <v xml:space="preserve"> </v>
      </c>
      <c r="I31" s="266"/>
      <c r="J31" s="267" t="str">
        <f>Badges!C161</f>
        <v>Repair one item</v>
      </c>
      <c r="K31" s="269" t="str">
        <f>IF(Badges!R160="A","A"," ")</f>
        <v xml:space="preserve"> </v>
      </c>
      <c r="M31" s="266"/>
      <c r="N31" s="267" t="str">
        <f>Badges!C234</f>
        <v xml:space="preserve">Drive less </v>
      </c>
      <c r="O31" s="269" t="str">
        <f>IF(Badges!R234="A","A"," ")</f>
        <v xml:space="preserve"> </v>
      </c>
      <c r="Q31" s="266"/>
      <c r="R31" s="267" t="str">
        <f>Badges!C310</f>
        <v>Become a keen observer</v>
      </c>
      <c r="S31" s="269" t="str">
        <f>IF(Badges!R310="A","A"," ")</f>
        <v xml:space="preserve"> </v>
      </c>
    </row>
    <row r="32" spans="1:19" x14ac:dyDescent="0.2">
      <c r="A32" s="266">
        <v>3</v>
      </c>
      <c r="B32" s="267" t="str">
        <f>Badges!C15</f>
        <v>Build a blueprint</v>
      </c>
      <c r="C32" s="268"/>
      <c r="E32" s="266">
        <v>4</v>
      </c>
      <c r="F32" s="267" t="str">
        <f>Badges!C88</f>
        <v>Investigate the sociology of style</v>
      </c>
      <c r="G32" s="268"/>
      <c r="I32" s="266">
        <v>5</v>
      </c>
      <c r="J32" s="267" t="str">
        <f>Badges!C162</f>
        <v>Build something</v>
      </c>
      <c r="K32" s="268"/>
      <c r="M32" s="533" t="str">
        <f>Badges!B238</f>
        <v>Traveler</v>
      </c>
      <c r="N32" s="534"/>
      <c r="O32" s="534"/>
      <c r="Q32" s="266"/>
      <c r="R32" s="267" t="str">
        <f>Badges!C311</f>
        <v>Group brainstorm</v>
      </c>
      <c r="S32" s="269" t="str">
        <f>IF(Badges!R311="A","A"," ")</f>
        <v xml:space="preserve"> </v>
      </c>
    </row>
    <row r="33" spans="1:19" x14ac:dyDescent="0.2">
      <c r="A33" s="266"/>
      <c r="B33" s="267" t="str">
        <f>Badges!C16</f>
        <v>Find a mentor</v>
      </c>
      <c r="C33" s="269" t="str">
        <f>IF(Badges!R16="A","A"," ")</f>
        <v xml:space="preserve"> </v>
      </c>
      <c r="E33" s="266"/>
      <c r="F33" s="267" t="str">
        <f>Badges!C89</f>
        <v>Make a timeline of fashion trends</v>
      </c>
      <c r="G33" s="269" t="str">
        <f>IF(Badges!R89="A","A"," ")</f>
        <v xml:space="preserve"> </v>
      </c>
      <c r="I33" s="266"/>
      <c r="J33" s="267" t="str">
        <f>Badges!C163</f>
        <v>Build something out of wood or</v>
      </c>
      <c r="K33" s="269" t="str">
        <f>IF(Badges!R162="A","A"," ")</f>
        <v xml:space="preserve"> </v>
      </c>
      <c r="M33" s="266">
        <v>1</v>
      </c>
      <c r="N33" s="267" t="str">
        <f>Badges!C239</f>
        <v>Take a field trip to explore the night</v>
      </c>
      <c r="O33" s="268"/>
      <c r="Q33" s="266">
        <v>2</v>
      </c>
      <c r="R33" s="267" t="str">
        <f>Badges!C312</f>
        <v>Improve one idea</v>
      </c>
      <c r="S33" s="268"/>
    </row>
    <row r="34" spans="1:19" x14ac:dyDescent="0.2">
      <c r="A34" s="266"/>
      <c r="B34" s="267" t="str">
        <f>Badges!C17</f>
        <v>Take a class</v>
      </c>
      <c r="C34" s="269" t="str">
        <f>IF(Badges!R17="A","A"," ")</f>
        <v xml:space="preserve"> </v>
      </c>
      <c r="E34" s="266"/>
      <c r="F34" s="267" t="str">
        <f>Badges!C90</f>
        <v>Conduct a social style experiment</v>
      </c>
      <c r="G34" s="269" t="str">
        <f>IF(Badges!R90="A","A"," ")</f>
        <v xml:space="preserve"> </v>
      </c>
      <c r="I34" s="266"/>
      <c r="J34" s="267" t="str">
        <f>Badges!C164</f>
        <v>Build something from found items</v>
      </c>
      <c r="K34" s="269" t="str">
        <f>IF(Badges!R163="A","A"," ")</f>
        <v xml:space="preserve"> </v>
      </c>
      <c r="M34" s="266"/>
      <c r="N34" s="267" t="str">
        <f>Badges!C240</f>
        <v>Share night art</v>
      </c>
      <c r="O34" s="269" t="str">
        <f>IF(Badges!R240="A","A"," ")</f>
        <v xml:space="preserve"> </v>
      </c>
      <c r="Q34" s="266"/>
      <c r="R34" s="267" t="str">
        <f>Badges!C313</f>
        <v>Divide your idea into different parts</v>
      </c>
      <c r="S34" s="269" t="str">
        <f>IF(Badges!R313="A","A"," ")</f>
        <v xml:space="preserve"> </v>
      </c>
    </row>
    <row r="35" spans="1:19" x14ac:dyDescent="0.2">
      <c r="A35" s="266"/>
      <c r="B35" s="267" t="str">
        <f>Badges!C18</f>
        <v>Meet up</v>
      </c>
      <c r="C35" s="269" t="str">
        <f>IF(Badges!R18="A","A"," ")</f>
        <v xml:space="preserve"> </v>
      </c>
      <c r="E35" s="266"/>
      <c r="F35" s="267" t="str">
        <f>Badges!C87</f>
        <v>Create a scent</v>
      </c>
      <c r="G35" s="269" t="str">
        <f>IF(Badges!R91="A","A"," ")</f>
        <v xml:space="preserve"> </v>
      </c>
      <c r="I35" s="266"/>
      <c r="J35" s="267" t="str">
        <f>Badges!C165</f>
        <v>Build an art piece</v>
      </c>
      <c r="K35" s="269" t="str">
        <f>IF(Badges!R164="A","A"," ")</f>
        <v xml:space="preserve"> </v>
      </c>
      <c r="M35" s="266"/>
      <c r="N35" s="267" t="str">
        <f>Badges!C241</f>
        <v>Get into nightlife</v>
      </c>
      <c r="O35" s="269" t="str">
        <f>IF(Badges!R241="A","A"," ")</f>
        <v xml:space="preserve"> </v>
      </c>
      <c r="Q35" s="266"/>
      <c r="R35" s="267" t="str">
        <f>Badges!C314</f>
        <v>Beat your competitors</v>
      </c>
      <c r="S35" s="269" t="str">
        <f>IF(Badges!R314="A","A"," ")</f>
        <v xml:space="preserve"> </v>
      </c>
    </row>
    <row r="36" spans="1:19" ht="12.75" customHeight="1" x14ac:dyDescent="0.2">
      <c r="A36" s="266">
        <v>4</v>
      </c>
      <c r="B36" s="267" t="str">
        <f>Badges!C19</f>
        <v>Create must-see content</v>
      </c>
      <c r="C36" s="268"/>
      <c r="E36" s="266">
        <v>5</v>
      </c>
      <c r="F36" s="267" t="str">
        <f>Badges!C92</f>
        <v>Formulate future style</v>
      </c>
      <c r="G36" s="268"/>
      <c r="I36" s="533" t="str">
        <f>Badges!B168</f>
        <v>Truth Seeker</v>
      </c>
      <c r="J36" s="534"/>
      <c r="K36" s="534"/>
      <c r="M36" s="266"/>
      <c r="N36" s="267" t="str">
        <f>Badges!C242</f>
        <v>Go solar (or luncar, or …</v>
      </c>
      <c r="O36" s="269" t="str">
        <f>IF(Badges!R242="A","A"," ")</f>
        <v xml:space="preserve"> </v>
      </c>
      <c r="Q36" s="266"/>
      <c r="R36" s="267" t="str">
        <f>Badges!C315</f>
        <v>Use a "guideline."</v>
      </c>
      <c r="S36" s="269" t="str">
        <f>IF(Badges!R315="A","A"," ")</f>
        <v xml:space="preserve"> </v>
      </c>
    </row>
    <row r="37" spans="1:19" ht="12.75" customHeight="1" x14ac:dyDescent="0.2">
      <c r="A37" s="266"/>
      <c r="B37" s="267" t="str">
        <f>Badges!C20</f>
        <v>Blog posts</v>
      </c>
      <c r="C37" s="269" t="str">
        <f>IF(Badges!R20="A","A"," ")</f>
        <v xml:space="preserve"> </v>
      </c>
      <c r="E37" s="266"/>
      <c r="F37" s="267" t="str">
        <f>Badges!C93</f>
        <v>Make something eco friendly</v>
      </c>
      <c r="G37" s="269" t="str">
        <f>IF(Badges!R93="A","A"," ")</f>
        <v xml:space="preserve"> </v>
      </c>
      <c r="I37" s="266">
        <v>1</v>
      </c>
      <c r="J37" s="267" t="str">
        <f>Badges!C169</f>
        <v>Evaluate your sources</v>
      </c>
      <c r="K37" s="268"/>
      <c r="M37" s="266">
        <v>2</v>
      </c>
      <c r="N37" s="267" t="str">
        <f>Badges!C243</f>
        <v>Tour your world after dark</v>
      </c>
      <c r="O37" s="268"/>
      <c r="Q37" s="266">
        <v>3</v>
      </c>
      <c r="R37" s="267" t="str">
        <f>Badges!C316</f>
        <v>Get into the financial side of things</v>
      </c>
      <c r="S37" s="268"/>
    </row>
    <row r="38" spans="1:19" x14ac:dyDescent="0.2">
      <c r="A38" s="266"/>
      <c r="B38" s="267" t="str">
        <f>Badges!C21</f>
        <v>A knockout lead story</v>
      </c>
      <c r="C38" s="269" t="str">
        <f>IF(Badges!R21="A","A"," ")</f>
        <v xml:space="preserve"> </v>
      </c>
      <c r="E38" s="266"/>
      <c r="F38" s="267" t="str">
        <f>Badges!C94</f>
        <v>Create your own science-of-style</v>
      </c>
      <c r="G38" s="269" t="str">
        <f>IF(Badges!R94="A","A"," ")</f>
        <v xml:space="preserve"> </v>
      </c>
      <c r="I38" s="266"/>
      <c r="J38" s="267" t="str">
        <f>Badges!C170</f>
        <v>Monitor the news</v>
      </c>
      <c r="K38" s="269" t="str">
        <f>IF(Badges!R170="A","A"," ")</f>
        <v xml:space="preserve"> </v>
      </c>
      <c r="M38" s="266"/>
      <c r="N38" s="267" t="str">
        <f>Badges!C244</f>
        <v>Tour your neighborhood at night</v>
      </c>
      <c r="O38" s="269" t="str">
        <f>IF(Badges!R244="A","A"," ")</f>
        <v xml:space="preserve"> </v>
      </c>
      <c r="Q38" s="266"/>
      <c r="R38" s="267" t="str">
        <f>Badges!C317</f>
        <v>Seed money</v>
      </c>
      <c r="S38" s="269" t="str">
        <f>IF(Badges!R317="A","A"," ")</f>
        <v xml:space="preserve"> </v>
      </c>
    </row>
    <row r="39" spans="1:19" x14ac:dyDescent="0.2">
      <c r="A39" s="266"/>
      <c r="B39" s="267" t="str">
        <f>Badges!C22</f>
        <v>Start with a compelling photo gallery</v>
      </c>
      <c r="C39" s="269" t="str">
        <f>IF(Badges!R22="A","A"," ")</f>
        <v xml:space="preserve"> </v>
      </c>
      <c r="E39" s="266"/>
      <c r="F39" s="267" t="str">
        <f>Badges!C91</f>
        <v>Host a wear-a-thon</v>
      </c>
      <c r="G39" s="269" t="str">
        <f>IF(Badges!R95="A","A"," ")</f>
        <v xml:space="preserve"> </v>
      </c>
      <c r="I39" s="266"/>
      <c r="J39" s="267" t="str">
        <f>Badges!C171</f>
        <v>Evaluate the same story on three</v>
      </c>
      <c r="K39" s="269" t="str">
        <f>IF(Badges!R171="A","A"," ")</f>
        <v xml:space="preserve"> </v>
      </c>
      <c r="M39" s="266"/>
      <c r="N39" s="267" t="str">
        <f>Badges!C245</f>
        <v>Visit a park, trail, lake, stream, or</v>
      </c>
      <c r="O39" s="269" t="str">
        <f>IF(Badges!R245="A","A"," ")</f>
        <v xml:space="preserve"> </v>
      </c>
      <c r="Q39" s="266"/>
      <c r="R39" s="267" t="str">
        <f>Badges!C318</f>
        <v>Business models</v>
      </c>
      <c r="S39" s="269" t="str">
        <f>IF(Badges!R318="A","A"," ")</f>
        <v xml:space="preserve"> </v>
      </c>
    </row>
    <row r="40" spans="1:19" x14ac:dyDescent="0.2">
      <c r="A40" s="266">
        <v>5</v>
      </c>
      <c r="B40" s="267" t="str">
        <f>Badges!C23</f>
        <v>Go live - then drive!</v>
      </c>
      <c r="C40" s="268"/>
      <c r="E40" s="533" t="str">
        <f>Badges!B98</f>
        <v>Novelist</v>
      </c>
      <c r="F40" s="547"/>
      <c r="G40" s="547"/>
      <c r="I40" s="266"/>
      <c r="J40" s="267" t="str">
        <f>Badges!C172</f>
        <v>Categorize sources of information</v>
      </c>
      <c r="K40" s="269" t="str">
        <f>IF(Badges!R172="A","A"," ")</f>
        <v xml:space="preserve"> </v>
      </c>
      <c r="M40" s="266"/>
      <c r="N40" s="267" t="str">
        <f>Badges!C246</f>
        <v>Visit a place that's open 24 hours</v>
      </c>
      <c r="O40" s="269" t="str">
        <f>IF(Badges!R246="A","A"," ")</f>
        <v xml:space="preserve"> </v>
      </c>
      <c r="Q40" s="266"/>
      <c r="R40" s="267" t="str">
        <f>Badges!C319</f>
        <v>Merchandising</v>
      </c>
      <c r="S40" s="269" t="str">
        <f>IF(Badges!R319="A","A"," ")</f>
        <v xml:space="preserve"> </v>
      </c>
    </row>
    <row r="41" spans="1:19" x14ac:dyDescent="0.2">
      <c r="A41" s="266"/>
      <c r="B41" s="267" t="str">
        <f>Badges!C24</f>
        <v>Go social</v>
      </c>
      <c r="C41" s="269" t="str">
        <f>IF(Badges!R24="A","A"," ")</f>
        <v xml:space="preserve"> </v>
      </c>
      <c r="E41" s="266">
        <v>1</v>
      </c>
      <c r="F41" s="267" t="str">
        <f>Badges!C99</f>
        <v>Deconstruct a novel</v>
      </c>
      <c r="G41" s="268"/>
      <c r="I41" s="266">
        <v>2</v>
      </c>
      <c r="J41" s="267" t="str">
        <f>Badges!C173</f>
        <v>Investigate what the experts say</v>
      </c>
      <c r="K41" s="268"/>
      <c r="M41" s="266">
        <v>3</v>
      </c>
      <c r="N41" s="267" t="str">
        <f>Badges!C247</f>
        <v>Meet people who work night hours</v>
      </c>
      <c r="O41" s="268"/>
      <c r="Q41" s="266">
        <v>4</v>
      </c>
      <c r="R41" s="267" t="str">
        <f>Badges!C320</f>
        <v>Imagine creating a business</v>
      </c>
      <c r="S41" s="268"/>
    </row>
    <row r="42" spans="1:19" ht="12.75" customHeight="1" x14ac:dyDescent="0.2">
      <c r="A42" s="266"/>
      <c r="B42" s="267" t="str">
        <f>Badges!C25</f>
        <v>Throw a launch party</v>
      </c>
      <c r="C42" s="269" t="str">
        <f>IF(Badges!R25="A","A"," ")</f>
        <v xml:space="preserve"> </v>
      </c>
      <c r="E42" s="266"/>
      <c r="F42" s="267" t="str">
        <f>Badges!C100</f>
        <v>Review the novel</v>
      </c>
      <c r="G42" s="269" t="str">
        <f>IF(Badges!R100="A","A"," ")</f>
        <v xml:space="preserve"> </v>
      </c>
      <c r="I42" s="266"/>
      <c r="J42" s="267" t="str">
        <f>Badges!C174</f>
        <v>Choose an article from a political</v>
      </c>
      <c r="K42" s="269" t="str">
        <f>IF(Badges!R174="A","A"," ")</f>
        <v xml:space="preserve"> </v>
      </c>
      <c r="M42" s="266"/>
      <c r="N42" s="267" t="str">
        <f>Badges!C248</f>
        <v>Be an investigative reporter</v>
      </c>
      <c r="O42" s="269" t="str">
        <f>IF(Badges!R248="A","A"," ")</f>
        <v xml:space="preserve"> </v>
      </c>
      <c r="Q42" s="266"/>
      <c r="R42" s="267" t="str">
        <f>Badges!C321</f>
        <v>Write up a five-point business plan</v>
      </c>
      <c r="S42" s="269" t="str">
        <f>IF(Badges!R321="A","A"," ")</f>
        <v xml:space="preserve"> </v>
      </c>
    </row>
    <row r="43" spans="1:19" ht="12.75" customHeight="1" x14ac:dyDescent="0.2">
      <c r="A43" s="266"/>
      <c r="B43" s="267" t="str">
        <f>Badges!C26</f>
        <v>Link up</v>
      </c>
      <c r="C43" s="269" t="str">
        <f>IF(Badges!R26="A","A"," ")</f>
        <v xml:space="preserve"> </v>
      </c>
      <c r="E43" s="266"/>
      <c r="F43" s="267" t="str">
        <f>Badges!C101</f>
        <v>Chart the plot</v>
      </c>
      <c r="G43" s="269" t="str">
        <f>IF(Badges!R101="A","A"," ")</f>
        <v xml:space="preserve"> </v>
      </c>
      <c r="I43" s="266"/>
      <c r="J43" s="267" t="str">
        <f>Badges!C175</f>
        <v>Monitor a news-based or political</v>
      </c>
      <c r="K43" s="269" t="str">
        <f>IF(Badges!R175="A","A"," ")</f>
        <v xml:space="preserve"> </v>
      </c>
      <c r="M43" s="266"/>
      <c r="N43" s="267" t="str">
        <f>Badges!C249</f>
        <v>Take part in the night shift</v>
      </c>
      <c r="O43" s="269" t="str">
        <f>IF(Badges!R249="A","A"," ")</f>
        <v xml:space="preserve"> </v>
      </c>
      <c r="Q43" s="266"/>
      <c r="R43" s="267" t="str">
        <f>Badges!C322</f>
        <v>Develop your "pitch."</v>
      </c>
      <c r="S43" s="269" t="str">
        <f>IF(Badges!R322="A","A"," ")</f>
        <v xml:space="preserve"> </v>
      </c>
    </row>
    <row r="44" spans="1:19" x14ac:dyDescent="0.2">
      <c r="A44" s="533" t="str">
        <f>Badges!B29</f>
        <v>Women's Health</v>
      </c>
      <c r="B44" s="534"/>
      <c r="C44" s="534"/>
      <c r="E44" s="266"/>
      <c r="F44" s="267" t="str">
        <f>Badges!C102</f>
        <v>Read like an editor</v>
      </c>
      <c r="G44" s="269" t="str">
        <f>IF(Badges!R102="A","A"," ")</f>
        <v xml:space="preserve"> </v>
      </c>
      <c r="I44" s="266"/>
      <c r="J44" s="267" t="str">
        <f>Badges!C176</f>
        <v>Analyze a speech given by a public</v>
      </c>
      <c r="K44" s="269" t="str">
        <f>IF(Badges!R176="A","A"," ")</f>
        <v xml:space="preserve"> </v>
      </c>
      <c r="M44" s="266"/>
      <c r="N44" s="267" t="str">
        <f>Badges!C250</f>
        <v>Create a photo essay</v>
      </c>
      <c r="O44" s="269" t="str">
        <f>IF(Badges!R250="A","A"," ")</f>
        <v xml:space="preserve"> </v>
      </c>
      <c r="Q44" s="266"/>
      <c r="R44" s="267" t="str">
        <f>Badges!C323</f>
        <v>Make a mock up of an</v>
      </c>
      <c r="S44" s="269" t="str">
        <f>IF(Badges!R323="A","A"," ")</f>
        <v xml:space="preserve"> </v>
      </c>
    </row>
    <row r="45" spans="1:19" x14ac:dyDescent="0.2">
      <c r="A45" s="266">
        <v>1</v>
      </c>
      <c r="B45" s="267" t="str">
        <f>Badges!C30</f>
        <v xml:space="preserve">Investigate the tests that help </v>
      </c>
      <c r="C45" s="268"/>
      <c r="E45" s="266">
        <v>2</v>
      </c>
      <c r="F45" s="267" t="str">
        <f>Badges!C103</f>
        <v>Create great characters</v>
      </c>
      <c r="G45" s="268"/>
      <c r="I45" s="266">
        <v>3</v>
      </c>
      <c r="J45" s="267" t="str">
        <f>Badges!C177</f>
        <v>Be a wise consumer</v>
      </c>
      <c r="K45" s="268"/>
      <c r="M45" s="266">
        <v>4</v>
      </c>
      <c r="N45" s="267" t="str">
        <f>Badges!C251</f>
        <v>Explore nature at night</v>
      </c>
      <c r="O45" s="268"/>
      <c r="Q45" s="266">
        <v>5</v>
      </c>
      <c r="R45" s="267" t="str">
        <f>Badges!C324</f>
        <v>Practice sharing your business</v>
      </c>
      <c r="S45" s="268"/>
    </row>
    <row r="46" spans="1:19" x14ac:dyDescent="0.2">
      <c r="A46" s="266"/>
      <c r="B46" s="267" t="str">
        <f>Badges!C31</f>
        <v>Find five steps to good health and</v>
      </c>
      <c r="C46" s="269" t="str">
        <f>IF(Badges!R31="A","A"," ")</f>
        <v xml:space="preserve"> </v>
      </c>
      <c r="E46" s="266"/>
      <c r="F46" s="267" t="str">
        <f>Badges!C104</f>
        <v>Let real people inspire your</v>
      </c>
      <c r="G46" s="269" t="str">
        <f>IF(Badges!R104="A","A"," ")</f>
        <v xml:space="preserve"> </v>
      </c>
      <c r="I46" s="266"/>
      <c r="J46" s="267" t="str">
        <f>Badges!C178</f>
        <v>Know before you buy</v>
      </c>
      <c r="K46" s="269" t="str">
        <f>IF(Badges!R178="A","A"," ")</f>
        <v xml:space="preserve"> </v>
      </c>
      <c r="M46" s="266"/>
      <c r="N46" s="267" t="str">
        <f>Badges!C252</f>
        <v>Examine the night sky</v>
      </c>
      <c r="O46" s="269" t="str">
        <f>IF(Badges!R252="A","A"," ")</f>
        <v xml:space="preserve"> </v>
      </c>
      <c r="Q46" s="266"/>
      <c r="R46" s="267" t="str">
        <f>Badges!C325</f>
        <v>Present your idea to someone who</v>
      </c>
      <c r="S46" s="269" t="str">
        <f>IF(Badges!R325="A","A"," ")</f>
        <v xml:space="preserve"> </v>
      </c>
    </row>
    <row r="47" spans="1:19" x14ac:dyDescent="0.2">
      <c r="A47" s="266"/>
      <c r="B47" s="267" t="str">
        <f>Badges!C32</f>
        <v>Speak with a health professional</v>
      </c>
      <c r="C47" s="269" t="str">
        <f>IF(Badges!R32="A","A"," ")</f>
        <v xml:space="preserve"> </v>
      </c>
      <c r="E47" s="266"/>
      <c r="F47" s="267" t="str">
        <f>Badges!C105</f>
        <v>Use your favorite novels for</v>
      </c>
      <c r="G47" s="269" t="str">
        <f>IF(Badges!R105="A","A"," ")</f>
        <v xml:space="preserve"> </v>
      </c>
      <c r="I47" s="266"/>
      <c r="J47" s="267" t="str">
        <f>Badges!C179</f>
        <v>Find a vintage ad in a magazine or</v>
      </c>
      <c r="K47" s="269" t="str">
        <f>IF(Badges!R179="A","A"," ")</f>
        <v xml:space="preserve"> </v>
      </c>
      <c r="M47" s="266"/>
      <c r="N47" s="267" t="str">
        <f>Badges!C253</f>
        <v>Create a nocturnal animal</v>
      </c>
      <c r="O47" s="269" t="str">
        <f>IF(Badges!R253="A","A"," ")</f>
        <v xml:space="preserve"> </v>
      </c>
      <c r="Q47" s="266"/>
      <c r="R47" s="267" t="str">
        <f>Badges!C326</f>
        <v>Present to an expert</v>
      </c>
      <c r="S47" s="269" t="str">
        <f>IF(Badges!R326="A","A"," ")</f>
        <v xml:space="preserve"> </v>
      </c>
    </row>
    <row r="48" spans="1:19" x14ac:dyDescent="0.2">
      <c r="A48" s="266"/>
      <c r="B48" s="267" t="str">
        <f>Badges!C33</f>
        <v>Create a women's health poster or</v>
      </c>
      <c r="C48" s="269" t="str">
        <f>IF(Badges!R33="A","A"," ")</f>
        <v xml:space="preserve"> </v>
      </c>
      <c r="E48" s="266"/>
      <c r="F48" s="267" t="str">
        <f>Badges!C106</f>
        <v>Use character profiles to create a</v>
      </c>
      <c r="G48" s="269" t="str">
        <f>IF(Badges!R106="A","A"," ")</f>
        <v xml:space="preserve"> </v>
      </c>
      <c r="I48" s="266"/>
      <c r="J48" s="267" t="str">
        <f>Badges!C180</f>
        <v>Evaluate a disclaimer from an ad</v>
      </c>
      <c r="K48" s="269" t="str">
        <f>IF(Badges!R180="A","A"," ")</f>
        <v xml:space="preserve"> </v>
      </c>
      <c r="M48" s="266"/>
      <c r="N48" s="267" t="str">
        <f>Badges!C254</f>
        <v>Sketch a landscape plan for your</v>
      </c>
      <c r="O48" s="269" t="str">
        <f>IF(Badges!R254="A","A"," ")</f>
        <v xml:space="preserve"> </v>
      </c>
      <c r="Q48" s="266"/>
      <c r="R48" s="267" t="str">
        <f>Badges!C327</f>
        <v>Gather a group of clients</v>
      </c>
      <c r="S48" s="269" t="str">
        <f>IF(Badges!R327="A","A"," ")</f>
        <v xml:space="preserve"> </v>
      </c>
    </row>
    <row r="49" spans="1:19" x14ac:dyDescent="0.2">
      <c r="A49" s="266">
        <v>2</v>
      </c>
      <c r="B49" s="267" t="str">
        <f>Badges!C34</f>
        <v>Find out how fads and beauty</v>
      </c>
      <c r="C49" s="268"/>
      <c r="E49" s="266">
        <v>3</v>
      </c>
      <c r="F49" s="267" t="str">
        <f>Badges!C107</f>
        <v>Develop a plot</v>
      </c>
      <c r="G49" s="268"/>
      <c r="I49" s="266">
        <v>4</v>
      </c>
      <c r="J49" s="267" t="str">
        <f>Badges!C181</f>
        <v>Find truth in your everyday life</v>
      </c>
      <c r="K49" s="268"/>
      <c r="M49" s="266">
        <v>5</v>
      </c>
      <c r="N49" s="267" t="str">
        <f>Badges!C255</f>
        <v>Host the Extreme Nighttime Party</v>
      </c>
      <c r="O49" s="268"/>
      <c r="Q49" s="533" t="str">
        <f>Badges!B330</f>
        <v>Business Etiquette</v>
      </c>
      <c r="R49" s="534"/>
      <c r="S49" s="534"/>
    </row>
    <row r="50" spans="1:19" x14ac:dyDescent="0.2">
      <c r="A50" s="266"/>
      <c r="B50" s="267" t="str">
        <f>Badges!C35</f>
        <v>Interview a medical expert about a</v>
      </c>
      <c r="C50" s="269" t="str">
        <f>IF(Badges!R35="A","A"," ")</f>
        <v xml:space="preserve"> </v>
      </c>
      <c r="E50" s="266"/>
      <c r="F50" s="267" t="str">
        <f>Badges!C108</f>
        <v>Explore character-driven and action-</v>
      </c>
      <c r="G50" s="269" t="str">
        <f>IF(Badges!R108="A","A"," ")</f>
        <v xml:space="preserve"> </v>
      </c>
      <c r="I50" s="266"/>
      <c r="J50" s="267" t="str">
        <f>Badges!C182</f>
        <v>Become an investigative reporter</v>
      </c>
      <c r="K50" s="269" t="str">
        <f>IF(Badges!R182="A","A"," ")</f>
        <v xml:space="preserve"> </v>
      </c>
      <c r="M50" s="266"/>
      <c r="N50" s="267" t="str">
        <f>Badges!C256</f>
        <v>A "night" activity for younger Girl</v>
      </c>
      <c r="O50" s="269" t="str">
        <f>IF(Badges!R256="A","A"," ")</f>
        <v xml:space="preserve"> </v>
      </c>
      <c r="Q50" s="266">
        <v>1</v>
      </c>
      <c r="R50" s="267" t="str">
        <f>Badges!C331</f>
        <v>Explore "oops!" and "wow!"</v>
      </c>
      <c r="S50" s="268"/>
    </row>
    <row r="51" spans="1:19" x14ac:dyDescent="0.2">
      <c r="A51" s="266"/>
      <c r="B51" s="267" t="str">
        <f>Badges!C36</f>
        <v>Follow a fad through time</v>
      </c>
      <c r="C51" s="269" t="str">
        <f>IF(Badges!R36="A","A"," ")</f>
        <v xml:space="preserve"> </v>
      </c>
      <c r="E51" s="266"/>
      <c r="F51" s="267" t="str">
        <f>Badges!C109</f>
        <v>Interview a novelist or writing teacher</v>
      </c>
      <c r="G51" s="269" t="str">
        <f>IF(Badges!R109="A","A"," ")</f>
        <v xml:space="preserve"> </v>
      </c>
      <c r="I51" s="266"/>
      <c r="J51" s="267" t="str">
        <f>Badges!C183</f>
        <v>Be a Super Searcher</v>
      </c>
      <c r="K51" s="269" t="str">
        <f>IF(Badges!R183="A","A"," ")</f>
        <v xml:space="preserve"> </v>
      </c>
      <c r="M51" s="266"/>
      <c r="N51" s="267" t="str">
        <f>Badges!C257</f>
        <v>A "Power Down!" night</v>
      </c>
      <c r="O51" s="269" t="str">
        <f>IF(Badges!R257="A","A"," ")</f>
        <v xml:space="preserve"> </v>
      </c>
      <c r="Q51" s="266"/>
      <c r="R51" s="267" t="str">
        <f>Badges!C332</f>
        <v>Brainstorm some "oops" and "wow"</v>
      </c>
      <c r="S51" s="269" t="str">
        <f>IF(Badges!R332="A","A"," ")</f>
        <v xml:space="preserve"> </v>
      </c>
    </row>
    <row r="52" spans="1:19" x14ac:dyDescent="0.2">
      <c r="A52" s="266"/>
      <c r="B52" s="267" t="str">
        <f>Badges!C37</f>
        <v>Explore fads and beauty in other</v>
      </c>
      <c r="C52" s="269" t="str">
        <f>IF(Badges!R37="A","A"," ")</f>
        <v xml:space="preserve"> </v>
      </c>
      <c r="E52" s="266"/>
      <c r="F52" s="267" t="str">
        <f>Badges!C110</f>
        <v>Read five interviews with novelists</v>
      </c>
      <c r="G52" s="269" t="str">
        <f>IF(Badges!R110="A","A"," ")</f>
        <v xml:space="preserve"> </v>
      </c>
      <c r="I52" s="266"/>
      <c r="J52" s="267" t="str">
        <f>Badges!C184</f>
        <v>Review the review</v>
      </c>
      <c r="K52" s="269" t="str">
        <f>IF(Badges!R184="A","A"," ")</f>
        <v xml:space="preserve"> </v>
      </c>
      <c r="M52" s="266"/>
      <c r="N52" s="267" t="str">
        <f>Badges!C258</f>
        <v>A nighttime legend</v>
      </c>
      <c r="O52" s="269" t="str">
        <f>IF(Badges!R258="A","A"," ")</f>
        <v xml:space="preserve"> </v>
      </c>
      <c r="Q52" s="266"/>
      <c r="R52" s="267" t="str">
        <f>Badges!C333</f>
        <v>Interview someone with a job that</v>
      </c>
      <c r="S52" s="269" t="str">
        <f>IF(Badges!R333="A","A"," ")</f>
        <v xml:space="preserve"> </v>
      </c>
    </row>
    <row r="53" spans="1:19" x14ac:dyDescent="0.2">
      <c r="A53" s="266">
        <v>3</v>
      </c>
      <c r="B53" s="267" t="str">
        <f>Badges!C38</f>
        <v>Focus on techniques to help you</v>
      </c>
      <c r="C53" s="268"/>
      <c r="E53" s="266">
        <v>4</v>
      </c>
      <c r="F53" s="267" t="str">
        <f>Badges!C111</f>
        <v>Write at least 20 pages</v>
      </c>
      <c r="G53" s="268"/>
      <c r="I53" s="266">
        <v>5</v>
      </c>
      <c r="J53" s="267" t="str">
        <f>Badges!C185</f>
        <v>Become a citizen journalist</v>
      </c>
      <c r="K53" s="268"/>
      <c r="M53" s="533" t="str">
        <f>Badges!B261</f>
        <v>Voice for Animals</v>
      </c>
      <c r="N53" s="534"/>
      <c r="O53" s="534"/>
      <c r="Q53" s="266"/>
      <c r="R53" s="267" t="str">
        <f>Badges!C334</f>
        <v>Read four published stories</v>
      </c>
      <c r="S53" s="269" t="str">
        <f>IF(Badges!R334="A","A"," ")</f>
        <v xml:space="preserve"> </v>
      </c>
    </row>
    <row r="54" spans="1:19" x14ac:dyDescent="0.2">
      <c r="A54" s="266"/>
      <c r="B54" s="267" t="str">
        <f>Badges!C39</f>
        <v>Get to know your moods</v>
      </c>
      <c r="C54" s="269" t="str">
        <f>IF(Badges!R39="A","A"," ")</f>
        <v xml:space="preserve"> </v>
      </c>
      <c r="E54" s="266"/>
      <c r="F54" s="267" t="str">
        <f>Badges!C112</f>
        <v>Write the first 20 pages</v>
      </c>
      <c r="G54" s="269" t="str">
        <f>IF(Badges!R112="A","A"," ")</f>
        <v xml:space="preserve"> </v>
      </c>
      <c r="I54" s="266"/>
      <c r="J54" s="267" t="str">
        <f>Badges!C186</f>
        <v>Send a letter to the editor</v>
      </c>
      <c r="K54" s="269" t="str">
        <f>IF(Badges!R186="A","A"," ")</f>
        <v xml:space="preserve"> </v>
      </c>
      <c r="M54" s="266">
        <v>1</v>
      </c>
      <c r="N54" s="267" t="str">
        <f>Badges!C262</f>
        <v>Explore the connection between</v>
      </c>
      <c r="O54" s="268"/>
      <c r="Q54" s="266">
        <v>2</v>
      </c>
      <c r="R54" s="267" t="str">
        <f>Badges!C335</f>
        <v>Dig into stories of "ouch" -and repair</v>
      </c>
      <c r="S54" s="268"/>
    </row>
    <row r="55" spans="1:19" x14ac:dyDescent="0.2">
      <c r="A55" s="266"/>
      <c r="B55" s="267" t="str">
        <f>Badges!C40</f>
        <v>Explore healthy relationships</v>
      </c>
      <c r="C55" s="269" t="str">
        <f>IF(Badges!R40="A","A"," ")</f>
        <v xml:space="preserve"> </v>
      </c>
      <c r="E55" s="266"/>
      <c r="F55" s="267" t="str">
        <f>Badges!C113</f>
        <v>Write important scenes</v>
      </c>
      <c r="G55" s="269" t="str">
        <f>IF(Badges!R113="A","A"," ")</f>
        <v xml:space="preserve"> </v>
      </c>
      <c r="I55" s="266"/>
      <c r="J55" s="267" t="str">
        <f>Badges!C187</f>
        <v>Research and write an article</v>
      </c>
      <c r="K55" s="269" t="str">
        <f>IF(Badges!R187="A","A"," ")</f>
        <v xml:space="preserve"> </v>
      </c>
      <c r="M55" s="266"/>
      <c r="N55" s="267" t="str">
        <f>Badges!C263</f>
        <v>Find out how views of animals have</v>
      </c>
      <c r="O55" s="269" t="str">
        <f>IF(Badges!R263="A","A"," ")</f>
        <v xml:space="preserve"> </v>
      </c>
      <c r="Q55" s="266"/>
      <c r="R55" s="267" t="str">
        <f>Badges!C336</f>
        <v>Go through your last 50 texts</v>
      </c>
      <c r="S55" s="269" t="str">
        <f>IF(Badges!R336="A","A"," ")</f>
        <v xml:space="preserve"> </v>
      </c>
    </row>
    <row r="56" spans="1:19" x14ac:dyDescent="0.2">
      <c r="A56" s="266"/>
      <c r="B56" s="267" t="str">
        <f>Badges!C41</f>
        <v>Explore a psychological topic</v>
      </c>
      <c r="C56" s="269" t="str">
        <f>IF(Badges!R41="A","A"," ")</f>
        <v xml:space="preserve"> </v>
      </c>
      <c r="E56" s="266"/>
      <c r="F56" s="267" t="str">
        <f>Badges!C114</f>
        <v>Write the last 20 pages</v>
      </c>
      <c r="G56" s="269" t="str">
        <f>IF(Badges!R114="A","A"," ")</f>
        <v xml:space="preserve"> </v>
      </c>
      <c r="I56" s="266"/>
      <c r="J56" s="267" t="str">
        <f>Badges!C188</f>
        <v>Make a video or photo slide show</v>
      </c>
      <c r="K56" s="269" t="str">
        <f>IF(Badges!R188="A","A"," ")</f>
        <v xml:space="preserve"> </v>
      </c>
      <c r="M56" s="266"/>
      <c r="N56" s="267" t="str">
        <f>Badges!C264</f>
        <v>Watch a documentary series on the</v>
      </c>
      <c r="O56" s="269" t="str">
        <f>IF(Badges!R264="A","A"," ")</f>
        <v xml:space="preserve"> </v>
      </c>
      <c r="Q56" s="266"/>
      <c r="R56" s="267" t="str">
        <f>Badges!C337</f>
        <v>Interview a psychologist, guidance</v>
      </c>
      <c r="S56" s="269" t="str">
        <f>IF(Badges!R337="A","A"," ")</f>
        <v xml:space="preserve"> </v>
      </c>
    </row>
    <row r="57" spans="1:19" x14ac:dyDescent="0.2">
      <c r="A57" s="266">
        <v>4</v>
      </c>
      <c r="B57" s="267" t="str">
        <f>Badges!C42</f>
        <v xml:space="preserve">Take a closer look at a women's </v>
      </c>
      <c r="C57" s="268"/>
      <c r="E57" s="266">
        <v>5</v>
      </c>
      <c r="F57" s="267" t="str">
        <f>Badges!C115</f>
        <v>Edit your pages</v>
      </c>
      <c r="G57" s="268"/>
      <c r="I57" s="533" t="str">
        <f>Badges!B191</f>
        <v>Adventurer</v>
      </c>
      <c r="J57" s="534"/>
      <c r="K57" s="534"/>
      <c r="M57" s="266"/>
      <c r="N57" s="267" t="str">
        <f>Badges!C265</f>
        <v>Show how animals helped at key</v>
      </c>
      <c r="O57" s="269" t="str">
        <f>IF(Badges!R265="A","A"," ")</f>
        <v xml:space="preserve"> </v>
      </c>
      <c r="Q57" s="266"/>
      <c r="R57" s="267" t="str">
        <f>Badges!C338</f>
        <v>Start a kindness practice</v>
      </c>
      <c r="S57" s="269" t="str">
        <f>IF(Badges!R338="A","A"," ")</f>
        <v xml:space="preserve"> </v>
      </c>
    </row>
    <row r="58" spans="1:19" x14ac:dyDescent="0.2">
      <c r="A58" s="266"/>
      <c r="B58" s="267" t="str">
        <f>Badges!C43</f>
        <v>Take a global look at the issue</v>
      </c>
      <c r="C58" s="269" t="str">
        <f>IF(Badges!R43="A","A"," ")</f>
        <v xml:space="preserve"> </v>
      </c>
      <c r="E58" s="266"/>
      <c r="F58" s="267" t="str">
        <f>Badges!C116</f>
        <v>Share your pages with two people</v>
      </c>
      <c r="G58" s="269" t="str">
        <f>IF(Badges!R116="A","A"," ")</f>
        <v xml:space="preserve"> </v>
      </c>
      <c r="I58" s="266">
        <v>1</v>
      </c>
      <c r="J58" s="267" t="str">
        <f>Badges!C192</f>
        <v>Enhance your adventure</v>
      </c>
      <c r="K58" s="268"/>
      <c r="M58" s="266">
        <v>2</v>
      </c>
      <c r="N58" s="267" t="str">
        <f>Badges!C266</f>
        <v>Find out how animals help keep</v>
      </c>
      <c r="O58" s="268"/>
      <c r="Q58" s="266">
        <v>3</v>
      </c>
      <c r="R58" s="267" t="str">
        <f>Badges!C339</f>
        <v>Look at e-mail, commenting, or</v>
      </c>
      <c r="S58" s="268"/>
    </row>
    <row r="59" spans="1:19" x14ac:dyDescent="0.2">
      <c r="A59" s="266"/>
      <c r="B59" s="267" t="str">
        <f>Badges!C44</f>
        <v>Take a look at the issue</v>
      </c>
      <c r="C59" s="269" t="str">
        <f>IF(Badges!R44="A","A"," ")</f>
        <v xml:space="preserve"> </v>
      </c>
      <c r="E59" s="266"/>
      <c r="F59" s="267" t="str">
        <f>Badges!C117</f>
        <v>Use a critique group</v>
      </c>
      <c r="G59" s="269" t="str">
        <f>IF(Badges!R117="A","A"," ")</f>
        <v xml:space="preserve"> </v>
      </c>
      <c r="I59" s="266"/>
      <c r="J59" s="267" t="str">
        <f>Badges!C193</f>
        <v>Find out the background of your</v>
      </c>
      <c r="K59" s="269" t="str">
        <f>IF(Badges!R193="A","A"," ")</f>
        <v xml:space="preserve"> </v>
      </c>
      <c r="M59" s="266"/>
      <c r="N59" s="267" t="str">
        <f>Badges!C267</f>
        <v>Check out a safety team that uses</v>
      </c>
      <c r="O59" s="269" t="str">
        <f>IF(Badges!R267="A","A"," ")</f>
        <v xml:space="preserve"> </v>
      </c>
      <c r="Q59" s="266"/>
      <c r="R59" s="267" t="str">
        <f>Badges!C340</f>
        <v>Get into e-mail etiquette</v>
      </c>
      <c r="S59" s="269" t="str">
        <f>IF(Badges!R340="A","A"," ")</f>
        <v xml:space="preserve"> </v>
      </c>
    </row>
    <row r="60" spans="1:19" x14ac:dyDescent="0.2">
      <c r="A60" s="266"/>
      <c r="B60" s="267" t="str">
        <f>Badges!C45</f>
        <v>Take a close-up look at the issue</v>
      </c>
      <c r="C60" s="269" t="str">
        <f>IF(Badges!R45="A","A"," ")</f>
        <v xml:space="preserve"> </v>
      </c>
      <c r="E60" s="266"/>
      <c r="F60" s="267" t="str">
        <f>Badges!C118</f>
        <v>Ask a mentor to write you an</v>
      </c>
      <c r="G60" s="269" t="str">
        <f>IF(Badges!R118="A","A"," ")</f>
        <v xml:space="preserve"> </v>
      </c>
      <c r="I60" s="266"/>
      <c r="J60" s="267" t="str">
        <f>Badges!C194</f>
        <v>Get to know the ecology of your</v>
      </c>
      <c r="K60" s="269" t="str">
        <f>IF(Badges!R194="A","A"," ")</f>
        <v xml:space="preserve"> </v>
      </c>
      <c r="M60" s="266"/>
      <c r="N60" s="267" t="str">
        <f>Badges!C268</f>
        <v>Talk to a trainer</v>
      </c>
      <c r="O60" s="269" t="str">
        <f>IF(Badges!R268="A","A"," ")</f>
        <v xml:space="preserve"> </v>
      </c>
      <c r="Q60" s="266"/>
      <c r="R60" s="267" t="str">
        <f>Badges!C341</f>
        <v>Find your best commenting voice</v>
      </c>
      <c r="S60" s="269" t="str">
        <f>IF(Badges!R341="A","A"," ")</f>
        <v xml:space="preserve"> </v>
      </c>
    </row>
    <row r="61" spans="1:19" ht="12.75" customHeight="1" x14ac:dyDescent="0.2">
      <c r="A61" s="266">
        <v>5</v>
      </c>
      <c r="B61" s="267" t="str">
        <f>Badges!C46</f>
        <v>Get the word out on a women's</v>
      </c>
      <c r="C61" s="268"/>
      <c r="E61" s="533" t="str">
        <f>Badges!B122</f>
        <v>Textile Artist</v>
      </c>
      <c r="F61" s="534"/>
      <c r="G61" s="534"/>
      <c r="I61" s="266"/>
      <c r="J61" s="267" t="str">
        <f>Badges!C195</f>
        <v>Add an element</v>
      </c>
      <c r="K61" s="269" t="str">
        <f>IF(Badges!R195="A","A"," ")</f>
        <v xml:space="preserve"> </v>
      </c>
      <c r="M61" s="266"/>
      <c r="N61" s="267" t="str">
        <f>Badges!C269</f>
        <v>Read stories about animal heroes</v>
      </c>
      <c r="O61" s="269" t="str">
        <f>IF(Badges!R269="A","A"," ")</f>
        <v xml:space="preserve"> </v>
      </c>
      <c r="Q61" s="266"/>
      <c r="R61" s="267" t="str">
        <f>Badges!C342</f>
        <v>Good net sportsmanship</v>
      </c>
      <c r="S61" s="269" t="str">
        <f>IF(Badges!R342="A","A"," ")</f>
        <v xml:space="preserve"> </v>
      </c>
    </row>
    <row r="62" spans="1:19" ht="12.75" customHeight="1" x14ac:dyDescent="0.2">
      <c r="A62" s="266"/>
      <c r="B62" s="267" t="str">
        <f>Badges!C47</f>
        <v>Design a public service</v>
      </c>
      <c r="C62" s="269" t="str">
        <f>IF(Badges!R47="A","A"," ")</f>
        <v xml:space="preserve"> </v>
      </c>
      <c r="E62" s="266">
        <v>1</v>
      </c>
      <c r="F62" s="267" t="str">
        <f>Badges!C123</f>
        <v>Choose your textile art</v>
      </c>
      <c r="G62" s="268"/>
      <c r="I62" s="266">
        <v>2</v>
      </c>
      <c r="J62" s="267" t="str">
        <f>Badges!C196</f>
        <v>Get in the team spirit-and refine your</v>
      </c>
      <c r="K62" s="268"/>
      <c r="M62" s="266">
        <v>3</v>
      </c>
      <c r="N62" s="267" t="str">
        <f>Badges!C270</f>
        <v>Know how animals help people</v>
      </c>
      <c r="O62" s="268"/>
      <c r="Q62" s="266">
        <v>4</v>
      </c>
      <c r="R62" s="267" t="str">
        <f>Badges!C343</f>
        <v>Decide what makes a great social</v>
      </c>
      <c r="S62" s="268"/>
    </row>
    <row r="63" spans="1:19" x14ac:dyDescent="0.2">
      <c r="A63" s="266"/>
      <c r="B63" s="267" t="str">
        <f>Badges!C48</f>
        <v>Hold a women's health forum</v>
      </c>
      <c r="C63" s="269" t="str">
        <f>IF(Badges!R48="A","A"," ")</f>
        <v xml:space="preserve"> </v>
      </c>
      <c r="E63" s="266"/>
      <c r="F63" s="267" t="str">
        <f>Badges!C124</f>
        <v>Look into two different textile arts</v>
      </c>
      <c r="G63" s="269" t="str">
        <f>IF(Badges!R124="A","A"," ")</f>
        <v xml:space="preserve"> </v>
      </c>
      <c r="I63" s="266"/>
      <c r="J63" s="267" t="str">
        <f>Badges!C197</f>
        <v>If your adventure involves a new skill</v>
      </c>
      <c r="K63" s="269" t="str">
        <f>IF(Badges!R197="A","A"," ")</f>
        <v xml:space="preserve"> </v>
      </c>
      <c r="M63" s="266"/>
      <c r="N63" s="267" t="str">
        <f>Badges!C271</f>
        <v>Talk to a vet or psychologist</v>
      </c>
      <c r="O63" s="269" t="str">
        <f>IF(Badges!R271="A","A"," ")</f>
        <v xml:space="preserve"> </v>
      </c>
      <c r="Q63" s="266"/>
      <c r="R63" s="267" t="str">
        <f>Badges!C344</f>
        <v>Discuss some character profiles</v>
      </c>
      <c r="S63" s="269" t="str">
        <f>IF(Badges!R344="A","A"," ")</f>
        <v xml:space="preserve"> </v>
      </c>
    </row>
    <row r="64" spans="1:19" x14ac:dyDescent="0.2">
      <c r="A64" s="266"/>
      <c r="B64" s="267" t="str">
        <f>Badges!C49</f>
        <v>Design a prevention program</v>
      </c>
      <c r="C64" s="269" t="str">
        <f>IF(Badges!R49="A","A"," ")</f>
        <v xml:space="preserve"> </v>
      </c>
      <c r="E64" s="266"/>
      <c r="F64" s="267" t="str">
        <f>Badges!C125</f>
        <v>Interview an artist who works with</v>
      </c>
      <c r="G64" s="269" t="str">
        <f>IF(Badges!R125="A","A"," ")</f>
        <v xml:space="preserve"> </v>
      </c>
      <c r="I64" s="266"/>
      <c r="J64" s="267" t="str">
        <f>Badges!C198</f>
        <v>Attend a one day high adventure</v>
      </c>
      <c r="K64" s="269" t="str">
        <f>IF(Badges!R198="A","A"," ")</f>
        <v xml:space="preserve"> </v>
      </c>
      <c r="M64" s="266"/>
      <c r="N64" s="267" t="str">
        <f>Badges!C272</f>
        <v>Visit an organization that uses</v>
      </c>
      <c r="O64" s="269" t="str">
        <f>IF(Badges!R272="A","A"," ")</f>
        <v xml:space="preserve"> </v>
      </c>
      <c r="Q64" s="266"/>
      <c r="R64" s="267" t="str">
        <f>Badges!C345</f>
        <v>Get feedback on a profile of your</v>
      </c>
      <c r="S64" s="269" t="str">
        <f>IF(Badges!R345="A","A"," ")</f>
        <v xml:space="preserve"> </v>
      </c>
    </row>
    <row r="65" spans="1:19" x14ac:dyDescent="0.2">
      <c r="A65" s="533" t="str">
        <f>Badges!B52</f>
        <v>Troupe Performer</v>
      </c>
      <c r="B65" s="534"/>
      <c r="C65" s="534"/>
      <c r="E65" s="266"/>
      <c r="F65" s="267" t="str">
        <f>Badges!C126</f>
        <v>Visit an art gallery or museum with a</v>
      </c>
      <c r="G65" s="269" t="str">
        <f>IF(Badges!R126="A","A"," ")</f>
        <v xml:space="preserve"> </v>
      </c>
      <c r="I65" s="266"/>
      <c r="J65" s="267" t="str">
        <f>Badges!C199</f>
        <v>Spend a day practicing cooperative</v>
      </c>
      <c r="K65" s="269" t="str">
        <f>IF(Badges!R199="A","A"," ")</f>
        <v xml:space="preserve"> </v>
      </c>
      <c r="M65" s="266"/>
      <c r="N65" s="267" t="str">
        <f>Badges!C273</f>
        <v>Interview at least five pet owners</v>
      </c>
      <c r="O65" s="269" t="str">
        <f>IF(Badges!R273="A","A"," ")</f>
        <v xml:space="preserve"> </v>
      </c>
      <c r="Q65" s="266"/>
      <c r="R65" s="267" t="str">
        <f>Badges!C346</f>
        <v>Read three stories that discuss</v>
      </c>
      <c r="S65" s="269" t="str">
        <f>IF(Badges!R346="A","A"," ")</f>
        <v xml:space="preserve"> </v>
      </c>
    </row>
    <row r="66" spans="1:19" x14ac:dyDescent="0.2">
      <c r="A66" s="266">
        <v>1</v>
      </c>
      <c r="B66" s="267" t="str">
        <f>Badges!C53</f>
        <v>Pick your performance style</v>
      </c>
      <c r="C66" s="268"/>
      <c r="E66" s="266">
        <v>2</v>
      </c>
      <c r="F66" s="267" t="str">
        <f>Badges!C127</f>
        <v>Find your tools and materials</v>
      </c>
      <c r="G66" s="268"/>
      <c r="I66" s="266">
        <v>3</v>
      </c>
      <c r="J66" s="267" t="str">
        <f>Badges!C200</f>
        <v>Know your gear</v>
      </c>
      <c r="K66" s="268"/>
      <c r="M66" s="266">
        <v>4</v>
      </c>
      <c r="N66" s="267" t="str">
        <f>Badges!C274</f>
        <v>Check out how animals help people</v>
      </c>
      <c r="O66" s="268"/>
      <c r="Q66" s="266">
        <v>5</v>
      </c>
      <c r="R66" s="267" t="str">
        <f>Badges!C347</f>
        <v>Spread better practices</v>
      </c>
      <c r="S66" s="268"/>
    </row>
    <row r="67" spans="1:19" x14ac:dyDescent="0.2">
      <c r="A67" s="266"/>
      <c r="B67" s="267" t="str">
        <f>Badges!C54</f>
        <v>Get inspired by a live performance</v>
      </c>
      <c r="C67" s="269" t="str">
        <f>IF(Badges!R54="A","A"," ")</f>
        <v xml:space="preserve"> </v>
      </c>
      <c r="E67" s="266"/>
      <c r="F67" s="267" t="str">
        <f>Badges!C128</f>
        <v>Thread based craft</v>
      </c>
      <c r="G67" s="269" t="str">
        <f>IF(Badges!R128="A","A"," ")</f>
        <v xml:space="preserve"> </v>
      </c>
      <c r="I67" s="266"/>
      <c r="J67" s="267" t="str">
        <f>Badges!C201</f>
        <v>Talk to an expert in your adventure</v>
      </c>
      <c r="K67" s="269" t="str">
        <f>IF(Badges!R201="A","A"," ")</f>
        <v xml:space="preserve"> </v>
      </c>
      <c r="M67" s="266"/>
      <c r="N67" s="267" t="str">
        <f>Badges!C275</f>
        <v>Talk to someone who trains</v>
      </c>
      <c r="O67" s="269" t="str">
        <f>IF(Badges!R275="A","A"," ")</f>
        <v xml:space="preserve"> </v>
      </c>
      <c r="Q67" s="266"/>
      <c r="R67" s="267" t="str">
        <f>Badges!C348</f>
        <v>Make it a pledge</v>
      </c>
      <c r="S67" s="269" t="str">
        <f>IF(Badges!R348="A","A"," ")</f>
        <v xml:space="preserve"> </v>
      </c>
    </row>
    <row r="68" spans="1:19" x14ac:dyDescent="0.2">
      <c r="A68" s="266"/>
      <c r="B68" s="267" t="str">
        <f>Badges!C55</f>
        <v>Interview a producer, director</v>
      </c>
      <c r="C68" s="269" t="str">
        <f>IF(Badges!R55="A","A"," ")</f>
        <v xml:space="preserve"> </v>
      </c>
      <c r="E68" s="266"/>
      <c r="F68" s="267" t="str">
        <f>Badges!C129</f>
        <v>Yarn based craft</v>
      </c>
      <c r="G68" s="269" t="str">
        <f>IF(Badges!R129="A","A"," ")</f>
        <v xml:space="preserve"> </v>
      </c>
      <c r="I68" s="266"/>
      <c r="J68" s="267" t="str">
        <f>Badges!C202</f>
        <v>Go to a sporting goods store</v>
      </c>
      <c r="K68" s="269" t="str">
        <f>IF(Badges!R202="A","A"," ")</f>
        <v xml:space="preserve"> </v>
      </c>
      <c r="M68" s="266"/>
      <c r="N68" s="267" t="str">
        <f>Badges!C276</f>
        <v>Speak to someone who has an</v>
      </c>
      <c r="O68" s="269" t="str">
        <f>IF(Badges!R276="A","A"," ")</f>
        <v xml:space="preserve"> </v>
      </c>
      <c r="Q68" s="266"/>
      <c r="R68" s="267" t="str">
        <f>Badges!C349</f>
        <v>Edit into a top 10</v>
      </c>
      <c r="S68" s="269" t="str">
        <f>IF(Badges!R349="A","A"," ")</f>
        <v xml:space="preserve"> </v>
      </c>
    </row>
    <row r="69" spans="1:19" x14ac:dyDescent="0.2">
      <c r="A69" s="266"/>
      <c r="B69" s="267" t="str">
        <f>Badges!C56</f>
        <v>Watch three shows and be the critic</v>
      </c>
      <c r="C69" s="269" t="str">
        <f>IF(Badges!R56="A","A"," ")</f>
        <v xml:space="preserve"> </v>
      </c>
      <c r="E69" s="266"/>
      <c r="F69" s="267" t="str">
        <f>Badges!C130</f>
        <v>Quilting Project</v>
      </c>
      <c r="G69" s="269" t="str">
        <f>IF(Badges!R130="A","A"," ")</f>
        <v xml:space="preserve"> </v>
      </c>
      <c r="I69" s="266"/>
      <c r="J69" s="267" t="str">
        <f>Badges!C203</f>
        <v>Talk to a Girl Scout</v>
      </c>
      <c r="K69" s="269" t="str">
        <f>IF(Badges!R203="A","A"," ")</f>
        <v xml:space="preserve"> </v>
      </c>
      <c r="M69" s="266"/>
      <c r="N69" s="267" t="str">
        <f>Badges!C277</f>
        <v xml:space="preserve">Research the pros and cons of </v>
      </c>
      <c r="O69" s="269" t="str">
        <f>IF(Badges!R277="A","A"," ")</f>
        <v xml:space="preserve"> </v>
      </c>
      <c r="Q69" s="266"/>
      <c r="R69" s="267" t="str">
        <f>Badges!C350</f>
        <v>Present it</v>
      </c>
      <c r="S69" s="269" t="str">
        <f>IF(Badges!R350="A","A"," ")</f>
        <v xml:space="preserve"> </v>
      </c>
    </row>
    <row r="70" spans="1:19" ht="23.25" x14ac:dyDescent="0.35">
      <c r="A70" s="524" t="str">
        <f ca="1">MID(CELL("filename",A8),FIND(IF(ISERROR(FIND("]",CELL("filename",A8))),"$","]"),CELL("filename",A8))+1,256)</f>
        <v>Senior15</v>
      </c>
      <c r="B70" s="524"/>
      <c r="C70" s="524"/>
      <c r="E70" s="545" t="s">
        <v>647</v>
      </c>
      <c r="F70" s="546"/>
      <c r="G70" s="546"/>
      <c r="I70" s="545" t="s">
        <v>647</v>
      </c>
      <c r="J70" s="545"/>
      <c r="K70" s="545"/>
      <c r="M70" s="545" t="s">
        <v>647</v>
      </c>
      <c r="N70" s="545"/>
      <c r="O70" s="545"/>
      <c r="Q70" s="545" t="s">
        <v>649</v>
      </c>
      <c r="R70" s="472"/>
      <c r="S70" s="472"/>
    </row>
    <row r="71" spans="1:19" x14ac:dyDescent="0.2">
      <c r="A71" s="259"/>
      <c r="B71" s="260"/>
      <c r="C71" s="261" t="s">
        <v>55</v>
      </c>
      <c r="E71" s="533" t="str">
        <f>Badges!B377</f>
        <v>Cross-Training</v>
      </c>
      <c r="F71" s="534"/>
      <c r="G71" s="534"/>
      <c r="I71" s="533" t="str">
        <f>Badges!B446</f>
        <v>Senior First Aid</v>
      </c>
      <c r="J71" s="534"/>
      <c r="K71" s="534"/>
      <c r="M71" s="533" t="str">
        <f>Badges!B516</f>
        <v>Financing My Future</v>
      </c>
      <c r="N71" s="534"/>
      <c r="O71" s="534"/>
      <c r="Q71" s="544" t="str">
        <f>'Age-Level'!B5</f>
        <v>The Silver and Gold Torch award</v>
      </c>
      <c r="R71" s="544"/>
      <c r="S71" s="270" t="str">
        <f>IF('Age-Level'!R8="C","C",IF('Age-Level'!R8="P","P",""))</f>
        <v/>
      </c>
    </row>
    <row r="72" spans="1:19" x14ac:dyDescent="0.2">
      <c r="A72" s="526" t="str">
        <f>Summary!A21</f>
        <v>Legacy</v>
      </c>
      <c r="B72" s="526"/>
      <c r="C72" s="526"/>
      <c r="E72" s="266">
        <v>2</v>
      </c>
      <c r="F72" s="267" t="str">
        <f>Badges!C382</f>
        <v>Start a stretching and flexibility</v>
      </c>
      <c r="G72" s="268"/>
      <c r="I72" s="266">
        <v>2</v>
      </c>
      <c r="J72" s="267" t="str">
        <f>Badges!C451</f>
        <v>Know how to use everything in a</v>
      </c>
      <c r="K72" s="268"/>
      <c r="M72" s="266">
        <v>2</v>
      </c>
      <c r="N72" s="267" t="str">
        <f>Badges!C521</f>
        <v>Decide what you need and want</v>
      </c>
      <c r="O72" s="268"/>
      <c r="Q72" s="544" t="str">
        <f>'Age-Level'!B9</f>
        <v>Senior Community Service bar</v>
      </c>
      <c r="R72" s="544"/>
      <c r="S72" s="270" t="str">
        <f>IF('Age-Level'!R10="C","C",IF('Age-Level'!R10="P","P",""))</f>
        <v/>
      </c>
    </row>
    <row r="73" spans="1:19" x14ac:dyDescent="0.2">
      <c r="A73" s="542" t="str">
        <f>Summary!A22</f>
        <v>Collage</v>
      </c>
      <c r="B73" s="543"/>
      <c r="C73" s="270" t="str">
        <f>IF(Badges!R376="C","C",IF(Badges!R376="P","P",""))</f>
        <v/>
      </c>
      <c r="E73" s="266"/>
      <c r="F73" s="267" t="str">
        <f>Badges!C383</f>
        <v>Ask an expert.</v>
      </c>
      <c r="G73" s="269" t="str">
        <f>IF(Badges!R383="A","A"," ")</f>
        <v xml:space="preserve"> </v>
      </c>
      <c r="I73" s="266"/>
      <c r="J73" s="267" t="str">
        <f>Badges!C452</f>
        <v>Talk to a medical professional</v>
      </c>
      <c r="K73" s="269" t="str">
        <f>IF(Badges!R452="A","A"," ")</f>
        <v xml:space="preserve"> </v>
      </c>
      <c r="M73" s="266"/>
      <c r="N73" s="267" t="str">
        <f>Badges!C522</f>
        <v>Do this with a friend</v>
      </c>
      <c r="O73" s="269" t="str">
        <f>IF(Badges!R522="A","A"," ")</f>
        <v xml:space="preserve"> </v>
      </c>
      <c r="Q73" s="544" t="str">
        <f>'Age-Level'!B11</f>
        <v>Senior Service to Girl Scouting bar</v>
      </c>
      <c r="R73" s="544"/>
      <c r="S73" s="270" t="str">
        <f>IF('Age-Level'!R12="C","C",IF('Age-Level'!R12="P","P",""))</f>
        <v/>
      </c>
    </row>
    <row r="74" spans="1:19" x14ac:dyDescent="0.2">
      <c r="A74" s="538" t="str">
        <f>Summary!A23</f>
        <v>Cross-Training</v>
      </c>
      <c r="B74" s="539"/>
      <c r="C74" s="271" t="str">
        <f>IF(Badges!R399="C","C",IF(Badges!R399="P","P",""))</f>
        <v/>
      </c>
      <c r="E74" s="266"/>
      <c r="F74" s="267" t="str">
        <f>Badges!C384</f>
        <v>Take a yoga or Pilates class.</v>
      </c>
      <c r="G74" s="269" t="str">
        <f>IF(Badges!R384="A","A"," ")</f>
        <v xml:space="preserve"> </v>
      </c>
      <c r="I74" s="266"/>
      <c r="J74" s="267" t="str">
        <f>Badges!C453</f>
        <v>Take a course</v>
      </c>
      <c r="K74" s="269" t="str">
        <f>IF(Badges!R453="A","A"," ")</f>
        <v xml:space="preserve"> </v>
      </c>
      <c r="M74" s="266"/>
      <c r="N74" s="267" t="str">
        <f>Badges!C523</f>
        <v>Fill in your checklist with a family</v>
      </c>
      <c r="O74" s="269" t="str">
        <f>IF(Badges!R523="A","A"," ")</f>
        <v xml:space="preserve"> </v>
      </c>
      <c r="Q74" s="544" t="str">
        <f>'Age-Level'!B13</f>
        <v>Counselor-in-Training (CIT) I</v>
      </c>
      <c r="R74" s="544"/>
      <c r="S74" s="270" t="str">
        <f>IF('Age-Level'!R16="C","C",IF('Age-Level'!R16="P","P",""))</f>
        <v/>
      </c>
    </row>
    <row r="75" spans="1:19" x14ac:dyDescent="0.2">
      <c r="A75" s="538" t="str">
        <f>Summary!A24</f>
        <v>Behind the Ballot</v>
      </c>
      <c r="B75" s="539"/>
      <c r="C75" s="271" t="str">
        <f>IF(Badges!R422="C","C",IF(Badges!R422="P","P",""))</f>
        <v/>
      </c>
      <c r="E75" s="266"/>
      <c r="F75" s="267" t="str">
        <f>Badges!C385</f>
        <v>Research and develop your own</v>
      </c>
      <c r="G75" s="269" t="str">
        <f>IF(Badges!R385="A","A"," ")</f>
        <v xml:space="preserve"> </v>
      </c>
      <c r="I75" s="266"/>
      <c r="J75" s="267" t="str">
        <f>Badges!C454</f>
        <v>Talk to an emergency responder</v>
      </c>
      <c r="K75" s="269" t="str">
        <f>IF(Badges!R454="A","A"," ")</f>
        <v xml:space="preserve"> </v>
      </c>
      <c r="M75" s="266"/>
      <c r="N75" s="267" t="str">
        <f>Badges!C524</f>
        <v>Set up a meeting with a guidance</v>
      </c>
      <c r="O75" s="269" t="str">
        <f>IF(Badges!R524="A","A"," ")</f>
        <v xml:space="preserve"> </v>
      </c>
      <c r="Q75" s="544" t="str">
        <f>'Age-Level'!B17</f>
        <v>Volunteer-in-Training (VIT)</v>
      </c>
      <c r="R75" s="544"/>
      <c r="S75" s="270" t="str">
        <f>IF('Age-Level'!R21="C","C",IF('Age-Level'!R21="P","P",""))</f>
        <v/>
      </c>
    </row>
    <row r="76" spans="1:19" x14ac:dyDescent="0.2">
      <c r="A76" s="538" t="str">
        <f>Summary!A25</f>
        <v>Locavore</v>
      </c>
      <c r="B76" s="539"/>
      <c r="C76" s="271" t="str">
        <f>IF(Badges!R445="C","C",IF(Badges!R445="P","P",""))</f>
        <v/>
      </c>
      <c r="E76" s="266">
        <v>3</v>
      </c>
      <c r="F76" s="267" t="str">
        <f>Badges!C386</f>
        <v>Add a cardio element</v>
      </c>
      <c r="G76" s="268"/>
      <c r="I76" s="266">
        <v>3</v>
      </c>
      <c r="J76" s="267" t="str">
        <f>Badges!C455</f>
        <v>Find out how to prevent serious</v>
      </c>
      <c r="K76" s="268"/>
      <c r="M76" s="266">
        <v>3</v>
      </c>
      <c r="N76" s="267" t="str">
        <f>Badges!C525</f>
        <v>Go comparison shopping</v>
      </c>
      <c r="O76" s="268"/>
      <c r="Q76" s="537" t="str">
        <f>'Age-Level'!C23</f>
        <v>Cookie Rally (Year 1)</v>
      </c>
      <c r="R76" s="537"/>
      <c r="S76" s="276" t="str">
        <f>IF('Age-Level'!R23="A","A"," ")</f>
        <v xml:space="preserve"> </v>
      </c>
    </row>
    <row r="77" spans="1:19" x14ac:dyDescent="0.2">
      <c r="A77" s="538" t="str">
        <f>Summary!A26</f>
        <v>Senior First Aid</v>
      </c>
      <c r="B77" s="539"/>
      <c r="C77" s="271" t="str">
        <f>IF(Badges!R468="C","C",IF(Badges!R468="P","P",""))</f>
        <v/>
      </c>
      <c r="E77" s="266"/>
      <c r="F77" s="267" t="str">
        <f>Badges!C387</f>
        <v>Head outdoors.</v>
      </c>
      <c r="G77" s="269" t="str">
        <f>IF(Badges!R387="A","A"," ")</f>
        <v xml:space="preserve"> </v>
      </c>
      <c r="I77" s="266"/>
      <c r="J77" s="267" t="str">
        <f>Badges!C456</f>
        <v>Talk to first aiders</v>
      </c>
      <c r="K77" s="269" t="str">
        <f>IF(Badges!R456="A","A"," ")</f>
        <v xml:space="preserve"> </v>
      </c>
      <c r="M77" s="266"/>
      <c r="N77" s="267" t="str">
        <f>Badges!C526</f>
        <v>A great debate</v>
      </c>
      <c r="O77" s="269" t="str">
        <f>IF(Badges!R526="A","A"," ")</f>
        <v xml:space="preserve"> </v>
      </c>
      <c r="Q77" s="537" t="str">
        <f>'Age-Level'!C24</f>
        <v>Cookie Patch (Year 1)</v>
      </c>
      <c r="R77" s="537"/>
      <c r="S77" s="276" t="str">
        <f>IF('Age-Level'!R24="A","A"," ")</f>
        <v xml:space="preserve"> </v>
      </c>
    </row>
    <row r="78" spans="1:19" x14ac:dyDescent="0.2">
      <c r="A78" s="538" t="str">
        <f>Summary!A27</f>
        <v>Senior Girl Scout Way</v>
      </c>
      <c r="B78" s="539"/>
      <c r="C78" s="271" t="str">
        <f>IF(Badges!R491="C","C",IF(Badges!R491="P","P",""))</f>
        <v/>
      </c>
      <c r="E78" s="266"/>
      <c r="F78" s="267" t="str">
        <f>Badges!C388</f>
        <v>Try the gym.</v>
      </c>
      <c r="G78" s="269" t="str">
        <f>IF(Badges!R388="A","A"," ")</f>
        <v xml:space="preserve"> </v>
      </c>
      <c r="I78" s="266"/>
      <c r="J78" s="267" t="str">
        <f>Badges!C457</f>
        <v>Ask a wilderness expert</v>
      </c>
      <c r="K78" s="269" t="str">
        <f>IF(Badges!R457="A","A"," ")</f>
        <v xml:space="preserve"> </v>
      </c>
      <c r="M78" s="266"/>
      <c r="N78" s="267" t="str">
        <f>Badges!C527</f>
        <v>Visualize your future</v>
      </c>
      <c r="O78" s="269" t="str">
        <f>IF(Badges!R527="A","A"," ")</f>
        <v xml:space="preserve"> </v>
      </c>
      <c r="Q78" s="537" t="str">
        <f>'Age-Level'!C25</f>
        <v>Cookie Pin (Year 1)</v>
      </c>
      <c r="R78" s="537"/>
      <c r="S78" s="276" t="str">
        <f>IF('Age-Level'!R25="A","A"," ")</f>
        <v xml:space="preserve"> </v>
      </c>
    </row>
    <row r="79" spans="1:19" x14ac:dyDescent="0.2">
      <c r="A79" s="540" t="str">
        <f>Summary!A28</f>
        <v>Sky</v>
      </c>
      <c r="B79" s="541"/>
      <c r="C79" s="272" t="str">
        <f>IF(Badges!R514="C","C",IF(Badges!R514="P","P",""))</f>
        <v/>
      </c>
      <c r="E79" s="266"/>
      <c r="F79" s="267" t="str">
        <f>Badges!C389</f>
        <v>Mix it up</v>
      </c>
      <c r="G79" s="269" t="str">
        <f>IF(Badges!R389="A","A"," ")</f>
        <v xml:space="preserve"> </v>
      </c>
      <c r="I79" s="266"/>
      <c r="J79" s="267" t="str">
        <f>Badges!C458</f>
        <v>Find out about common injuries</v>
      </c>
      <c r="K79" s="269" t="str">
        <f>IF(Badges!R458="A","A"," ")</f>
        <v xml:space="preserve"> </v>
      </c>
      <c r="M79" s="266"/>
      <c r="N79" s="267" t="str">
        <f>Badges!C528</f>
        <v>Circular logic</v>
      </c>
      <c r="O79" s="269" t="str">
        <f>IF(Badges!R528="A","A"," ")</f>
        <v xml:space="preserve"> </v>
      </c>
      <c r="Q79" s="537" t="str">
        <f>'Age-Level'!C26</f>
        <v>Cookie Rally (Year 2)</v>
      </c>
      <c r="R79" s="537"/>
      <c r="S79" s="276" t="str">
        <f>IF('Age-Level'!R26="A","A"," ")</f>
        <v xml:space="preserve"> </v>
      </c>
    </row>
    <row r="80" spans="1:19" x14ac:dyDescent="0.2">
      <c r="A80" s="526" t="str">
        <f>Summary!A29</f>
        <v>Financial Literacy</v>
      </c>
      <c r="B80" s="526"/>
      <c r="C80" s="526"/>
      <c r="E80" s="266">
        <v>4</v>
      </c>
      <c r="F80" s="267" t="str">
        <f>Badges!C390</f>
        <v>Add a toning or strengthening</v>
      </c>
      <c r="G80" s="268"/>
      <c r="I80" s="266">
        <v>4</v>
      </c>
      <c r="J80" s="267" t="str">
        <f>Badges!C459</f>
        <v>Know the signs of shock and how</v>
      </c>
      <c r="K80" s="268"/>
      <c r="M80" s="266">
        <v>4</v>
      </c>
      <c r="N80" s="267" t="str">
        <f>Badges!C529</f>
        <v>Explore your financial aid options</v>
      </c>
      <c r="O80" s="268"/>
      <c r="Q80" s="537" t="str">
        <f>'Age-Level'!C27</f>
        <v>Cookie Patch (Year 2)</v>
      </c>
      <c r="R80" s="537"/>
      <c r="S80" s="276" t="str">
        <f>IF('Age-Level'!R27="A","A"," ")</f>
        <v xml:space="preserve"> </v>
      </c>
    </row>
    <row r="81" spans="1:22" x14ac:dyDescent="0.2">
      <c r="A81" s="542" t="str">
        <f>Summary!A30</f>
        <v>Financing My Future</v>
      </c>
      <c r="B81" s="543"/>
      <c r="C81" s="270" t="str">
        <f>IF(Badges!R538="C","C",IF(Badges!R538="P","P",""))</f>
        <v/>
      </c>
      <c r="E81" s="266"/>
      <c r="F81" s="267" t="str">
        <f>Badges!C391</f>
        <v>Get expert help.</v>
      </c>
      <c r="G81" s="269" t="str">
        <f>IF(Badges!R391="A","A"," ")</f>
        <v xml:space="preserve"> </v>
      </c>
      <c r="I81" s="266"/>
      <c r="J81" s="267" t="str">
        <f>Badges!C460</f>
        <v>Research the signs of shock and</v>
      </c>
      <c r="K81" s="269" t="str">
        <f>IF(Badges!R460="A","A"," ")</f>
        <v xml:space="preserve"> </v>
      </c>
      <c r="M81" s="266"/>
      <c r="N81" s="267" t="str">
        <f>Badges!C530</f>
        <v>Find different types of aid</v>
      </c>
      <c r="O81" s="269" t="str">
        <f>IF(Badges!R530="A","A"," ")</f>
        <v xml:space="preserve"> </v>
      </c>
      <c r="Q81" s="537" t="str">
        <f>'Age-Level'!C28</f>
        <v>Cookie Pin (Year 2)</v>
      </c>
      <c r="R81" s="537"/>
      <c r="S81" s="276" t="str">
        <f>IF('Age-Level'!R28="A","A"," ")</f>
        <v xml:space="preserve"> </v>
      </c>
    </row>
    <row r="82" spans="1:22" x14ac:dyDescent="0.2">
      <c r="A82" s="538" t="str">
        <f>Summary!A31</f>
        <v>Buying Power</v>
      </c>
      <c r="B82" s="539"/>
      <c r="C82" s="271" t="str">
        <f>IF(Badges!R561="C","C",IF(Badges!R561="P","P",""))</f>
        <v/>
      </c>
      <c r="E82" s="266"/>
      <c r="F82" s="267" t="str">
        <f>Badges!C392</f>
        <v>Circuit train.</v>
      </c>
      <c r="G82" s="269" t="str">
        <f>IF(Badges!R392="A","A"," ")</f>
        <v xml:space="preserve"> </v>
      </c>
      <c r="I82" s="266"/>
      <c r="J82" s="267" t="str">
        <f>Badges!C461</f>
        <v>Interview a doctor or nurse about the</v>
      </c>
      <c r="K82" s="269" t="str">
        <f>IF(Badges!R461="A","A"," ")</f>
        <v xml:space="preserve"> </v>
      </c>
      <c r="M82" s="266"/>
      <c r="N82" s="267" t="str">
        <f>Badges!C531</f>
        <v>Scholarship research</v>
      </c>
      <c r="O82" s="269" t="str">
        <f>IF(Badges!R531="A","A"," ")</f>
        <v xml:space="preserve"> </v>
      </c>
      <c r="Q82" s="537" t="str">
        <f>'Age-Level'!C30</f>
        <v>Fall Sales (Year 1)</v>
      </c>
      <c r="R82" s="537"/>
      <c r="S82" s="276" t="str">
        <f>IF('Age-Level'!R30="A","A"," ")</f>
        <v xml:space="preserve"> </v>
      </c>
    </row>
    <row r="83" spans="1:22" x14ac:dyDescent="0.2">
      <c r="A83" s="521" t="str">
        <f>Summary!A32</f>
        <v>Cookie Business</v>
      </c>
      <c r="B83" s="522"/>
      <c r="C83" s="523"/>
      <c r="D83" s="260"/>
      <c r="E83" s="266"/>
      <c r="F83" s="267" t="str">
        <f>Badges!C393</f>
        <v>Set up free-weight plan.</v>
      </c>
      <c r="G83" s="269" t="str">
        <f>IF(Badges!R393="A","A"," ")</f>
        <v xml:space="preserve"> </v>
      </c>
      <c r="I83" s="266"/>
      <c r="J83" s="267" t="str">
        <f>Badges!C462</f>
        <v>Ask an EMT or first responder to</v>
      </c>
      <c r="K83" s="269" t="str">
        <f>IF(Badges!R462="A","A"," ")</f>
        <v xml:space="preserve"> </v>
      </c>
      <c r="M83" s="266"/>
      <c r="N83" s="267" t="str">
        <f>Badges!C532</f>
        <v>Expert advice</v>
      </c>
      <c r="O83" s="269" t="str">
        <f>IF(Badges!R532="A","A"," ")</f>
        <v xml:space="preserve"> </v>
      </c>
      <c r="Q83" s="537" t="str">
        <f>'Age-Level'!C31</f>
        <v>Fall Sales (Year 2)</v>
      </c>
      <c r="R83" s="537"/>
      <c r="S83" s="276" t="str">
        <f>IF('Age-Level'!R31="A","A"," ")</f>
        <v xml:space="preserve"> </v>
      </c>
    </row>
    <row r="84" spans="1:22" x14ac:dyDescent="0.2">
      <c r="A84" s="538" t="str">
        <f>Summary!A33</f>
        <v>My Portfolio</v>
      </c>
      <c r="B84" s="539"/>
      <c r="C84" s="271" t="e">
        <f>IF(Badges!#REF!="C","C",IF(Badges!#REF!="P","P",""))</f>
        <v>#REF!</v>
      </c>
      <c r="E84" s="266">
        <v>5</v>
      </c>
      <c r="F84" s="267" t="str">
        <f>Badges!C394</f>
        <v>Stay motivated to reach your goal</v>
      </c>
      <c r="G84" s="268"/>
      <c r="I84" s="266">
        <v>5</v>
      </c>
      <c r="J84" s="267" t="str">
        <f>Badges!C463</f>
        <v>Learn to prevent and treat injuries</v>
      </c>
      <c r="K84" s="268"/>
      <c r="M84" s="266">
        <v>5</v>
      </c>
      <c r="N84" s="267" t="str">
        <f>Badges!C533</f>
        <v>Build a blueprint for your future</v>
      </c>
      <c r="O84" s="268"/>
      <c r="Q84" s="537" t="str">
        <f>'Age-Level'!C33</f>
        <v>Thinking Day (Year 1)</v>
      </c>
      <c r="R84" s="537"/>
      <c r="S84" s="276" t="str">
        <f>IF('Age-Level'!R33="A","A"," ")</f>
        <v xml:space="preserve"> </v>
      </c>
    </row>
    <row r="85" spans="1:22" x14ac:dyDescent="0.2">
      <c r="A85" s="538" t="str">
        <f>Summary!A34</f>
        <v>Customer Loyalty</v>
      </c>
      <c r="B85" s="539"/>
      <c r="C85" s="271" t="e">
        <f>IF(Badges!#REF!="C","C",IF(Badges!#REF!="P","P",""))</f>
        <v>#REF!</v>
      </c>
      <c r="E85" s="266"/>
      <c r="F85" s="267" t="str">
        <f>Badges!C395</f>
        <v>My Before and After.</v>
      </c>
      <c r="G85" s="269" t="str">
        <f>IF(Badges!R395="A","A"," ")</f>
        <v xml:space="preserve"> </v>
      </c>
      <c r="I85" s="266"/>
      <c r="J85" s="267" t="str">
        <f>Badges!C464</f>
        <v>Take a first aid course</v>
      </c>
      <c r="K85" s="269" t="str">
        <f>IF(Badges!R464="A","A"," ")</f>
        <v xml:space="preserve"> </v>
      </c>
      <c r="M85" s="266"/>
      <c r="N85" s="267" t="str">
        <f>Badges!C534</f>
        <v>Create a giant timeline</v>
      </c>
      <c r="O85" s="269" t="str">
        <f>IF(Badges!R534="A","A"," ")</f>
        <v xml:space="preserve"> </v>
      </c>
      <c r="Q85" s="537" t="str">
        <f>'Age-Level'!C34</f>
        <v>Thinking Day (Year 2)</v>
      </c>
      <c r="R85" s="537"/>
      <c r="S85" s="271" t="str">
        <f>IF('Age-Level'!R34="A","A","")</f>
        <v/>
      </c>
    </row>
    <row r="86" spans="1:22" x14ac:dyDescent="0.2">
      <c r="A86" s="412"/>
      <c r="B86" s="412"/>
      <c r="C86" s="278"/>
      <c r="E86" s="266"/>
      <c r="F86" s="267" t="str">
        <f>Badges!C396</f>
        <v>Find inspiration in numbers!</v>
      </c>
      <c r="G86" s="269" t="str">
        <f>IF(Badges!R396="A","A"," ")</f>
        <v xml:space="preserve"> </v>
      </c>
      <c r="I86" s="266"/>
      <c r="J86" s="267" t="str">
        <f>Badges!C465</f>
        <v>Ask a park ranger, lifeguard, or ski</v>
      </c>
      <c r="K86" s="269" t="str">
        <f>IF(Badges!R465="A","A"," ")</f>
        <v xml:space="preserve"> </v>
      </c>
      <c r="M86" s="266"/>
      <c r="N86" s="267" t="str">
        <f>Badges!C535</f>
        <v>Write an inspiring essay</v>
      </c>
      <c r="O86" s="269" t="str">
        <f>IF(Badges!R535="A","A"," ")</f>
        <v xml:space="preserve"> </v>
      </c>
      <c r="Q86" s="537" t="str">
        <f>'Age-Level'!C36</f>
        <v>Global Action Award</v>
      </c>
      <c r="R86" s="537"/>
      <c r="S86" s="271" t="str">
        <f>IF('Age-Level'!R36="A","A","")</f>
        <v/>
      </c>
    </row>
    <row r="87" spans="1:22" x14ac:dyDescent="0.2">
      <c r="A87" s="517" t="s">
        <v>124</v>
      </c>
      <c r="B87" s="518"/>
      <c r="C87" s="518"/>
      <c r="E87" s="266"/>
      <c r="F87" s="267" t="str">
        <f>Badges!C397</f>
        <v>Learn it to teach it.</v>
      </c>
      <c r="G87" s="269" t="str">
        <f>IF(Badges!R397="A","A"," ")</f>
        <v xml:space="preserve"> </v>
      </c>
      <c r="I87" s="266"/>
      <c r="J87" s="267" t="str">
        <f>Badges!C466</f>
        <v xml:space="preserve">Interview a doctor or nurse  </v>
      </c>
      <c r="K87" s="269" t="str">
        <f>IF(Badges!R466="A","A"," ")</f>
        <v xml:space="preserve"> </v>
      </c>
      <c r="M87" s="266"/>
      <c r="N87" s="267" t="str">
        <f>Badges!C536</f>
        <v>Go to your guidance counselor</v>
      </c>
      <c r="O87" s="269" t="str">
        <f>IF(Badges!R536="A","A"," ")</f>
        <v xml:space="preserve"> </v>
      </c>
      <c r="Q87" s="537" t="str">
        <f>'Age-Level'!C38</f>
        <v>International Friendship Recognition</v>
      </c>
      <c r="R87" s="537"/>
      <c r="S87" s="271" t="str">
        <f>IF('Age-Level'!R38="A","A","")</f>
        <v/>
      </c>
    </row>
    <row r="88" spans="1:22" x14ac:dyDescent="0.2">
      <c r="B88" s="350" t="str">
        <f>Journey!A6</f>
        <v>GIRLtopia</v>
      </c>
      <c r="C88" s="382"/>
      <c r="E88" s="533" t="str">
        <f>Badges!B400</f>
        <v>Behind the Ballot</v>
      </c>
      <c r="F88" s="533"/>
      <c r="G88" s="533"/>
      <c r="I88" s="533" t="str">
        <f>Badges!B469</f>
        <v>Senior Girl Scout Way</v>
      </c>
      <c r="J88" s="534"/>
      <c r="K88" s="534"/>
      <c r="M88" s="533" t="str">
        <f>Badges!B539</f>
        <v>Buying Power</v>
      </c>
      <c r="N88" s="534"/>
      <c r="O88" s="534"/>
      <c r="Q88" s="537" t="str">
        <f>'Age-Level'!C40</f>
        <v>Investiture</v>
      </c>
      <c r="R88" s="537"/>
      <c r="S88" s="271" t="str">
        <f>IF('Age-Level'!R40="A","A","")</f>
        <v/>
      </c>
    </row>
    <row r="89" spans="1:22" x14ac:dyDescent="0.2">
      <c r="B89" s="279" t="str">
        <f>Journey!B7</f>
        <v>The Senior Visionary Award</v>
      </c>
      <c r="C89" s="270" t="str">
        <f>IF(Journey!R11="C","C",IF(Journey!R11="P","P",""))</f>
        <v/>
      </c>
      <c r="E89" s="266">
        <v>1</v>
      </c>
      <c r="F89" s="267" t="str">
        <f>Badges!C401</f>
        <v>Find out more about elections</v>
      </c>
      <c r="G89" s="268"/>
      <c r="I89" s="266">
        <v>1</v>
      </c>
      <c r="J89" s="267" t="str">
        <f>Badges!C470</f>
        <v>Lead a group in song</v>
      </c>
      <c r="K89" s="268"/>
      <c r="M89" s="266">
        <v>1</v>
      </c>
      <c r="N89" s="267" t="str">
        <f>Badges!C540</f>
        <v>Learn to comparison shop</v>
      </c>
      <c r="O89" s="268"/>
      <c r="Q89" s="537" t="str">
        <f>'Age-Level'!C41</f>
        <v>1st year Rededication</v>
      </c>
      <c r="R89" s="537"/>
      <c r="S89" s="271" t="str">
        <f>IF('Age-Level'!R41="A","A","")</f>
        <v/>
      </c>
    </row>
    <row r="90" spans="1:22" x14ac:dyDescent="0.2">
      <c r="B90" s="384" t="str">
        <f>Journey!C8</f>
        <v>Create It</v>
      </c>
      <c r="C90" s="269" t="str">
        <f>IF(Journey!R8="A","A"," ")</f>
        <v xml:space="preserve"> </v>
      </c>
      <c r="E90" s="266"/>
      <c r="F90" s="267" t="str">
        <f>Badges!C402</f>
        <v>Compare political platforms.</v>
      </c>
      <c r="G90" s="269" t="str">
        <f>IF(Badges!R402="A","A"," ")</f>
        <v xml:space="preserve"> </v>
      </c>
      <c r="I90" s="266"/>
      <c r="J90" s="267" t="str">
        <f>Badges!C471</f>
        <v>Organize a songfest</v>
      </c>
      <c r="K90" s="269" t="str">
        <f>IF(Badges!R471="A","A"," ")</f>
        <v xml:space="preserve"> </v>
      </c>
      <c r="M90" s="266"/>
      <c r="N90" s="267" t="str">
        <f>Badges!C541</f>
        <v>Track an item for a week</v>
      </c>
      <c r="O90" s="269" t="str">
        <f>IF(Badges!R541="A","A"," ")</f>
        <v xml:space="preserve"> </v>
      </c>
      <c r="Q90" s="537" t="str">
        <f>'Age-Level'!C42</f>
        <v>2nd year Rededication</v>
      </c>
      <c r="R90" s="537"/>
      <c r="S90" s="271" t="str">
        <f>IF('Age-Level'!R42="A","A","")</f>
        <v/>
      </c>
    </row>
    <row r="91" spans="1:22" x14ac:dyDescent="0.2">
      <c r="B91" s="384" t="str">
        <f>Journey!C9</f>
        <v>Guide It</v>
      </c>
      <c r="C91" s="269" t="str">
        <f>IF(Journey!R9="A","A"," ")</f>
        <v xml:space="preserve"> </v>
      </c>
      <c r="E91" s="266"/>
      <c r="F91" s="267" t="str">
        <f>Badges!C403</f>
        <v>Create an election flow chart.</v>
      </c>
      <c r="G91" s="269" t="str">
        <f>IF(Badges!R403="A","A"," ")</f>
        <v xml:space="preserve"> </v>
      </c>
      <c r="I91" s="266"/>
      <c r="J91" s="267" t="str">
        <f>Badges!C472</f>
        <v>Teach an international song</v>
      </c>
      <c r="K91" s="269" t="str">
        <f>IF(Badges!R472="A","A"," ")</f>
        <v xml:space="preserve"> </v>
      </c>
      <c r="M91" s="266"/>
      <c r="N91" s="267" t="str">
        <f>Badges!C542</f>
        <v>Make it a family affair</v>
      </c>
      <c r="O91" s="269" t="str">
        <f>IF(Badges!R542="A","A"," ")</f>
        <v xml:space="preserve"> </v>
      </c>
      <c r="Q91" s="537" t="str">
        <f>'Age-Level'!C43</f>
        <v>3rd year Rededication</v>
      </c>
      <c r="R91" s="537"/>
      <c r="S91" s="271" t="str">
        <f>IF('Age-Level'!R43="A","A","")</f>
        <v/>
      </c>
    </row>
    <row r="92" spans="1:22" x14ac:dyDescent="0.2">
      <c r="B92" s="384" t="str">
        <f>Journey!C10</f>
        <v>Change It</v>
      </c>
      <c r="C92" s="269" t="str">
        <f>IF(Journey!R10="A","A"," ")</f>
        <v xml:space="preserve"> </v>
      </c>
      <c r="E92" s="266"/>
      <c r="F92" s="267" t="str">
        <f>Badges!C404</f>
        <v>Compare local, state, and national</v>
      </c>
      <c r="G92" s="269" t="str">
        <f>IF(Badges!R404="A","A"," ")</f>
        <v xml:space="preserve"> </v>
      </c>
      <c r="I92" s="266"/>
      <c r="J92" s="267" t="str">
        <f>Badges!C473</f>
        <v>Help Brownies complete their Girl</v>
      </c>
      <c r="K92" s="269" t="str">
        <f>IF(Badges!R473="A","A"," ")</f>
        <v xml:space="preserve"> </v>
      </c>
      <c r="M92" s="266"/>
      <c r="N92" s="267" t="str">
        <f>Badges!C543</f>
        <v>Use group intelligence</v>
      </c>
      <c r="O92" s="269" t="str">
        <f>IF(Badges!R543="A","A"," ")</f>
        <v xml:space="preserve"> </v>
      </c>
      <c r="Q92" s="537" t="str">
        <f>'Age-Level'!C44</f>
        <v>4th year Rededication</v>
      </c>
      <c r="R92" s="537"/>
      <c r="S92" s="271" t="str">
        <f>IF('Age-Level'!R44="A","A","")</f>
        <v/>
      </c>
    </row>
    <row r="93" spans="1:22" x14ac:dyDescent="0.2">
      <c r="A93" s="280"/>
      <c r="B93" s="281" t="str">
        <f>Journey!A14</f>
        <v>SOW WHAT?</v>
      </c>
      <c r="C93" s="383"/>
      <c r="E93" s="266">
        <v>2</v>
      </c>
      <c r="F93" s="267" t="str">
        <f>Badges!C405</f>
        <v>Investigate the ins and outs of voting</v>
      </c>
      <c r="G93" s="268"/>
      <c r="I93" s="266">
        <v>2</v>
      </c>
      <c r="J93" s="267" t="str">
        <f>Badges!C474</f>
        <v>Celebrate Girl Scout Week</v>
      </c>
      <c r="K93" s="268"/>
      <c r="L93" s="273"/>
      <c r="M93" s="266">
        <v>2</v>
      </c>
      <c r="N93" s="267" t="str">
        <f>Badges!C544</f>
        <v>Find out how to use online reviews</v>
      </c>
      <c r="O93" s="268"/>
      <c r="Q93" s="537" t="str">
        <f>'Age-Level'!C45</f>
        <v>5th year Rededication</v>
      </c>
      <c r="R93" s="537"/>
      <c r="S93" s="271" t="str">
        <f>IF('Age-Level'!R45="A","A","")</f>
        <v/>
      </c>
    </row>
    <row r="94" spans="1:22" x14ac:dyDescent="0.2">
      <c r="A94" s="280"/>
      <c r="B94" s="381" t="str">
        <f>Journey!B15</f>
        <v>Harvest Award</v>
      </c>
      <c r="C94" s="270" t="str">
        <f>IF(Journey!R19="C","C",IF(Journey!R19="P","P",""))</f>
        <v/>
      </c>
      <c r="E94" s="266"/>
      <c r="F94" s="267" t="str">
        <f>Badges!C406</f>
        <v>Visit a voter-registration office.</v>
      </c>
      <c r="G94" s="269" t="str">
        <f>IF(Badges!R406="A","A"," ")</f>
        <v xml:space="preserve"> </v>
      </c>
      <c r="I94" s="266"/>
      <c r="J94" s="267" t="str">
        <f>Badges!C475</f>
        <v>Focus on "be courageous and</v>
      </c>
      <c r="K94" s="269" t="str">
        <f>IF(Badges!R475="A","A"," ")</f>
        <v xml:space="preserve"> </v>
      </c>
      <c r="M94" s="266"/>
      <c r="N94" s="267" t="str">
        <f>Badges!C545</f>
        <v>Review reviews on your own</v>
      </c>
      <c r="O94" s="269" t="str">
        <f>IF(Badges!R545="A","A"," ")</f>
        <v xml:space="preserve"> </v>
      </c>
      <c r="Q94" s="537" t="str">
        <f>'Age-Level'!C46</f>
        <v>6th year Rededication</v>
      </c>
      <c r="R94" s="537"/>
      <c r="S94" s="271" t="str">
        <f>IF('Age-Level'!R46="A","A","")</f>
        <v/>
      </c>
    </row>
    <row r="95" spans="1:22" x14ac:dyDescent="0.2">
      <c r="A95" s="280"/>
      <c r="B95" s="385" t="str">
        <f>Journey!C16</f>
        <v>Get your leader print going!</v>
      </c>
      <c r="C95" s="269" t="str">
        <f>IF(Journey!R16="A","A"," ")</f>
        <v xml:space="preserve"> </v>
      </c>
      <c r="E95" s="266"/>
      <c r="F95" s="267" t="str">
        <f>Badges!C407</f>
        <v>Visit a polling place.</v>
      </c>
      <c r="G95" s="269" t="str">
        <f>IF(Badges!R407="A","A"," ")</f>
        <v xml:space="preserve"> </v>
      </c>
      <c r="I95" s="266"/>
      <c r="J95" s="267" t="str">
        <f>Badges!C476</f>
        <v>Be confident and courageous</v>
      </c>
      <c r="K95" s="269" t="str">
        <f>IF(Badges!R476="A","A"," ")</f>
        <v xml:space="preserve"> </v>
      </c>
      <c r="M95" s="266"/>
      <c r="N95" s="267" t="str">
        <f>Badges!C546</f>
        <v>Hold a review debate</v>
      </c>
      <c r="O95" s="269" t="str">
        <f>IF(Badges!R546="A","A"," ")</f>
        <v xml:space="preserve"> </v>
      </c>
      <c r="Q95" s="537" t="str">
        <f>'Age-Level'!C47</f>
        <v>7th year Rededication</v>
      </c>
      <c r="R95" s="537"/>
      <c r="S95" s="271" t="str">
        <f>IF('Age-Level'!R47="A","A","")</f>
        <v/>
      </c>
      <c r="U95" s="264"/>
      <c r="V95" s="264"/>
    </row>
    <row r="96" spans="1:22" x14ac:dyDescent="0.2">
      <c r="A96" s="280"/>
      <c r="B96" s="385" t="str">
        <f>Journey!C17</f>
        <v>Capture your vision for change</v>
      </c>
      <c r="C96" s="269" t="str">
        <f>IF(Journey!R17="A","A"," ")</f>
        <v xml:space="preserve"> </v>
      </c>
      <c r="E96" s="266"/>
      <c r="F96" s="267" t="str">
        <f>Badges!C408</f>
        <v>Explore voter technology.</v>
      </c>
      <c r="G96" s="269" t="str">
        <f>IF(Badges!R408="A","A"," ")</f>
        <v xml:space="preserve"> </v>
      </c>
      <c r="I96" s="266"/>
      <c r="J96" s="267" t="str">
        <f>Badges!C477</f>
        <v>Create a project honoring the</v>
      </c>
      <c r="K96" s="269" t="str">
        <f>IF(Badges!R477="A","A"," ")</f>
        <v xml:space="preserve"> </v>
      </c>
      <c r="M96" s="266"/>
      <c r="N96" s="267" t="str">
        <f>Badges!C547</f>
        <v>Compare reviews to your own</v>
      </c>
      <c r="O96" s="269" t="str">
        <f>IF(Badges!R547="A","A"," ")</f>
        <v xml:space="preserve"> </v>
      </c>
      <c r="Q96" s="537" t="str">
        <f>'Age-Level'!C48</f>
        <v>8th year Rededication</v>
      </c>
      <c r="R96" s="537"/>
      <c r="S96" s="271" t="str">
        <f>IF('Age-Level'!R48="A","A","")</f>
        <v/>
      </c>
      <c r="U96" s="264"/>
      <c r="V96" s="264"/>
    </row>
    <row r="97" spans="1:23" x14ac:dyDescent="0.2">
      <c r="A97" s="273"/>
      <c r="B97" s="385" t="str">
        <f>Journey!C18</f>
        <v>Now, create change--</v>
      </c>
      <c r="C97" s="269" t="str">
        <f>IF(Journey!R18="A","A"," ")</f>
        <v xml:space="preserve"> </v>
      </c>
      <c r="E97" s="266">
        <v>3</v>
      </c>
      <c r="F97" s="267" t="str">
        <f>Badges!C409</f>
        <v>Get out the vote</v>
      </c>
      <c r="G97" s="268"/>
      <c r="I97" s="266">
        <v>3</v>
      </c>
      <c r="J97" s="267" t="str">
        <f>Badges!C478</f>
        <v>Share sisterhood through the Girl</v>
      </c>
      <c r="K97" s="268"/>
      <c r="M97" s="266">
        <v>3</v>
      </c>
      <c r="N97" s="267" t="str">
        <f>Badges!C548</f>
        <v>Check out the fine print</v>
      </c>
      <c r="O97" s="268"/>
      <c r="Q97" s="537" t="str">
        <f>'Age-Level'!C49</f>
        <v>9th year Rededication</v>
      </c>
      <c r="R97" s="537"/>
      <c r="S97" s="271" t="str">
        <f>IF('Age-Level'!R49="A","A","")</f>
        <v/>
      </c>
      <c r="U97" s="264"/>
      <c r="V97" s="264"/>
    </row>
    <row r="98" spans="1:23" ht="14.25" customHeight="1" x14ac:dyDescent="0.2">
      <c r="B98" s="350" t="str">
        <f>Journey!A22</f>
        <v>MISSION: SISTERHOOD!</v>
      </c>
      <c r="C98" s="351"/>
      <c r="E98" s="266"/>
      <c r="F98" s="267" t="str">
        <f>Badges!C410</f>
        <v>Research and create a poster.</v>
      </c>
      <c r="G98" s="269" t="str">
        <f>IF(Badges!R410="A","A"," ")</f>
        <v xml:space="preserve"> </v>
      </c>
      <c r="I98" s="266"/>
      <c r="J98" s="267" t="str">
        <f>Badges!C479</f>
        <v>Throw a community sisterhood</v>
      </c>
      <c r="K98" s="269" t="str">
        <f>IF(Badges!R479="A","A"," ")</f>
        <v xml:space="preserve"> </v>
      </c>
      <c r="M98" s="266"/>
      <c r="N98" s="267" t="str">
        <f>Badges!C549</f>
        <v>Compare and contrast</v>
      </c>
      <c r="O98" s="269" t="str">
        <f>IF(Badges!R549="A","A"," ")</f>
        <v xml:space="preserve"> </v>
      </c>
      <c r="Q98" s="537" t="str">
        <f>'Age-Level'!C50</f>
        <v>10th year Rededication</v>
      </c>
      <c r="R98" s="537"/>
      <c r="S98" s="271" t="str">
        <f>IF('Age-Level'!R50="A","A","")</f>
        <v/>
      </c>
      <c r="U98" s="264"/>
      <c r="V98" s="264"/>
    </row>
    <row r="99" spans="1:23" x14ac:dyDescent="0.2">
      <c r="B99" s="279" t="str">
        <f>Journey!B23</f>
        <v>The Sisterhood Award</v>
      </c>
      <c r="C99" s="270" t="str">
        <f>IF(Journey!R29="C","C",IF(Journey!R29="P","P",""))</f>
        <v/>
      </c>
      <c r="E99" s="266"/>
      <c r="F99" s="267" t="str">
        <f>Badges!C411</f>
        <v>Make a voter reminder calendar</v>
      </c>
      <c r="G99" s="269" t="str">
        <f>IF(Badges!R411="A","A"," ")</f>
        <v xml:space="preserve"> </v>
      </c>
      <c r="I99" s="266"/>
      <c r="J99" s="267" t="str">
        <f>Badges!C480</f>
        <v>Spotlight a hidden heroine</v>
      </c>
      <c r="K99" s="269" t="str">
        <f>IF(Badges!R480="A","A"," ")</f>
        <v xml:space="preserve"> </v>
      </c>
      <c r="M99" s="266"/>
      <c r="N99" s="267" t="str">
        <f>Badges!C550</f>
        <v>Share your knowledge</v>
      </c>
      <c r="O99" s="269" t="str">
        <f>IF(Badges!R550="A","A"," ")</f>
        <v xml:space="preserve"> </v>
      </c>
      <c r="Q99" s="510" t="str">
        <f>'Age-Level'!B51</f>
        <v>My Promise, My Faith (Year 1)</v>
      </c>
      <c r="R99" s="530"/>
      <c r="S99" s="282"/>
      <c r="U99" s="409"/>
      <c r="V99" s="410"/>
      <c r="W99" s="404"/>
    </row>
    <row r="100" spans="1:23" x14ac:dyDescent="0.2">
      <c r="B100" s="384" t="str">
        <f>Journey!C24</f>
        <v>Define a Sisterhood Issue</v>
      </c>
      <c r="C100" s="269" t="str">
        <f>IF(Journey!R24="A","A"," ")</f>
        <v xml:space="preserve"> </v>
      </c>
      <c r="E100" s="266"/>
      <c r="F100" s="267" t="str">
        <f>Badges!C412</f>
        <v>Educate!</v>
      </c>
      <c r="G100" s="269" t="str">
        <f>IF(Badges!R412="A","A"," ")</f>
        <v xml:space="preserve"> </v>
      </c>
      <c r="I100" s="266"/>
      <c r="J100" s="267" t="str">
        <f>Badges!C481</f>
        <v>Team up for sisterhood</v>
      </c>
      <c r="K100" s="269" t="str">
        <f>IF(Badges!R481="A","A"," ")</f>
        <v xml:space="preserve"> </v>
      </c>
      <c r="M100" s="266"/>
      <c r="N100" s="267" t="str">
        <f>Badges!C551</f>
        <v>Create a master chart</v>
      </c>
      <c r="O100" s="269" t="str">
        <f>IF(Badges!R551="A","A"," ")</f>
        <v xml:space="preserve"> </v>
      </c>
      <c r="Q100" s="406">
        <v>1</v>
      </c>
      <c r="R100" s="411" t="str">
        <f>'Age-Level'!C52</f>
        <v>Pick a line from the Girl Scout Law</v>
      </c>
      <c r="S100" s="282" t="str">
        <f>IF('Age-Level'!R52="A","A","")</f>
        <v/>
      </c>
      <c r="U100" s="264"/>
      <c r="V100" s="264"/>
    </row>
    <row r="101" spans="1:23" x14ac:dyDescent="0.2">
      <c r="B101" s="384" t="str">
        <f>Journey!C25</f>
        <v>Develop Your Mission!</v>
      </c>
      <c r="C101" s="269" t="str">
        <f>IF(Journey!R25="A","A"," ")</f>
        <v xml:space="preserve"> </v>
      </c>
      <c r="E101" s="266">
        <v>4</v>
      </c>
      <c r="F101" s="267" t="str">
        <f>Badges!C413</f>
        <v>Plan a campaign</v>
      </c>
      <c r="G101" s="268"/>
      <c r="I101" s="266">
        <v>4</v>
      </c>
      <c r="J101" s="267" t="str">
        <f>Badges!C482</f>
        <v>Leave a place better than you found</v>
      </c>
      <c r="K101" s="268"/>
      <c r="M101" s="266">
        <v>4</v>
      </c>
      <c r="N101" s="267" t="str">
        <f>Badges!C552</f>
        <v>Investigate how to avoid online fraud</v>
      </c>
      <c r="O101" s="268"/>
      <c r="Q101" s="405">
        <v>2</v>
      </c>
      <c r="R101" s="411" t="str">
        <f>'Age-Level'!C53</f>
        <v>Interview a woman in your own or</v>
      </c>
      <c r="S101" s="282" t="str">
        <f>IF('Age-Level'!R53="A","A","")</f>
        <v/>
      </c>
      <c r="U101" s="264"/>
      <c r="V101" s="264"/>
    </row>
    <row r="102" spans="1:23" x14ac:dyDescent="0.2">
      <c r="B102" s="384" t="str">
        <f>Journey!C26</f>
        <v>Make the Big Decisions!</v>
      </c>
      <c r="C102" s="269" t="str">
        <f>IF(Journey!R26="A","A"," ")</f>
        <v xml:space="preserve"> </v>
      </c>
      <c r="E102" s="266"/>
      <c r="F102" s="267" t="str">
        <f>Badges!C414</f>
        <v>Make a sample campaign budget.</v>
      </c>
      <c r="G102" s="269" t="str">
        <f>IF(Badges!R414="A","A"," ")</f>
        <v xml:space="preserve"> </v>
      </c>
      <c r="I102" s="266"/>
      <c r="J102" s="267" t="str">
        <f>Badges!C483</f>
        <v>Clean up a hiking trail-or clear a new</v>
      </c>
      <c r="K102" s="269" t="str">
        <f>IF(Badges!R483="A","A"," ")</f>
        <v xml:space="preserve"> </v>
      </c>
      <c r="M102" s="266"/>
      <c r="N102" s="267" t="str">
        <f>Badges!C553</f>
        <v>Do your own research</v>
      </c>
      <c r="O102" s="269" t="str">
        <f>IF(Badges!R553="A","A"," ")</f>
        <v xml:space="preserve"> </v>
      </c>
      <c r="Q102" s="405">
        <v>3</v>
      </c>
      <c r="R102" s="411" t="str">
        <f>'Age-Level'!C54</f>
        <v>Find three inspirational quotes by</v>
      </c>
      <c r="S102" s="282" t="str">
        <f>IF('Age-Level'!R54="A","A","")</f>
        <v/>
      </c>
      <c r="U102" s="264"/>
      <c r="V102" s="264"/>
    </row>
    <row r="103" spans="1:23" x14ac:dyDescent="0.2">
      <c r="B103" s="384" t="str">
        <f>Journey!C27</f>
        <v>Logistics Time!</v>
      </c>
      <c r="C103" s="269" t="str">
        <f>IF(Journey!R27="A","A"," ")</f>
        <v xml:space="preserve"> </v>
      </c>
      <c r="E103" s="266"/>
      <c r="F103" s="267" t="str">
        <f>Badges!C415</f>
        <v>Create a campaign ad.</v>
      </c>
      <c r="G103" s="269" t="str">
        <f>IF(Badges!R415="A","A"," ")</f>
        <v xml:space="preserve"> </v>
      </c>
      <c r="I103" s="266"/>
      <c r="J103" s="267" t="str">
        <f>Badges!C484</f>
        <v>Help clear an invasive species from</v>
      </c>
      <c r="K103" s="269" t="str">
        <f>IF(Badges!R484="A","A"," ")</f>
        <v xml:space="preserve"> </v>
      </c>
      <c r="M103" s="266"/>
      <c r="N103" s="267" t="str">
        <f>Badges!C554</f>
        <v>Learn from the stories of others</v>
      </c>
      <c r="O103" s="269" t="str">
        <f>IF(Badges!R554="A","A"," ")</f>
        <v xml:space="preserve"> </v>
      </c>
      <c r="Q103" s="405">
        <v>4</v>
      </c>
      <c r="R103" s="411" t="str">
        <f>'Age-Level'!C55</f>
        <v>Make something, like a drawing</v>
      </c>
      <c r="S103" s="282" t="str">
        <f>IF('Age-Level'!R55="A","A","")</f>
        <v/>
      </c>
      <c r="U103" s="264"/>
      <c r="V103" s="264"/>
    </row>
    <row r="104" spans="1:23" x14ac:dyDescent="0.2">
      <c r="B104" s="288"/>
      <c r="C104" s="288"/>
      <c r="E104" s="266"/>
      <c r="F104" s="267" t="str">
        <f>Badges!C416</f>
        <v>Find a platform and write a speech.</v>
      </c>
      <c r="G104" s="269" t="str">
        <f>IF(Badges!R416="A","A"," ")</f>
        <v xml:space="preserve"> </v>
      </c>
      <c r="I104" s="266"/>
      <c r="J104" s="267" t="str">
        <f>Badges!C485</f>
        <v>Help with three general-maintenance</v>
      </c>
      <c r="K104" s="269" t="str">
        <f>IF(Badges!R485="A","A"," ")</f>
        <v xml:space="preserve"> </v>
      </c>
      <c r="M104" s="266"/>
      <c r="N104" s="267" t="str">
        <f>Badges!C555</f>
        <v>Invite an expert guest speaker</v>
      </c>
      <c r="O104" s="269" t="str">
        <f>IF(Badges!R555="A","A"," ")</f>
        <v xml:space="preserve"> </v>
      </c>
      <c r="Q104" s="405">
        <v>5</v>
      </c>
      <c r="R104" s="411" t="str">
        <f>'Age-Level'!C56</f>
        <v xml:space="preserve">Make a commitment to live what </v>
      </c>
      <c r="S104" s="282" t="str">
        <f>IF('Age-Level'!R56="A","A","")</f>
        <v/>
      </c>
      <c r="U104" s="264"/>
      <c r="V104" s="264"/>
    </row>
    <row r="105" spans="1:23" x14ac:dyDescent="0.2">
      <c r="A105" s="517" t="str">
        <f>Bridging!B6</f>
        <v>Bridge to Ambassador</v>
      </c>
      <c r="B105" s="518"/>
      <c r="C105" s="518"/>
      <c r="E105" s="266">
        <v>5</v>
      </c>
      <c r="F105" s="267" t="str">
        <f>Badges!C417</f>
        <v>Explore voting in other countries</v>
      </c>
      <c r="G105" s="268"/>
      <c r="I105" s="266">
        <v>5</v>
      </c>
      <c r="J105" s="267" t="str">
        <f>Badges!C486</f>
        <v>Enjoy Girl Scout traditions</v>
      </c>
      <c r="K105" s="268"/>
      <c r="M105" s="266">
        <v>5</v>
      </c>
      <c r="N105" s="267" t="str">
        <f>Badges!C556</f>
        <v>Know how to manage your online</v>
      </c>
      <c r="O105" s="268"/>
      <c r="Q105" s="510" t="str">
        <f>'Age-Level'!B58</f>
        <v>My Promise, My Faith (Year 2)</v>
      </c>
      <c r="R105" s="530"/>
      <c r="S105" s="282"/>
      <c r="U105" s="264"/>
      <c r="V105" s="264"/>
    </row>
    <row r="106" spans="1:23" x14ac:dyDescent="0.2">
      <c r="A106" s="289"/>
      <c r="B106" s="413" t="str">
        <f>Bridging!C7</f>
        <v>Pass It On</v>
      </c>
      <c r="C106" s="270" t="str">
        <f>IF(Bridging!R7="C","C",IF(Bridging!R7="P","P",""))</f>
        <v/>
      </c>
      <c r="E106" s="266"/>
      <c r="F106" s="267" t="str">
        <f>Badges!C418</f>
        <v>Explore voting procedures abroad.</v>
      </c>
      <c r="G106" s="269" t="str">
        <f>IF(Badges!R418="A","A"," ")</f>
        <v xml:space="preserve"> </v>
      </c>
      <c r="I106" s="266"/>
      <c r="J106" s="267" t="str">
        <f>Badges!C487</f>
        <v>Make a tradition "to do" list</v>
      </c>
      <c r="K106" s="269" t="str">
        <f>IF(Badges!R487="A","A"," ")</f>
        <v xml:space="preserve"> </v>
      </c>
      <c r="M106" s="266"/>
      <c r="N106" s="267" t="str">
        <f>Badges!C557</f>
        <v>Fantasy shopping</v>
      </c>
      <c r="O106" s="269" t="str">
        <f>IF(Badges!R557="A","A"," ")</f>
        <v xml:space="preserve"> </v>
      </c>
      <c r="Q106" s="406">
        <v>1</v>
      </c>
      <c r="R106" s="411" t="str">
        <f>'Age-Level'!C59</f>
        <v>Pick a line from the Girl Scout Law</v>
      </c>
      <c r="S106" s="282" t="str">
        <f>IF('Age-Level'!R59="A","A","")</f>
        <v/>
      </c>
      <c r="U106" s="264"/>
      <c r="V106" s="264"/>
    </row>
    <row r="107" spans="1:23" x14ac:dyDescent="0.2">
      <c r="A107" s="289"/>
      <c r="B107" s="413" t="str">
        <f>Bridging!C8</f>
        <v>Look Ahead</v>
      </c>
      <c r="C107" s="270" t="str">
        <f>IF(Bridging!R8="C","C",IF(Bridging!R8="P","P",""))</f>
        <v/>
      </c>
      <c r="E107" s="266"/>
      <c r="F107" s="267" t="str">
        <f>Badges!C419</f>
        <v>Follow a foreign election.</v>
      </c>
      <c r="G107" s="269" t="str">
        <f>IF(Badges!R419="A","A"," ")</f>
        <v xml:space="preserve"> </v>
      </c>
      <c r="I107" s="266"/>
      <c r="J107" s="267" t="str">
        <f>Badges!C488</f>
        <v>Go global</v>
      </c>
      <c r="K107" s="269" t="str">
        <f>IF(Badges!R488="A","A"," ")</f>
        <v xml:space="preserve"> </v>
      </c>
      <c r="M107" s="266"/>
      <c r="N107" s="267" t="str">
        <f>Badges!C558</f>
        <v>Learn from others</v>
      </c>
      <c r="O107" s="269" t="str">
        <f>IF(Badges!R558="A","A"," ")</f>
        <v xml:space="preserve"> </v>
      </c>
      <c r="Q107" s="405">
        <v>2</v>
      </c>
      <c r="R107" s="411" t="str">
        <f>'Age-Level'!C60</f>
        <v>Interview a woman in your own or</v>
      </c>
      <c r="S107" s="282" t="str">
        <f>IF('Age-Level'!R60="A","A","")</f>
        <v/>
      </c>
      <c r="U107" s="264"/>
      <c r="V107" s="264"/>
    </row>
    <row r="108" spans="1:23" x14ac:dyDescent="0.2">
      <c r="A108" s="289"/>
      <c r="B108" s="413" t="str">
        <f>Bridging!C9</f>
        <v>Plan a ceremony</v>
      </c>
      <c r="C108" s="270" t="str">
        <f>IF(Bridging!R9="C","C",IF(Bridging!R9="P","P",""))</f>
        <v/>
      </c>
      <c r="E108" s="266"/>
      <c r="F108" s="267" t="str">
        <f>Badges!C420</f>
        <v>Explore women voting or female</v>
      </c>
      <c r="G108" s="269" t="str">
        <f>IF(Badges!R420="A","A"," ")</f>
        <v xml:space="preserve"> </v>
      </c>
      <c r="I108" s="266"/>
      <c r="J108" s="267" t="str">
        <f>Badges!C489</f>
        <v>Learn the history of your Girl Scout</v>
      </c>
      <c r="K108" s="269" t="str">
        <f>IF(Badges!R489="A","A"," ")</f>
        <v xml:space="preserve"> </v>
      </c>
      <c r="M108" s="266"/>
      <c r="N108" s="267" t="str">
        <f>Badges!C559</f>
        <v>Speak with an expert</v>
      </c>
      <c r="O108" s="269" t="str">
        <f>IF(Badges!R559="A","A"," ")</f>
        <v xml:space="preserve"> </v>
      </c>
      <c r="Q108" s="405">
        <v>3</v>
      </c>
      <c r="R108" s="411" t="str">
        <f>'Age-Level'!C61</f>
        <v>Find three inspirational quotes by</v>
      </c>
      <c r="S108" s="282" t="str">
        <f>IF('Age-Level'!R61="A","A","")</f>
        <v/>
      </c>
      <c r="U108" s="264"/>
      <c r="V108" s="264"/>
    </row>
    <row r="109" spans="1:23" x14ac:dyDescent="0.2">
      <c r="B109" s="291" t="s">
        <v>650</v>
      </c>
      <c r="C109" s="270" t="str">
        <f>IF(Bridging!R10="C","C",IF(Bridging!R10="P","P",""))</f>
        <v/>
      </c>
      <c r="E109" s="533" t="str">
        <f>Badges!B423</f>
        <v>Locavore</v>
      </c>
      <c r="F109" s="534"/>
      <c r="G109" s="534"/>
      <c r="I109" s="533" t="str">
        <f>Badges!B492</f>
        <v>Sky</v>
      </c>
      <c r="J109" s="534"/>
      <c r="K109" s="534"/>
      <c r="M109" s="407" t="str">
        <f>Badges!B563</f>
        <v>My Portfolio</v>
      </c>
      <c r="N109" s="408"/>
      <c r="O109" s="408"/>
      <c r="Q109" s="405">
        <v>4</v>
      </c>
      <c r="R109" s="411" t="str">
        <f>'Age-Level'!C62</f>
        <v>Make something, like a drawing</v>
      </c>
      <c r="S109" s="282" t="str">
        <f>IF('Age-Level'!R62="A","A","")</f>
        <v/>
      </c>
      <c r="U109" s="264"/>
      <c r="V109" s="264"/>
    </row>
    <row r="110" spans="1:23" x14ac:dyDescent="0.2">
      <c r="B110" s="274"/>
      <c r="C110" s="404"/>
      <c r="E110" s="266">
        <v>1</v>
      </c>
      <c r="F110" s="267" t="str">
        <f>Badges!C424</f>
        <v>Make a dish from another country</v>
      </c>
      <c r="G110" s="268"/>
      <c r="I110" s="266">
        <v>1</v>
      </c>
      <c r="J110" s="267" t="str">
        <f>Badges!C493</f>
        <v>Try some tree fun</v>
      </c>
      <c r="K110" s="268"/>
      <c r="M110" s="266">
        <v>1</v>
      </c>
      <c r="N110" s="267" t="str">
        <f>Badges!C564</f>
        <v>Create a cookie resume</v>
      </c>
      <c r="O110" s="268"/>
      <c r="Q110" s="405">
        <v>5</v>
      </c>
      <c r="R110" s="411" t="str">
        <f>'Age-Level'!C63</f>
        <v xml:space="preserve">Make a commitment to live what </v>
      </c>
      <c r="S110" s="282" t="str">
        <f>IF('Age-Level'!R63="A","A","")</f>
        <v/>
      </c>
      <c r="U110" s="410"/>
      <c r="V110" s="410"/>
      <c r="W110" s="404"/>
    </row>
    <row r="111" spans="1:23" x14ac:dyDescent="0.2">
      <c r="A111" s="533" t="str">
        <f>Badges!B354</f>
        <v>Collage</v>
      </c>
      <c r="B111" s="534"/>
      <c r="C111" s="534"/>
      <c r="E111" s="266"/>
      <c r="F111" s="267" t="str">
        <f>Badges!C425</f>
        <v>Cook something from an area of the</v>
      </c>
      <c r="G111" s="269" t="str">
        <f>IF(Badges!R425="A","A"," ")</f>
        <v xml:space="preserve"> </v>
      </c>
      <c r="I111" s="266"/>
      <c r="J111" s="267" t="str">
        <f>Badges!C494</f>
        <v>Take a tree trip</v>
      </c>
      <c r="K111" s="269" t="str">
        <f>IF(Badges!R494="A","A"," ")</f>
        <v xml:space="preserve"> </v>
      </c>
      <c r="M111" s="266"/>
      <c r="N111" s="267" t="str">
        <f>Badges!C565</f>
        <v>Read at least five job descriptions</v>
      </c>
      <c r="O111" s="269" t="str">
        <f>IF(Badges!R565="A","A"," ")</f>
        <v xml:space="preserve"> </v>
      </c>
      <c r="Q111" s="510" t="str">
        <f>'Age-Level'!B65</f>
        <v>Safety Award</v>
      </c>
      <c r="R111" s="530"/>
      <c r="S111" s="282"/>
      <c r="U111" s="264"/>
      <c r="V111" s="264"/>
    </row>
    <row r="112" spans="1:23" x14ac:dyDescent="0.2">
      <c r="A112" s="266">
        <v>1</v>
      </c>
      <c r="B112" s="267" t="str">
        <f>Badges!C355</f>
        <v>Explore collage</v>
      </c>
      <c r="C112" s="268"/>
      <c r="E112" s="266"/>
      <c r="F112" s="267" t="str">
        <f>Badges!C426</f>
        <v>Find a relative, friend, or neighbor</v>
      </c>
      <c r="G112" s="269" t="str">
        <f>IF(Badges!R426="A","A"," ")</f>
        <v xml:space="preserve"> </v>
      </c>
      <c r="I112" s="266"/>
      <c r="J112" s="267" t="str">
        <f>Badges!C495</f>
        <v>Design a tree house</v>
      </c>
      <c r="K112" s="269" t="str">
        <f>IF(Badges!R495="A","A"," ")</f>
        <v xml:space="preserve"> </v>
      </c>
      <c r="M112" s="266">
        <v>2</v>
      </c>
      <c r="N112" s="267" t="str">
        <f>Badges!C566</f>
        <v>Put together a cookie portfolio</v>
      </c>
      <c r="O112" s="268"/>
      <c r="Q112" s="406">
        <v>1</v>
      </c>
      <c r="R112" s="411" t="str">
        <f>'Age-Level'!C66</f>
        <v xml:space="preserve">Take a self-defense class or ask a </v>
      </c>
      <c r="S112" s="282" t="str">
        <f>IF('Age-Level'!R66="A","A","")</f>
        <v/>
      </c>
      <c r="U112" s="264"/>
      <c r="V112" s="264"/>
    </row>
    <row r="113" spans="1:22" x14ac:dyDescent="0.2">
      <c r="A113" s="266"/>
      <c r="B113" s="267" t="str">
        <f>Badges!C356</f>
        <v>Read about three collage time</v>
      </c>
      <c r="C113" s="269" t="str">
        <f>IF(Badges!R356="A","A"," ")</f>
        <v xml:space="preserve"> </v>
      </c>
      <c r="E113" s="266"/>
      <c r="F113" s="267" t="str">
        <f>Badges!C427</f>
        <v>Let a particular ingredient be your</v>
      </c>
      <c r="G113" s="269" t="str">
        <f>IF(Badges!R427="A","A"," ")</f>
        <v xml:space="preserve"> </v>
      </c>
      <c r="I113" s="266"/>
      <c r="J113" s="267" t="str">
        <f>Badges!C496</f>
        <v>Cook a tree dish</v>
      </c>
      <c r="K113" s="269" t="str">
        <f>IF(Badges!R496="A","A"," ")</f>
        <v xml:space="preserve"> </v>
      </c>
      <c r="M113" s="266"/>
      <c r="N113" s="267" t="str">
        <f>Badges!C567</f>
        <v xml:space="preserve"> A portfolio shows examples of your</v>
      </c>
      <c r="O113" s="269" t="str">
        <f>IF(Badges!R567="A","A"," ")</f>
        <v xml:space="preserve"> </v>
      </c>
      <c r="Q113" s="405">
        <v>2</v>
      </c>
      <c r="R113" s="411" t="str">
        <f>'Age-Level'!C67</f>
        <v>Teach younger Girl Scouts about fire</v>
      </c>
      <c r="S113" s="282" t="str">
        <f>IF('Age-Level'!R67="A","A","")</f>
        <v/>
      </c>
      <c r="U113" s="264"/>
      <c r="V113" s="264"/>
    </row>
    <row r="114" spans="1:22" x14ac:dyDescent="0.2">
      <c r="A114" s="266"/>
      <c r="B114" s="267" t="str">
        <f>Badges!C357</f>
        <v>Visit a musem or exhibit featuring</v>
      </c>
      <c r="C114" s="269" t="str">
        <f>IF(Badges!R357="A","A"," ")</f>
        <v xml:space="preserve"> </v>
      </c>
      <c r="E114" s="266">
        <v>2</v>
      </c>
      <c r="F114" s="267" t="str">
        <f>Badges!C428</f>
        <v>Discover a dish from another region</v>
      </c>
      <c r="G114" s="268"/>
      <c r="I114" s="266">
        <v>2</v>
      </c>
      <c r="J114" s="267" t="str">
        <f>Badges!C497</f>
        <v>Dig into the amazing science of</v>
      </c>
      <c r="K114" s="268"/>
      <c r="M114" s="266">
        <v>3</v>
      </c>
      <c r="N114" s="267" t="str">
        <f>Badges!C568</f>
        <v>Get feedback about how to market</v>
      </c>
      <c r="O114" s="268"/>
      <c r="Q114" s="405">
        <v>3</v>
      </c>
      <c r="R114" s="411" t="str">
        <f>'Age-Level'!C68</f>
        <v>Learn about the dangers of distracted</v>
      </c>
      <c r="S114" s="282" t="str">
        <f>IF('Age-Level'!R68="A","A","")</f>
        <v/>
      </c>
      <c r="U114" s="264"/>
      <c r="V114" s="264"/>
    </row>
    <row r="115" spans="1:22" x14ac:dyDescent="0.2">
      <c r="A115" s="266"/>
      <c r="B115" s="267" t="str">
        <f>Badges!C358</f>
        <v>Find out how far back you can trace</v>
      </c>
      <c r="C115" s="269" t="str">
        <f>IF(Badges!R358="A","A"," ")</f>
        <v xml:space="preserve"> </v>
      </c>
      <c r="E115" s="266"/>
      <c r="F115" s="267" t="str">
        <f>Badges!C429</f>
        <v>Put together a meal based on a food</v>
      </c>
      <c r="G115" s="269" t="str">
        <f>IF(Badges!R429="A","A"," ")</f>
        <v xml:space="preserve"> </v>
      </c>
      <c r="I115" s="266"/>
      <c r="J115" s="267" t="str">
        <f>Badges!C498</f>
        <v>Be a naturalist in your neighborhood</v>
      </c>
      <c r="K115" s="269" t="str">
        <f>IF(Badges!R498="A","A"," ")</f>
        <v xml:space="preserve"> </v>
      </c>
      <c r="M115" s="266"/>
      <c r="N115" s="267" t="str">
        <f>Badges!C569</f>
        <v>Share your cookie resume and</v>
      </c>
      <c r="O115" s="269" t="str">
        <f>IF(Badges!R569="A","A"," ")</f>
        <v xml:space="preserve"> </v>
      </c>
      <c r="Q115" s="405">
        <v>4</v>
      </c>
      <c r="R115" s="411" t="str">
        <f>'Age-Level'!C69</f>
        <v>Help two people to resolve a</v>
      </c>
      <c r="S115" s="282" t="str">
        <f>IF('Age-Level'!R69="A","A","")</f>
        <v/>
      </c>
      <c r="U115" s="264"/>
      <c r="V115" s="264"/>
    </row>
    <row r="116" spans="1:22" x14ac:dyDescent="0.2">
      <c r="A116" s="266">
        <v>2</v>
      </c>
      <c r="B116" s="267" t="str">
        <f>Badges!C359</f>
        <v>Focus on composition</v>
      </c>
      <c r="C116" s="268"/>
      <c r="E116" s="266"/>
      <c r="F116" s="267" t="str">
        <f>Badges!C430</f>
        <v>Research and cook a regional</v>
      </c>
      <c r="G116" s="269" t="str">
        <f>IF(Badges!R430="A","A"," ")</f>
        <v xml:space="preserve"> </v>
      </c>
      <c r="I116" s="266"/>
      <c r="J116" s="267" t="str">
        <f>Badges!C499</f>
        <v>Sketch and label the parts of a tree</v>
      </c>
      <c r="K116" s="269" t="str">
        <f>IF(Badges!R499="A","A"," ")</f>
        <v xml:space="preserve"> </v>
      </c>
      <c r="M116" s="266">
        <v>4</v>
      </c>
      <c r="N116" s="267" t="str">
        <f>Badges!C570</f>
        <v>Write an essay about what you</v>
      </c>
      <c r="O116" s="268"/>
      <c r="Q116" s="379">
        <v>5</v>
      </c>
      <c r="R116" s="411" t="str">
        <f>'Age-Level'!C70</f>
        <v>Discuss the dangers of alcohol and</v>
      </c>
      <c r="S116" s="282" t="str">
        <f>IF('Age-Level'!R70="A","A","")</f>
        <v/>
      </c>
    </row>
    <row r="117" spans="1:22" x14ac:dyDescent="0.2">
      <c r="A117" s="266"/>
      <c r="B117" s="267" t="str">
        <f>Badges!C360</f>
        <v>Compose a collage using cubomania</v>
      </c>
      <c r="C117" s="269" t="str">
        <f>IF(Badges!R360="A","A"," ")</f>
        <v xml:space="preserve"> </v>
      </c>
      <c r="E117" s="266"/>
      <c r="F117" s="267" t="str">
        <f>Badges!C431</f>
        <v>Find out how well you know your</v>
      </c>
      <c r="G117" s="269" t="str">
        <f>IF(Badges!R431="A","A"," ")</f>
        <v xml:space="preserve"> </v>
      </c>
      <c r="I117" s="266"/>
      <c r="J117" s="267" t="str">
        <f>Badges!C500</f>
        <v>Delve into the forest life cycle</v>
      </c>
      <c r="K117" s="269" t="str">
        <f>IF(Badges!R500="A","A"," ")</f>
        <v xml:space="preserve"> </v>
      </c>
      <c r="M117" s="266"/>
      <c r="N117" s="267" t="str">
        <f>Badges!C571</f>
        <v>You can use this for a college</v>
      </c>
      <c r="O117" s="269" t="str">
        <f>IF(Badges!R571="A","A"," ")</f>
        <v xml:space="preserve"> </v>
      </c>
      <c r="Q117" s="531"/>
      <c r="R117" s="532"/>
      <c r="S117" s="315"/>
    </row>
    <row r="118" spans="1:22" x14ac:dyDescent="0.2">
      <c r="A118" s="266"/>
      <c r="B118" s="267" t="str">
        <f>Badges!C361</f>
        <v>Create a collage diary</v>
      </c>
      <c r="C118" s="269" t="str">
        <f>IF(Badges!R361="A","A"," ")</f>
        <v xml:space="preserve"> </v>
      </c>
      <c r="E118" s="266">
        <v>3</v>
      </c>
      <c r="F118" s="267" t="str">
        <f>Badges!C432</f>
        <v>Whip up a dish from another time</v>
      </c>
      <c r="G118" s="268"/>
      <c r="I118" s="266">
        <v>3</v>
      </c>
      <c r="J118" s="267" t="str">
        <f>Badges!C501</f>
        <v>Make a creative project starring</v>
      </c>
      <c r="K118" s="268"/>
      <c r="M118" s="266">
        <v>5</v>
      </c>
      <c r="N118" s="267" t="str">
        <f>Badges!C572</f>
        <v>Learn how to ace an interview</v>
      </c>
      <c r="O118" s="268"/>
      <c r="Q118" s="405"/>
      <c r="R118" s="405"/>
      <c r="S118" s="392"/>
    </row>
    <row r="119" spans="1:22" x14ac:dyDescent="0.2">
      <c r="A119" s="266"/>
      <c r="B119" s="267" t="str">
        <f>Badges!C362</f>
        <v>Create a photo collage</v>
      </c>
      <c r="C119" s="269" t="str">
        <f>IF(Badges!R362="A","A"," ")</f>
        <v xml:space="preserve"> </v>
      </c>
      <c r="E119" s="266"/>
      <c r="F119" s="267" t="str">
        <f>Badges!C433</f>
        <v>Try a recipe inspired by a historical</v>
      </c>
      <c r="G119" s="269" t="str">
        <f>IF(Badges!R433="A","A"," ")</f>
        <v xml:space="preserve"> </v>
      </c>
      <c r="I119" s="266"/>
      <c r="J119" s="267" t="str">
        <f>Badges!C502</f>
        <v>Get tree crafty</v>
      </c>
      <c r="K119" s="269" t="str">
        <f>IF(Badges!R502="A","A"," ")</f>
        <v xml:space="preserve"> </v>
      </c>
      <c r="M119" s="266"/>
      <c r="N119" s="267" t="str">
        <f>Badges!C573</f>
        <v>Whether you're applying for college</v>
      </c>
      <c r="O119" s="269" t="str">
        <f>IF(Badges!R573="A","A"," ")</f>
        <v xml:space="preserve"> </v>
      </c>
      <c r="Q119" s="405"/>
      <c r="R119" s="405"/>
      <c r="S119" s="392"/>
    </row>
    <row r="120" spans="1:22" x14ac:dyDescent="0.2">
      <c r="A120" s="266">
        <v>3</v>
      </c>
      <c r="B120" s="267" t="str">
        <f>Badges!C363</f>
        <v>Create with color</v>
      </c>
      <c r="C120" s="268"/>
      <c r="E120" s="266"/>
      <c r="F120" s="267" t="str">
        <f>Badges!C434</f>
        <v>Ask a grandparent or other relative</v>
      </c>
      <c r="G120" s="269" t="str">
        <f>IF(Badges!R434="A","A"," ")</f>
        <v xml:space="preserve"> </v>
      </c>
      <c r="I120" s="266"/>
      <c r="J120" s="267" t="str">
        <f>Badges!C503</f>
        <v>Capture a tree on your convas or the</v>
      </c>
      <c r="K120" s="269" t="str">
        <f>IF(Badges!R503="A","A"," ")</f>
        <v xml:space="preserve"> </v>
      </c>
      <c r="M120" s="533" t="str">
        <f>Badges!B575</f>
        <v>Customer Loyalty</v>
      </c>
      <c r="N120" s="534"/>
      <c r="O120" s="534"/>
      <c r="Q120" s="405"/>
      <c r="R120" s="405"/>
      <c r="S120" s="392"/>
    </row>
    <row r="121" spans="1:22" x14ac:dyDescent="0.2">
      <c r="A121" s="266"/>
      <c r="B121" s="267" t="str">
        <f>Badges!C364</f>
        <v>Create a collage using one color</v>
      </c>
      <c r="C121" s="269" t="str">
        <f>IF(Badges!R364="A","A"," ")</f>
        <v xml:space="preserve"> </v>
      </c>
      <c r="E121" s="266"/>
      <c r="F121" s="267" t="str">
        <f>Badges!C435</f>
        <v>Pick a piece of the past that excites</v>
      </c>
      <c r="G121" s="269" t="str">
        <f>IF(Badges!R435="A","A"," ")</f>
        <v xml:space="preserve"> </v>
      </c>
      <c r="I121" s="266"/>
      <c r="J121" s="267" t="str">
        <f>Badges!C504</f>
        <v>Create your own tree legend</v>
      </c>
      <c r="K121" s="269" t="str">
        <f>IF(Badges!R504="A","A"," ")</f>
        <v xml:space="preserve"> </v>
      </c>
      <c r="M121" s="266">
        <v>1</v>
      </c>
      <c r="N121" s="267" t="str">
        <f>Badges!C576</f>
        <v>Show how cookie money helps girls</v>
      </c>
      <c r="O121" s="268"/>
      <c r="Q121" s="405"/>
      <c r="R121" s="405"/>
      <c r="S121" s="392"/>
    </row>
    <row r="122" spans="1:22" x14ac:dyDescent="0.2">
      <c r="A122" s="266"/>
      <c r="B122" s="267" t="str">
        <f>Badges!C365</f>
        <v>Create a collage with a color theme</v>
      </c>
      <c r="C122" s="269" t="str">
        <f>IF(Badges!R365="A","A"," ")</f>
        <v xml:space="preserve"> </v>
      </c>
      <c r="E122" s="266">
        <v>4</v>
      </c>
      <c r="F122" s="267" t="str">
        <f>Badges!C436</f>
        <v>Cook a dish that makes a statement</v>
      </c>
      <c r="G122" s="268"/>
      <c r="I122" s="266">
        <v>4</v>
      </c>
      <c r="J122" s="267" t="str">
        <f>Badges!C505</f>
        <v>Explore the connection between</v>
      </c>
      <c r="K122" s="268"/>
      <c r="M122" s="266"/>
      <c r="N122" s="267" t="str">
        <f>Badges!C577</f>
        <v>One way to encourage repeat</v>
      </c>
      <c r="O122" s="269" t="str">
        <f>IF(Badges!R577="A","A"," ")</f>
        <v xml:space="preserve"> </v>
      </c>
      <c r="Q122" s="405"/>
      <c r="R122" s="405"/>
      <c r="S122" s="392"/>
    </row>
    <row r="123" spans="1:22" x14ac:dyDescent="0.2">
      <c r="A123" s="266"/>
      <c r="B123" s="267" t="str">
        <f>Badges!C366</f>
        <v>Create a collage that's a study in</v>
      </c>
      <c r="C123" s="269" t="str">
        <f>IF(Badges!R366="A","A"," ")</f>
        <v xml:space="preserve"> </v>
      </c>
      <c r="E123" s="266"/>
      <c r="F123" s="267" t="str">
        <f>Badges!C437</f>
        <v>Take a processed food you love and</v>
      </c>
      <c r="G123" s="269" t="str">
        <f>IF(Badges!R437="A","A"," ")</f>
        <v xml:space="preserve"> </v>
      </c>
      <c r="I123" s="266"/>
      <c r="J123" s="267" t="str">
        <f>Badges!C506</f>
        <v>Debate logging, clear-cutting, and</v>
      </c>
      <c r="K123" s="269" t="str">
        <f>IF(Badges!R506="A","A"," ")</f>
        <v xml:space="preserve"> </v>
      </c>
      <c r="M123" s="266">
        <v>2</v>
      </c>
      <c r="N123" s="267" t="str">
        <f>Badges!C578</f>
        <v>Connect with former cookie sellers</v>
      </c>
      <c r="O123" s="268"/>
      <c r="Q123" s="405"/>
      <c r="R123" s="405"/>
      <c r="S123" s="392"/>
    </row>
    <row r="124" spans="1:22" x14ac:dyDescent="0.2">
      <c r="A124" s="266">
        <v>4</v>
      </c>
      <c r="B124" s="267" t="str">
        <f>Badges!C367</f>
        <v>Use found objects</v>
      </c>
      <c r="C124" s="268"/>
      <c r="E124" s="266"/>
      <c r="F124" s="267" t="str">
        <f>Badges!C438</f>
        <v>Choose a veggie protein and find a</v>
      </c>
      <c r="G124" s="269" t="str">
        <f>IF(Badges!R438="A","A"," ")</f>
        <v xml:space="preserve"> </v>
      </c>
      <c r="I124" s="266"/>
      <c r="J124" s="267" t="str">
        <f>Badges!C507</f>
        <v>Chart how wood travels</v>
      </c>
      <c r="K124" s="269" t="str">
        <f>IF(Badges!R507="A","A"," ")</f>
        <v xml:space="preserve"> </v>
      </c>
      <c r="M124" s="266"/>
      <c r="N124" s="267" t="str">
        <f>Badges!C579</f>
        <v>Making a personal connection with</v>
      </c>
      <c r="O124" s="269" t="str">
        <f>IF(Badges!R579="A","A"," ")</f>
        <v xml:space="preserve"> </v>
      </c>
      <c r="Q124" s="535"/>
      <c r="R124" s="536"/>
      <c r="S124" s="536"/>
    </row>
    <row r="125" spans="1:22" x14ac:dyDescent="0.2">
      <c r="A125" s="266"/>
      <c r="B125" s="267" t="str">
        <f>Badges!C368</f>
        <v>Create a collage using 3-D materials</v>
      </c>
      <c r="C125" s="269" t="str">
        <f>IF(Badges!R368="A","A"," ")</f>
        <v xml:space="preserve"> </v>
      </c>
      <c r="E125" s="266"/>
      <c r="F125" s="267" t="str">
        <f>Badges!C439</f>
        <v>Try a recipe for a special diet</v>
      </c>
      <c r="G125" s="269" t="str">
        <f>IF(Badges!R439="A","A"," ")</f>
        <v xml:space="preserve"> </v>
      </c>
      <c r="I125" s="266"/>
      <c r="J125" s="267" t="str">
        <f>Badges!C508</f>
        <v>Create a dream tree garden</v>
      </c>
      <c r="K125" s="269" t="str">
        <f>IF(Badges!R508="A","A"," ")</f>
        <v xml:space="preserve"> </v>
      </c>
      <c r="M125" s="266">
        <v>3</v>
      </c>
      <c r="N125" s="267" t="str">
        <f>Badges!C580</f>
        <v>Build your customer list</v>
      </c>
      <c r="O125" s="268"/>
    </row>
    <row r="126" spans="1:22" x14ac:dyDescent="0.2">
      <c r="A126" s="266"/>
      <c r="B126" s="267" t="str">
        <f>Badges!C369</f>
        <v>Create a collage on a found surface</v>
      </c>
      <c r="C126" s="269" t="str">
        <f>IF(Badges!R369="A","A"," ")</f>
        <v xml:space="preserve"> </v>
      </c>
      <c r="E126" s="266">
        <v>5</v>
      </c>
      <c r="F126" s="267" t="str">
        <f>Badges!C440</f>
        <v>Share your dishes on a culinary</v>
      </c>
      <c r="G126" s="268"/>
      <c r="I126" s="266">
        <v>5</v>
      </c>
      <c r="J126" s="267" t="str">
        <f>Badges!C509</f>
        <v>Help trees thrive</v>
      </c>
      <c r="K126" s="268"/>
      <c r="M126" s="266"/>
      <c r="N126" s="267" t="str">
        <f>Badges!C581</f>
        <v>Collect e-mail addresses</v>
      </c>
      <c r="O126" s="269" t="str">
        <f>IF(Badges!R581="A","A"," ")</f>
        <v xml:space="preserve"> </v>
      </c>
    </row>
    <row r="127" spans="1:22" x14ac:dyDescent="0.2">
      <c r="A127" s="266"/>
      <c r="B127" s="267" t="str">
        <f>Badges!C370</f>
        <v xml:space="preserve">Createa  collage from everyday </v>
      </c>
      <c r="C127" s="269" t="str">
        <f>IF(Badges!R370="A","A"," ")</f>
        <v xml:space="preserve"> </v>
      </c>
      <c r="E127" s="266"/>
      <c r="F127" s="267" t="str">
        <f>Badges!C441</f>
        <v>Throw a potluck party</v>
      </c>
      <c r="G127" s="269" t="str">
        <f>IF(Badges!R441="A","A"," ")</f>
        <v xml:space="preserve"> </v>
      </c>
      <c r="I127" s="266"/>
      <c r="J127" s="267" t="str">
        <f>Badges!C510</f>
        <v>Plant a tree</v>
      </c>
      <c r="K127" s="269" t="str">
        <f>IF(Badges!R510="A","A"," ")</f>
        <v xml:space="preserve"> </v>
      </c>
      <c r="M127" s="266">
        <v>4</v>
      </c>
      <c r="N127" s="267" t="str">
        <f>Badges!C582</f>
        <v>Create a customer-appreciation</v>
      </c>
      <c r="O127" s="268"/>
    </row>
    <row r="128" spans="1:22" x14ac:dyDescent="0.2">
      <c r="A128" s="266">
        <v>5</v>
      </c>
      <c r="B128" s="267" t="str">
        <f>Badges!C371</f>
        <v>Share a message</v>
      </c>
      <c r="C128" s="268"/>
      <c r="E128" s="266"/>
      <c r="F128" s="267" t="str">
        <f>Badges!C442</f>
        <v>Host a "new cuisine" party</v>
      </c>
      <c r="G128" s="269" t="str">
        <f>IF(Badges!R442="A","A"," ")</f>
        <v xml:space="preserve"> </v>
      </c>
      <c r="I128" s="266"/>
      <c r="J128" s="267" t="str">
        <f>Badges!C511</f>
        <v>Tend to a tree somewhere in your</v>
      </c>
      <c r="K128" s="269" t="str">
        <f>IF(Badges!R511="A","A"," ")</f>
        <v xml:space="preserve"> </v>
      </c>
      <c r="M128" s="266"/>
      <c r="N128" s="267" t="str">
        <f>Badges!C583</f>
        <v>Think about ways that you can thank</v>
      </c>
      <c r="O128" s="269" t="str">
        <f>IF(Badges!R583="A","A"," ")</f>
        <v xml:space="preserve"> </v>
      </c>
    </row>
    <row r="129" spans="1:19" x14ac:dyDescent="0.2">
      <c r="A129" s="266"/>
      <c r="B129" s="267" t="str">
        <f>Badges!C372</f>
        <v>Create a self-portrait collage</v>
      </c>
      <c r="C129" s="269" t="str">
        <f>IF(Badges!R372="A","A"," ")</f>
        <v xml:space="preserve"> </v>
      </c>
      <c r="E129" s="266"/>
      <c r="F129" s="267" t="str">
        <f>Badges!C443</f>
        <v>Hold a progressive dinner with</v>
      </c>
      <c r="G129" s="269" t="str">
        <f>IF(Badges!R443="A","A"," ")</f>
        <v xml:space="preserve"> </v>
      </c>
      <c r="I129" s="266"/>
      <c r="J129" s="267" t="str">
        <f>Badges!C512</f>
        <v>Shadow one of the tree caretakers</v>
      </c>
      <c r="K129" s="269" t="str">
        <f>IF(Badges!R512="A","A"," ")</f>
        <v xml:space="preserve"> </v>
      </c>
      <c r="M129" s="266">
        <v>5</v>
      </c>
      <c r="N129" s="267" t="str">
        <f>Badges!C584</f>
        <v>Keep your customer connection</v>
      </c>
      <c r="O129" s="268"/>
    </row>
    <row r="130" spans="1:19" x14ac:dyDescent="0.2">
      <c r="A130" s="266"/>
      <c r="B130" s="267" t="str">
        <f>Badges!C373</f>
        <v>Create a collage with an advocacy</v>
      </c>
      <c r="C130" s="269" t="str">
        <f>IF(Badges!R373="A","A"," ")</f>
        <v xml:space="preserve"> </v>
      </c>
      <c r="E130" s="533" t="str">
        <f>Badges!B446</f>
        <v>Senior First Aid</v>
      </c>
      <c r="F130" s="534"/>
      <c r="G130" s="534"/>
      <c r="I130" s="533" t="str">
        <f>Badges!B516</f>
        <v>Financing My Future</v>
      </c>
      <c r="J130" s="534"/>
      <c r="K130" s="534"/>
      <c r="M130" s="266"/>
      <c r="N130" s="267" t="str">
        <f>Badges!C585</f>
        <v>Stay in touch with customers</v>
      </c>
      <c r="O130" s="269" t="str">
        <f>IF(Badges!R585="A","A"," ")</f>
        <v xml:space="preserve"> </v>
      </c>
    </row>
    <row r="131" spans="1:19" x14ac:dyDescent="0.2">
      <c r="A131" s="266"/>
      <c r="B131" s="267" t="str">
        <f>Badges!C374</f>
        <v>Create a collage advertisement</v>
      </c>
      <c r="C131" s="269" t="str">
        <f>IF(Badges!R374="A","A"," ")</f>
        <v xml:space="preserve"> </v>
      </c>
      <c r="E131" s="266">
        <v>1</v>
      </c>
      <c r="F131" s="267" t="str">
        <f>Badges!C447</f>
        <v>Understand how to care for younger</v>
      </c>
      <c r="G131" s="268"/>
      <c r="I131" s="266">
        <v>1</v>
      </c>
      <c r="J131" s="267" t="str">
        <f>Badges!C517</f>
        <v>Declare your dreams</v>
      </c>
      <c r="K131" s="268"/>
      <c r="M131" s="280"/>
      <c r="N131" s="412"/>
      <c r="O131" s="380"/>
    </row>
    <row r="132" spans="1:19" x14ac:dyDescent="0.2">
      <c r="A132" s="533" t="str">
        <f>Badges!B377</f>
        <v>Cross-Training</v>
      </c>
      <c r="B132" s="534"/>
      <c r="C132" s="534"/>
      <c r="E132" s="266"/>
      <c r="F132" s="267" t="str">
        <f>Badges!C448</f>
        <v>Take a babysitting class</v>
      </c>
      <c r="G132" s="269" t="str">
        <f>IF(Badges!R448="A","A"," ")</f>
        <v xml:space="preserve"> </v>
      </c>
      <c r="I132" s="266"/>
      <c r="J132" s="267" t="str">
        <f>Badges!C518</f>
        <v>Research role models</v>
      </c>
      <c r="K132" s="269" t="str">
        <f>IF(Badges!R518="A","A"," ")</f>
        <v xml:space="preserve"> </v>
      </c>
      <c r="M132" s="280"/>
      <c r="N132" s="292"/>
      <c r="O132" s="404"/>
    </row>
    <row r="133" spans="1:19" x14ac:dyDescent="0.2">
      <c r="A133" s="266">
        <v>1</v>
      </c>
      <c r="B133" s="267" t="str">
        <f>Badges!C378</f>
        <v>Set your cross-training goal</v>
      </c>
      <c r="C133" s="268"/>
      <c r="E133" s="266"/>
      <c r="F133" s="267" t="str">
        <f>Badges!C449</f>
        <v>Ask a medical professional</v>
      </c>
      <c r="G133" s="269" t="str">
        <f>IF(Badges!R449="A","A"," ")</f>
        <v xml:space="preserve"> </v>
      </c>
      <c r="I133" s="266"/>
      <c r="J133" s="267" t="str">
        <f>Badges!C519</f>
        <v>Get guidance</v>
      </c>
      <c r="K133" s="269" t="str">
        <f>IF(Badges!R519="A","A"," ")</f>
        <v xml:space="preserve"> </v>
      </c>
      <c r="M133" s="280"/>
      <c r="N133" s="292"/>
      <c r="O133" s="404"/>
    </row>
    <row r="134" spans="1:19" x14ac:dyDescent="0.2">
      <c r="A134" s="266"/>
      <c r="B134" s="267" t="str">
        <f>Badges!C379</f>
        <v>Get advice from a professional.</v>
      </c>
      <c r="C134" s="269" t="str">
        <f>IF(Badges!R379="A","A"," ")</f>
        <v xml:space="preserve"> </v>
      </c>
      <c r="E134" s="266"/>
      <c r="F134" s="267" t="str">
        <f>Badges!C450</f>
        <v>Talk to child care professionals</v>
      </c>
      <c r="G134" s="269" t="str">
        <f>IF(Badges!R450="A","A"," ")</f>
        <v xml:space="preserve"> </v>
      </c>
      <c r="I134" s="266"/>
      <c r="J134" s="267" t="str">
        <f>Badges!C520</f>
        <v>Pool your knowledge</v>
      </c>
      <c r="K134" s="269" t="str">
        <f>IF(Badges!R520="A","A"," ")</f>
        <v xml:space="preserve"> </v>
      </c>
      <c r="M134" s="280"/>
      <c r="N134" s="292"/>
      <c r="O134" s="404"/>
    </row>
    <row r="135" spans="1:19" x14ac:dyDescent="0.2">
      <c r="A135" s="266"/>
      <c r="B135" s="267" t="str">
        <f>Badges!C380</f>
        <v>Get evaluated.</v>
      </c>
      <c r="C135" s="269" t="str">
        <f>IF(Badges!R380="A","A"," ")</f>
        <v xml:space="preserve"> </v>
      </c>
      <c r="M135" s="280"/>
      <c r="N135" s="292"/>
      <c r="O135" s="404"/>
    </row>
    <row r="136" spans="1:19" x14ac:dyDescent="0.2">
      <c r="A136" s="266"/>
      <c r="B136" s="267" t="str">
        <f>Badges!C381</f>
        <v>Create a fitness statement.</v>
      </c>
      <c r="C136" s="269" t="str">
        <f>IF(Badges!R381="A","A"," ")</f>
        <v xml:space="preserve"> </v>
      </c>
      <c r="M136" s="280"/>
      <c r="N136" s="292"/>
      <c r="O136" s="404"/>
    </row>
    <row r="137" spans="1:19" ht="23.25" x14ac:dyDescent="0.35">
      <c r="A137" s="524" t="str">
        <f ca="1">MID(CELL("filename",A78),FIND(IF(ISERROR(FIND("]",CELL("filename",A78))),"$","]"),CELL("filename",A78))+1,256)</f>
        <v>Senior15</v>
      </c>
      <c r="B137" s="524"/>
      <c r="C137" s="524"/>
      <c r="E137" s="517" t="s">
        <v>150</v>
      </c>
      <c r="F137" s="525"/>
      <c r="G137" s="525"/>
      <c r="I137" s="526" t="s">
        <v>178</v>
      </c>
      <c r="J137" s="526"/>
      <c r="K137" s="526"/>
      <c r="M137" s="527" t="s">
        <v>178</v>
      </c>
      <c r="N137" s="528"/>
      <c r="O137" s="529"/>
      <c r="Q137" s="527" t="s">
        <v>178</v>
      </c>
      <c r="R137" s="528"/>
      <c r="S137" s="529"/>
    </row>
    <row r="138" spans="1:19" x14ac:dyDescent="0.2">
      <c r="A138" s="259"/>
      <c r="B138" s="260"/>
      <c r="C138" s="261" t="s">
        <v>651</v>
      </c>
      <c r="E138" s="515" t="str">
        <f>'Fun Patches'!C5</f>
        <v>&lt;LIST PATCH HERE&gt;</v>
      </c>
      <c r="F138" s="516"/>
      <c r="G138" s="269" t="str">
        <f>IF('Fun Patches'!R5="A","A"," ")</f>
        <v xml:space="preserve"> </v>
      </c>
      <c r="I138" s="294" t="str">
        <f>'Council Own'!B6</f>
        <v>&lt;&lt;List Badge Here&gt;&gt;</v>
      </c>
      <c r="J138" s="294"/>
      <c r="K138" s="294"/>
      <c r="M138" s="294" t="str">
        <f>'Council Own'!B54</f>
        <v>&lt;&lt;List Badge Here&gt;&gt;</v>
      </c>
      <c r="N138" s="294"/>
      <c r="O138" s="294"/>
      <c r="Q138" s="294" t="str">
        <f>'Council Own'!B102</f>
        <v>&lt;&lt;List Badge Here&gt;&gt;</v>
      </c>
      <c r="R138" s="294"/>
      <c r="S138" s="294"/>
    </row>
    <row r="139" spans="1:19" x14ac:dyDescent="0.2">
      <c r="A139" s="521" t="s">
        <v>178</v>
      </c>
      <c r="B139" s="522"/>
      <c r="C139" s="523"/>
      <c r="E139" s="510" t="str">
        <f>'Fun Patches'!C6</f>
        <v>&lt;LIST PATCH HERE&gt;</v>
      </c>
      <c r="F139" s="511"/>
      <c r="G139" s="276" t="str">
        <f>IF('Fun Patches'!R6="A","A"," ")</f>
        <v xml:space="preserve"> </v>
      </c>
      <c r="I139" s="266">
        <v>1</v>
      </c>
      <c r="J139" s="403" t="str">
        <f>'Council Own'!C7</f>
        <v>&lt;List Requirement Here&gt;</v>
      </c>
      <c r="K139" s="268" t="str">
        <f>IF('Council Own'!R7="A","A"," ")</f>
        <v xml:space="preserve"> </v>
      </c>
      <c r="M139" s="266">
        <v>1</v>
      </c>
      <c r="N139" s="403" t="str">
        <f>'Council Own'!C55</f>
        <v>&lt;List Requirement Here&gt;</v>
      </c>
      <c r="O139" s="268" t="str">
        <f>IF('Council Own'!R55="A","A"," ")</f>
        <v xml:space="preserve"> </v>
      </c>
      <c r="Q139" s="266">
        <v>1</v>
      </c>
      <c r="R139" s="403" t="str">
        <f>'Council Own'!C103</f>
        <v>&lt;List Requirement Here&gt;</v>
      </c>
      <c r="S139" s="268" t="str">
        <f>IF('Council Own'!R103="A","A"," ")</f>
        <v xml:space="preserve"> </v>
      </c>
    </row>
    <row r="140" spans="1:19" x14ac:dyDescent="0.2">
      <c r="A140" s="519" t="str">
        <f>'Council Own'!B6</f>
        <v>&lt;&lt;List Badge Here&gt;&gt;</v>
      </c>
      <c r="B140" s="520"/>
      <c r="C140" s="271" t="str">
        <f>IF('Council Own'!R28="C","C",IF('Council Own'!R28="P","P",""))</f>
        <v/>
      </c>
      <c r="E140" s="510" t="str">
        <f>'Fun Patches'!C7</f>
        <v>&lt;LIST PATCH HERE&gt;</v>
      </c>
      <c r="F140" s="511"/>
      <c r="G140" s="276" t="str">
        <f>IF('Fun Patches'!R7="A","A"," ")</f>
        <v xml:space="preserve"> </v>
      </c>
      <c r="H140" s="273"/>
      <c r="I140" s="266"/>
      <c r="J140" s="411" t="str">
        <f>'Council Own'!C8</f>
        <v>&lt;List Requirement Here&gt;</v>
      </c>
      <c r="K140" s="276" t="str">
        <f>IF('Council Own'!R8="A","A"," ")</f>
        <v xml:space="preserve"> </v>
      </c>
      <c r="L140" s="273"/>
      <c r="M140" s="266"/>
      <c r="N140" s="411" t="str">
        <f>'Council Own'!C56</f>
        <v>&lt;List Requirement Here&gt;</v>
      </c>
      <c r="O140" s="276" t="str">
        <f>IF('Council Own'!R56="A","A"," ")</f>
        <v xml:space="preserve"> </v>
      </c>
      <c r="Q140" s="266"/>
      <c r="R140" s="411" t="str">
        <f>'Council Own'!C104</f>
        <v>&lt;List Requirement Here&gt;</v>
      </c>
      <c r="S140" s="276" t="str">
        <f>IF('Council Own'!R104="A","A"," ")</f>
        <v xml:space="preserve"> </v>
      </c>
    </row>
    <row r="141" spans="1:19" x14ac:dyDescent="0.2">
      <c r="A141" s="519" t="str">
        <f>'Council Own'!B30</f>
        <v>&lt;&lt;List Badge Here&gt;&gt;</v>
      </c>
      <c r="B141" s="520"/>
      <c r="C141" s="271" t="str">
        <f>IF('Council Own'!R52="C","C",IF('Council Own'!R52="P","P",""))</f>
        <v/>
      </c>
      <c r="E141" s="510" t="str">
        <f>'Fun Patches'!C8</f>
        <v>&lt;LIST PATCH HERE&gt;</v>
      </c>
      <c r="F141" s="511"/>
      <c r="G141" s="276" t="str">
        <f>IF('Fun Patches'!R8="A","A"," ")</f>
        <v xml:space="preserve"> </v>
      </c>
      <c r="H141" s="273"/>
      <c r="I141" s="266"/>
      <c r="J141" s="411" t="str">
        <f>'Council Own'!C9</f>
        <v>&lt;List Requirement Here&gt;</v>
      </c>
      <c r="K141" s="276" t="str">
        <f>IF('Council Own'!R9="A","A"," ")</f>
        <v xml:space="preserve"> </v>
      </c>
      <c r="L141" s="273"/>
      <c r="M141" s="266"/>
      <c r="N141" s="411" t="str">
        <f>'Council Own'!C57</f>
        <v>&lt;List Requirement Here&gt;</v>
      </c>
      <c r="O141" s="276" t="str">
        <f>IF('Council Own'!R57="A","A"," ")</f>
        <v xml:space="preserve"> </v>
      </c>
      <c r="Q141" s="266"/>
      <c r="R141" s="411" t="str">
        <f>'Council Own'!C105</f>
        <v>&lt;List Requirement Here&gt;</v>
      </c>
      <c r="S141" s="276" t="str">
        <f>IF('Council Own'!R105="A","A"," ")</f>
        <v xml:space="preserve"> </v>
      </c>
    </row>
    <row r="142" spans="1:19" x14ac:dyDescent="0.2">
      <c r="A142" s="519" t="str">
        <f>'Council Own'!B54</f>
        <v>&lt;&lt;List Badge Here&gt;&gt;</v>
      </c>
      <c r="B142" s="520"/>
      <c r="C142" s="271" t="str">
        <f>IF('Council Own'!R76="C","C",IF('Council Own'!R76="P","P",""))</f>
        <v/>
      </c>
      <c r="E142" s="510" t="str">
        <f>'Fun Patches'!C9</f>
        <v>&lt;LIST PATCH HERE&gt;</v>
      </c>
      <c r="F142" s="511"/>
      <c r="G142" s="276" t="str">
        <f>IF('Fun Patches'!R9="A","A"," ")</f>
        <v xml:space="preserve"> </v>
      </c>
      <c r="H142" s="273"/>
      <c r="I142" s="266"/>
      <c r="J142" s="411" t="str">
        <f>'Council Own'!C10</f>
        <v>&lt;List Requirement Here&gt;</v>
      </c>
      <c r="K142" s="276" t="str">
        <f>IF('Council Own'!R10="A","A"," ")</f>
        <v xml:space="preserve"> </v>
      </c>
      <c r="L142" s="273"/>
      <c r="M142" s="266"/>
      <c r="N142" s="411" t="str">
        <f>'Council Own'!C58</f>
        <v>&lt;List Requirement Here&gt;</v>
      </c>
      <c r="O142" s="276" t="str">
        <f>IF('Council Own'!R58="A","A"," ")</f>
        <v xml:space="preserve"> </v>
      </c>
      <c r="Q142" s="266"/>
      <c r="R142" s="411" t="str">
        <f>'Council Own'!C106</f>
        <v>&lt;List Requirement Here&gt;</v>
      </c>
      <c r="S142" s="276" t="str">
        <f>IF('Council Own'!R106="A","A"," ")</f>
        <v xml:space="preserve"> </v>
      </c>
    </row>
    <row r="143" spans="1:19" x14ac:dyDescent="0.2">
      <c r="A143" s="519" t="str">
        <f>'Council Own'!B78</f>
        <v>&lt;&lt;List Badge Here&gt;&gt;</v>
      </c>
      <c r="B143" s="520"/>
      <c r="C143" s="271" t="str">
        <f>IF('Council Own'!R100="C","C",IF('Council Own'!R100="P","P",""))</f>
        <v/>
      </c>
      <c r="E143" s="510" t="str">
        <f>'Fun Patches'!C10</f>
        <v>&lt;LIST PATCH HERE&gt;</v>
      </c>
      <c r="F143" s="511"/>
      <c r="G143" s="276" t="str">
        <f>IF('Fun Patches'!R10="A","A"," ")</f>
        <v xml:space="preserve"> </v>
      </c>
      <c r="H143" s="273"/>
      <c r="I143" s="266">
        <v>2</v>
      </c>
      <c r="J143" s="403" t="str">
        <f>'Council Own'!C11</f>
        <v>&lt;List Requirement Here&gt;</v>
      </c>
      <c r="K143" s="268" t="str">
        <f>IF('Council Own'!R11="A","A"," ")</f>
        <v xml:space="preserve"> </v>
      </c>
      <c r="L143" s="273"/>
      <c r="M143" s="266">
        <v>2</v>
      </c>
      <c r="N143" s="403" t="str">
        <f>'Council Own'!C59</f>
        <v>&lt;List Requirement Here&gt;</v>
      </c>
      <c r="O143" s="268" t="str">
        <f>IF('Council Own'!R59="A","A"," ")</f>
        <v xml:space="preserve"> </v>
      </c>
      <c r="Q143" s="266">
        <v>2</v>
      </c>
      <c r="R143" s="403" t="str">
        <f>'Council Own'!C107</f>
        <v>&lt;List Requirement Here&gt;</v>
      </c>
      <c r="S143" s="268" t="str">
        <f>IF('Council Own'!R107="A","A"," ")</f>
        <v xml:space="preserve"> </v>
      </c>
    </row>
    <row r="144" spans="1:19" x14ac:dyDescent="0.2">
      <c r="A144" s="519" t="str">
        <f>'Council Own'!B102</f>
        <v>&lt;&lt;List Badge Here&gt;&gt;</v>
      </c>
      <c r="B144" s="520"/>
      <c r="C144" s="271" t="str">
        <f>IF('Council Own'!R124="C","C",IF('Council Own'!R124="P","P",""))</f>
        <v/>
      </c>
      <c r="E144" s="510" t="str">
        <f>'Fun Patches'!C11</f>
        <v>&lt;LIST PATCH HERE&gt;</v>
      </c>
      <c r="F144" s="511"/>
      <c r="G144" s="276" t="str">
        <f>IF('Fun Patches'!R11="A","A"," ")</f>
        <v xml:space="preserve"> </v>
      </c>
      <c r="H144" s="273"/>
      <c r="I144" s="266"/>
      <c r="J144" s="411" t="str">
        <f>'Council Own'!C12</f>
        <v>&lt;List Requirement Here&gt;</v>
      </c>
      <c r="K144" s="276" t="str">
        <f>IF('Council Own'!R12="A","A"," ")</f>
        <v xml:space="preserve"> </v>
      </c>
      <c r="L144" s="273"/>
      <c r="M144" s="266"/>
      <c r="N144" s="411" t="str">
        <f>'Council Own'!C60</f>
        <v>&lt;List Requirement Here&gt;</v>
      </c>
      <c r="O144" s="276" t="str">
        <f>IF('Council Own'!R60="A","A"," ")</f>
        <v xml:space="preserve"> </v>
      </c>
      <c r="Q144" s="266"/>
      <c r="R144" s="411" t="str">
        <f>'Council Own'!C108</f>
        <v>&lt;List Requirement Here&gt;</v>
      </c>
      <c r="S144" s="276" t="str">
        <f>IF('Council Own'!R108="A","A"," ")</f>
        <v xml:space="preserve"> </v>
      </c>
    </row>
    <row r="145" spans="1:19" x14ac:dyDescent="0.2">
      <c r="A145" s="519" t="str">
        <f>'Council Own'!B126</f>
        <v>&lt;&lt;List Badge Here&gt;&gt;</v>
      </c>
      <c r="B145" s="520"/>
      <c r="C145" s="271" t="str">
        <f>IF('Council Own'!R148="C","C",IF('Council Own'!R148="P","P",""))</f>
        <v/>
      </c>
      <c r="E145" s="510" t="str">
        <f>'Fun Patches'!C12</f>
        <v>&lt;LIST PATCH HERE&gt;</v>
      </c>
      <c r="F145" s="511"/>
      <c r="G145" s="276" t="str">
        <f>IF('Fun Patches'!R12="A","A"," ")</f>
        <v xml:space="preserve"> </v>
      </c>
      <c r="H145" s="273"/>
      <c r="I145" s="266"/>
      <c r="J145" s="411" t="str">
        <f>'Council Own'!C13</f>
        <v>&lt;List Requirement Here&gt;</v>
      </c>
      <c r="K145" s="276" t="str">
        <f>IF('Council Own'!R13="A","A"," ")</f>
        <v xml:space="preserve"> </v>
      </c>
      <c r="L145" s="273"/>
      <c r="M145" s="266"/>
      <c r="N145" s="411" t="str">
        <f>'Council Own'!C61</f>
        <v>&lt;List Requirement Here&gt;</v>
      </c>
      <c r="O145" s="276" t="str">
        <f>IF('Council Own'!R61="A","A"," ")</f>
        <v xml:space="preserve"> </v>
      </c>
      <c r="Q145" s="266"/>
      <c r="R145" s="411" t="str">
        <f>'Council Own'!C109</f>
        <v>&lt;List Requirement Here&gt;</v>
      </c>
      <c r="S145" s="276" t="str">
        <f>IF('Council Own'!R109="A","A"," ")</f>
        <v xml:space="preserve"> </v>
      </c>
    </row>
    <row r="146" spans="1:19" x14ac:dyDescent="0.2">
      <c r="E146" s="510" t="str">
        <f>'Fun Patches'!C13</f>
        <v>&lt;LIST PATCH HERE&gt;</v>
      </c>
      <c r="F146" s="511"/>
      <c r="G146" s="276" t="str">
        <f>IF('Fun Patches'!R13="A","A"," ")</f>
        <v xml:space="preserve"> </v>
      </c>
      <c r="H146" s="273"/>
      <c r="I146" s="266"/>
      <c r="J146" s="411" t="str">
        <f>'Council Own'!C14</f>
        <v>&lt;List Requirement Here&gt;</v>
      </c>
      <c r="K146" s="276" t="str">
        <f>IF('Council Own'!R14="A","A"," ")</f>
        <v xml:space="preserve"> </v>
      </c>
      <c r="L146" s="273"/>
      <c r="M146" s="266"/>
      <c r="N146" s="411" t="str">
        <f>'Council Own'!C62</f>
        <v>&lt;List Requirement Here&gt;</v>
      </c>
      <c r="O146" s="276" t="str">
        <f>IF('Council Own'!R62="A","A"," ")</f>
        <v xml:space="preserve"> </v>
      </c>
      <c r="Q146" s="266"/>
      <c r="R146" s="411" t="str">
        <f>'Council Own'!C110</f>
        <v>&lt;List Requirement Here&gt;</v>
      </c>
      <c r="S146" s="276" t="str">
        <f>IF('Council Own'!R110="A","A"," ")</f>
        <v xml:space="preserve"> </v>
      </c>
    </row>
    <row r="147" spans="1:19" ht="12.75" customHeight="1" x14ac:dyDescent="0.2">
      <c r="E147" s="510" t="str">
        <f>'Fun Patches'!C14</f>
        <v>&lt;LIST PATCH HERE&gt;</v>
      </c>
      <c r="F147" s="511"/>
      <c r="G147" s="276" t="str">
        <f>IF('Fun Patches'!R14="A","A"," ")</f>
        <v xml:space="preserve"> </v>
      </c>
      <c r="I147" s="266">
        <v>3</v>
      </c>
      <c r="J147" s="403" t="str">
        <f>'Council Own'!C15</f>
        <v>&lt;List Requirement Here&gt;</v>
      </c>
      <c r="K147" s="268" t="str">
        <f>IF('Council Own'!R15="A","A"," ")</f>
        <v xml:space="preserve"> </v>
      </c>
      <c r="M147" s="266">
        <v>3</v>
      </c>
      <c r="N147" s="403" t="str">
        <f>'Council Own'!C63</f>
        <v>&lt;List Requirement Here&gt;</v>
      </c>
      <c r="O147" s="268" t="str">
        <f>IF('Council Own'!R63="A","A"," ")</f>
        <v xml:space="preserve"> </v>
      </c>
      <c r="Q147" s="266">
        <v>3</v>
      </c>
      <c r="R147" s="403" t="str">
        <f>'Council Own'!C111</f>
        <v>&lt;List Requirement Here&gt;</v>
      </c>
      <c r="S147" s="268" t="str">
        <f>IF('Council Own'!R111="A","A"," ")</f>
        <v xml:space="preserve"> </v>
      </c>
    </row>
    <row r="148" spans="1:19" ht="12.75" customHeight="1" x14ac:dyDescent="0.2">
      <c r="E148" s="510" t="str">
        <f>'Fun Patches'!C15</f>
        <v>&lt;LIST PATCH HERE&gt;</v>
      </c>
      <c r="F148" s="511"/>
      <c r="G148" s="276" t="str">
        <f>IF('Fun Patches'!R15="A","A"," ")</f>
        <v xml:space="preserve"> </v>
      </c>
      <c r="I148" s="266"/>
      <c r="J148" s="411" t="str">
        <f>'Council Own'!C16</f>
        <v>&lt;List Requirement Here&gt;</v>
      </c>
      <c r="K148" s="276" t="str">
        <f>IF('Council Own'!R16="A","A"," ")</f>
        <v xml:space="preserve"> </v>
      </c>
      <c r="M148" s="266"/>
      <c r="N148" s="411" t="str">
        <f>'Council Own'!C64</f>
        <v>&lt;List Requirement Here&gt;</v>
      </c>
      <c r="O148" s="276" t="str">
        <f>IF('Council Own'!R64="A","A"," ")</f>
        <v xml:space="preserve"> </v>
      </c>
      <c r="Q148" s="266"/>
      <c r="R148" s="411" t="str">
        <f>'Council Own'!C112</f>
        <v>&lt;List Requirement Here&gt;</v>
      </c>
      <c r="S148" s="276" t="str">
        <f>IF('Council Own'!R112="A","A"," ")</f>
        <v xml:space="preserve"> </v>
      </c>
    </row>
    <row r="149" spans="1:19" x14ac:dyDescent="0.2">
      <c r="E149" s="510" t="str">
        <f>'Fun Patches'!C16</f>
        <v>&lt;LIST PATCH HERE&gt;</v>
      </c>
      <c r="F149" s="511"/>
      <c r="G149" s="276" t="str">
        <f>IF('Fun Patches'!R16="A","A"," ")</f>
        <v xml:space="preserve"> </v>
      </c>
      <c r="I149" s="266"/>
      <c r="J149" s="411" t="str">
        <f>'Council Own'!C17</f>
        <v>&lt;List Requirement Here&gt;</v>
      </c>
      <c r="K149" s="276" t="str">
        <f>IF('Council Own'!R17="A","A"," ")</f>
        <v xml:space="preserve"> </v>
      </c>
      <c r="M149" s="266"/>
      <c r="N149" s="411" t="str">
        <f>'Council Own'!C65</f>
        <v>&lt;List Requirement Here&gt;</v>
      </c>
      <c r="O149" s="276" t="str">
        <f>IF('Council Own'!R65="A","A"," ")</f>
        <v xml:space="preserve"> </v>
      </c>
      <c r="Q149" s="266"/>
      <c r="R149" s="411" t="str">
        <f>'Council Own'!C113</f>
        <v>&lt;List Requirement Here&gt;</v>
      </c>
      <c r="S149" s="276" t="str">
        <f>IF('Council Own'!R113="A","A"," ")</f>
        <v xml:space="preserve"> </v>
      </c>
    </row>
    <row r="150" spans="1:19" x14ac:dyDescent="0.2">
      <c r="E150" s="515" t="str">
        <f>'Fun Patches'!C17</f>
        <v>&lt;LIST PATCH HERE&gt;</v>
      </c>
      <c r="F150" s="516"/>
      <c r="G150" s="269" t="str">
        <f>IF('Fun Patches'!R17="A","A"," ")</f>
        <v xml:space="preserve"> </v>
      </c>
      <c r="I150" s="266"/>
      <c r="J150" s="411" t="str">
        <f>'Council Own'!C18</f>
        <v>&lt;List Requirement Here&gt;</v>
      </c>
      <c r="K150" s="276" t="str">
        <f>IF('Council Own'!R18="A","A"," ")</f>
        <v xml:space="preserve"> </v>
      </c>
      <c r="M150" s="266"/>
      <c r="N150" s="411" t="str">
        <f>'Council Own'!C66</f>
        <v>&lt;List Requirement Here&gt;</v>
      </c>
      <c r="O150" s="276" t="str">
        <f>IF('Council Own'!R66="A","A"," ")</f>
        <v xml:space="preserve"> </v>
      </c>
      <c r="Q150" s="266"/>
      <c r="R150" s="411" t="str">
        <f>'Council Own'!C114</f>
        <v>&lt;List Requirement Here&gt;</v>
      </c>
      <c r="S150" s="276" t="str">
        <f>IF('Council Own'!R114="A","A"," ")</f>
        <v xml:space="preserve"> </v>
      </c>
    </row>
    <row r="151" spans="1:19" x14ac:dyDescent="0.2">
      <c r="E151" s="510" t="str">
        <f>'Fun Patches'!C18</f>
        <v>&lt;LIST PATCH HERE&gt;</v>
      </c>
      <c r="F151" s="511"/>
      <c r="G151" s="276" t="str">
        <f>IF('Fun Patches'!R18="A","A"," ")</f>
        <v xml:space="preserve"> </v>
      </c>
      <c r="I151" s="266">
        <v>4</v>
      </c>
      <c r="J151" s="403" t="str">
        <f>'Council Own'!C19</f>
        <v>&lt;List Requirement Here&gt;</v>
      </c>
      <c r="K151" s="268" t="str">
        <f>IF('Council Own'!R19="A","A"," ")</f>
        <v xml:space="preserve"> </v>
      </c>
      <c r="M151" s="266">
        <v>4</v>
      </c>
      <c r="N151" s="403" t="str">
        <f>'Council Own'!C67</f>
        <v>&lt;List Requirement Here&gt;</v>
      </c>
      <c r="O151" s="268" t="str">
        <f>IF('Council Own'!R67="A","A"," ")</f>
        <v xml:space="preserve"> </v>
      </c>
      <c r="Q151" s="266">
        <v>4</v>
      </c>
      <c r="R151" s="403" t="str">
        <f>'Council Own'!C115</f>
        <v>&lt;List Requirement Here&gt;</v>
      </c>
      <c r="S151" s="268" t="str">
        <f>IF('Council Own'!R115="A","A"," ")</f>
        <v xml:space="preserve"> </v>
      </c>
    </row>
    <row r="152" spans="1:19" x14ac:dyDescent="0.2">
      <c r="E152" s="510" t="str">
        <f>'Fun Patches'!C19</f>
        <v>&lt;LIST PATCH HERE&gt;</v>
      </c>
      <c r="F152" s="511"/>
      <c r="G152" s="276" t="str">
        <f>IF('Fun Patches'!R19="A","A"," ")</f>
        <v xml:space="preserve"> </v>
      </c>
      <c r="I152" s="266"/>
      <c r="J152" s="411" t="str">
        <f>'Council Own'!C20</f>
        <v>&lt;List Requirement Here&gt;</v>
      </c>
      <c r="K152" s="276" t="str">
        <f>IF('Council Own'!R20="A","A"," ")</f>
        <v xml:space="preserve"> </v>
      </c>
      <c r="M152" s="266"/>
      <c r="N152" s="411" t="str">
        <f>'Council Own'!C68</f>
        <v>&lt;List Requirement Here&gt;</v>
      </c>
      <c r="O152" s="276" t="str">
        <f>IF('Council Own'!R68="A","A"," ")</f>
        <v xml:space="preserve"> </v>
      </c>
      <c r="Q152" s="266"/>
      <c r="R152" s="411" t="str">
        <f>'Council Own'!C116</f>
        <v>&lt;List Requirement Here&gt;</v>
      </c>
      <c r="S152" s="276" t="str">
        <f>IF('Council Own'!R116="A","A"," ")</f>
        <v xml:space="preserve"> </v>
      </c>
    </row>
    <row r="153" spans="1:19" x14ac:dyDescent="0.2">
      <c r="E153" s="510" t="str">
        <f>'Fun Patches'!C20</f>
        <v>&lt;LIST PATCH HERE&gt;</v>
      </c>
      <c r="F153" s="511"/>
      <c r="G153" s="276" t="str">
        <f>IF('Fun Patches'!R20="A","A"," ")</f>
        <v xml:space="preserve"> </v>
      </c>
      <c r="I153" s="266"/>
      <c r="J153" s="411" t="str">
        <f>'Council Own'!C21</f>
        <v>&lt;List Requirement Here&gt;</v>
      </c>
      <c r="K153" s="276" t="str">
        <f>IF('Council Own'!R21="A","A"," ")</f>
        <v xml:space="preserve"> </v>
      </c>
      <c r="M153" s="266"/>
      <c r="N153" s="411" t="str">
        <f>'Council Own'!C69</f>
        <v>&lt;List Requirement Here&gt;</v>
      </c>
      <c r="O153" s="276" t="str">
        <f>IF('Council Own'!R69="A","A"," ")</f>
        <v xml:space="preserve"> </v>
      </c>
      <c r="Q153" s="266"/>
      <c r="R153" s="411" t="str">
        <f>'Council Own'!C117</f>
        <v>&lt;List Requirement Here&gt;</v>
      </c>
      <c r="S153" s="276" t="str">
        <f>IF('Council Own'!R117="A","A"," ")</f>
        <v xml:space="preserve"> </v>
      </c>
    </row>
    <row r="154" spans="1:19" x14ac:dyDescent="0.2">
      <c r="E154" s="510" t="str">
        <f>'Fun Patches'!C21</f>
        <v>&lt;LIST PATCH HERE&gt;</v>
      </c>
      <c r="F154" s="511"/>
      <c r="G154" s="276" t="str">
        <f>IF('Fun Patches'!R21="A","A"," ")</f>
        <v xml:space="preserve"> </v>
      </c>
      <c r="I154" s="266"/>
      <c r="J154" s="411" t="str">
        <f>'Council Own'!C22</f>
        <v>&lt;List Requirement Here&gt;</v>
      </c>
      <c r="K154" s="276" t="str">
        <f>IF('Council Own'!R22="A","A"," ")</f>
        <v xml:space="preserve"> </v>
      </c>
      <c r="M154" s="266"/>
      <c r="N154" s="411" t="str">
        <f>'Council Own'!C70</f>
        <v>&lt;List Requirement Here&gt;</v>
      </c>
      <c r="O154" s="276" t="str">
        <f>IF('Council Own'!R70="A","A"," ")</f>
        <v xml:space="preserve"> </v>
      </c>
      <c r="Q154" s="266"/>
      <c r="R154" s="411" t="str">
        <f>'Council Own'!C118</f>
        <v>&lt;List Requirement Here&gt;</v>
      </c>
      <c r="S154" s="276" t="str">
        <f>IF('Council Own'!R118="A","A"," ")</f>
        <v xml:space="preserve"> </v>
      </c>
    </row>
    <row r="155" spans="1:19" x14ac:dyDescent="0.2">
      <c r="E155" s="510" t="str">
        <f>'Fun Patches'!C22</f>
        <v>&lt;LIST PATCH HERE&gt;</v>
      </c>
      <c r="F155" s="511"/>
      <c r="G155" s="276" t="str">
        <f>IF('Fun Patches'!R22="A","A"," ")</f>
        <v xml:space="preserve"> </v>
      </c>
      <c r="I155" s="266">
        <v>5</v>
      </c>
      <c r="J155" s="403" t="str">
        <f>'Council Own'!C23</f>
        <v>&lt;List Requirement Here&gt;</v>
      </c>
      <c r="K155" s="268" t="str">
        <f>IF('Council Own'!R23="A","A"," ")</f>
        <v xml:space="preserve"> </v>
      </c>
      <c r="M155" s="266">
        <v>5</v>
      </c>
      <c r="N155" s="403" t="str">
        <f>'Council Own'!C71</f>
        <v>&lt;List Requirement Here&gt;</v>
      </c>
      <c r="O155" s="268" t="str">
        <f>IF('Council Own'!R71="A","A"," ")</f>
        <v xml:space="preserve"> </v>
      </c>
      <c r="Q155" s="266">
        <v>5</v>
      </c>
      <c r="R155" s="403" t="str">
        <f>'Council Own'!C119</f>
        <v>&lt;List Requirement Here&gt;</v>
      </c>
      <c r="S155" s="268" t="str">
        <f>IF('Council Own'!R119="A","A"," ")</f>
        <v xml:space="preserve"> </v>
      </c>
    </row>
    <row r="156" spans="1:19" x14ac:dyDescent="0.2">
      <c r="E156" s="510" t="str">
        <f>'Fun Patches'!C23</f>
        <v>&lt;LIST PATCH HERE&gt;</v>
      </c>
      <c r="F156" s="511"/>
      <c r="G156" s="276" t="str">
        <f>IF('Fun Patches'!R23="A","A"," ")</f>
        <v xml:space="preserve"> </v>
      </c>
      <c r="I156" s="266"/>
      <c r="J156" s="411" t="str">
        <f>'Council Own'!C24</f>
        <v>&lt;List Requirement Here&gt;</v>
      </c>
      <c r="K156" s="276" t="str">
        <f>IF('Council Own'!R24="A","A"," ")</f>
        <v xml:space="preserve"> </v>
      </c>
      <c r="M156" s="266"/>
      <c r="N156" s="411" t="str">
        <f>'Council Own'!C72</f>
        <v>&lt;List Requirement Here&gt;</v>
      </c>
      <c r="O156" s="276" t="str">
        <f>IF('Council Own'!R72="A","A"," ")</f>
        <v xml:space="preserve"> </v>
      </c>
      <c r="Q156" s="266"/>
      <c r="R156" s="411" t="str">
        <f>'Council Own'!C120</f>
        <v>&lt;List Requirement Here&gt;</v>
      </c>
      <c r="S156" s="276" t="str">
        <f>IF('Council Own'!R120="A","A"," ")</f>
        <v xml:space="preserve"> </v>
      </c>
    </row>
    <row r="157" spans="1:19" x14ac:dyDescent="0.2">
      <c r="E157" s="510" t="str">
        <f>'Fun Patches'!C24</f>
        <v>&lt;LIST PATCH HERE&gt;</v>
      </c>
      <c r="F157" s="511"/>
      <c r="G157" s="276" t="str">
        <f>IF('Fun Patches'!R24="A","A"," ")</f>
        <v xml:space="preserve"> </v>
      </c>
      <c r="I157" s="266"/>
      <c r="J157" s="411" t="str">
        <f>'Council Own'!C25</f>
        <v>&lt;List Requirement Here&gt;</v>
      </c>
      <c r="K157" s="276" t="str">
        <f>IF('Council Own'!R25="A","A"," ")</f>
        <v xml:space="preserve"> </v>
      </c>
      <c r="M157" s="266"/>
      <c r="N157" s="411" t="str">
        <f>'Council Own'!C73</f>
        <v>&lt;List Requirement Here&gt;</v>
      </c>
      <c r="O157" s="276" t="str">
        <f>IF('Council Own'!R73="A","A"," ")</f>
        <v xml:space="preserve"> </v>
      </c>
      <c r="Q157" s="266"/>
      <c r="R157" s="411" t="str">
        <f>'Council Own'!C121</f>
        <v>&lt;List Requirement Here&gt;</v>
      </c>
      <c r="S157" s="276" t="str">
        <f>IF('Council Own'!R121="A","A"," ")</f>
        <v xml:space="preserve"> </v>
      </c>
    </row>
    <row r="158" spans="1:19" x14ac:dyDescent="0.2">
      <c r="E158" s="510" t="str">
        <f>'Fun Patches'!C25</f>
        <v>&lt;LIST PATCH HERE&gt;</v>
      </c>
      <c r="F158" s="511"/>
      <c r="G158" s="276" t="str">
        <f>IF('Fun Patches'!R25="A","A"," ")</f>
        <v xml:space="preserve"> </v>
      </c>
      <c r="I158" s="266"/>
      <c r="J158" s="411" t="str">
        <f>'Council Own'!C26</f>
        <v>&lt;List Requirement Here&gt;</v>
      </c>
      <c r="K158" s="276" t="str">
        <f>IF('Council Own'!R26="A","A"," ")</f>
        <v xml:space="preserve"> </v>
      </c>
      <c r="M158" s="266"/>
      <c r="N158" s="411" t="str">
        <f>'Council Own'!C74</f>
        <v>&lt;List Requirement Here&gt;</v>
      </c>
      <c r="O158" s="276" t="str">
        <f>IF('Council Own'!R68="A","A"," ")</f>
        <v xml:space="preserve"> </v>
      </c>
      <c r="Q158" s="266"/>
      <c r="R158" s="411" t="str">
        <f>'Council Own'!C122</f>
        <v>&lt;List Requirement Here&gt;</v>
      </c>
      <c r="S158" s="276" t="str">
        <f>IF('Council Own'!R122="A","A"," ")</f>
        <v xml:space="preserve"> </v>
      </c>
    </row>
    <row r="159" spans="1:19" x14ac:dyDescent="0.2">
      <c r="E159" s="510" t="str">
        <f>'Fun Patches'!C26</f>
        <v>&lt;LIST PATCH HERE&gt;</v>
      </c>
      <c r="F159" s="511"/>
      <c r="G159" s="276" t="str">
        <f>IF('Fun Patches'!R26="A","A"," ")</f>
        <v xml:space="preserve"> </v>
      </c>
      <c r="I159" s="294" t="str">
        <f>'Council Own'!B30</f>
        <v>&lt;&lt;List Badge Here&gt;&gt;</v>
      </c>
      <c r="J159" s="294"/>
      <c r="K159" s="294"/>
      <c r="M159" s="294" t="str">
        <f>'Council Own'!B78</f>
        <v>&lt;&lt;List Badge Here&gt;&gt;</v>
      </c>
      <c r="N159" s="294"/>
      <c r="O159" s="294"/>
      <c r="Q159" s="294" t="str">
        <f>'Council Own'!B126</f>
        <v>&lt;&lt;List Badge Here&gt;&gt;</v>
      </c>
      <c r="R159" s="294"/>
      <c r="S159" s="294"/>
    </row>
    <row r="160" spans="1:19" x14ac:dyDescent="0.2">
      <c r="E160" s="510" t="str">
        <f>'Fun Patches'!C27</f>
        <v>&lt;LIST PATCH HERE&gt;</v>
      </c>
      <c r="F160" s="511"/>
      <c r="G160" s="276" t="str">
        <f>IF('Fun Patches'!R27="A","A"," ")</f>
        <v xml:space="preserve"> </v>
      </c>
      <c r="I160" s="266">
        <v>1</v>
      </c>
      <c r="J160" s="403" t="str">
        <f>'Council Own'!C31</f>
        <v>&lt;List Requirement Here&gt;</v>
      </c>
      <c r="K160" s="268" t="str">
        <f>IF('Council Own'!R31="A","A"," ")</f>
        <v xml:space="preserve"> </v>
      </c>
      <c r="M160" s="266">
        <v>1</v>
      </c>
      <c r="N160" s="403" t="str">
        <f>'Council Own'!C79</f>
        <v>&lt;List Requirement Here&gt;</v>
      </c>
      <c r="O160" s="268" t="str">
        <f>IF('Council Own'!R79="A","A"," ")</f>
        <v xml:space="preserve"> </v>
      </c>
      <c r="Q160" s="266">
        <v>1</v>
      </c>
      <c r="R160" s="403" t="str">
        <f>'Council Own'!C127</f>
        <v>&lt;List Requirement Here&gt;</v>
      </c>
      <c r="S160" s="268" t="str">
        <f>IF('Council Own'!R127="A","A"," ")</f>
        <v xml:space="preserve"> </v>
      </c>
    </row>
    <row r="161" spans="5:19" x14ac:dyDescent="0.2">
      <c r="E161" s="510" t="str">
        <f>'Fun Patches'!C28</f>
        <v>&lt;LIST PATCH HERE&gt;</v>
      </c>
      <c r="F161" s="511"/>
      <c r="G161" s="276" t="str">
        <f>IF('Fun Patches'!R28="A","A"," ")</f>
        <v xml:space="preserve"> </v>
      </c>
      <c r="I161" s="266"/>
      <c r="J161" s="411" t="str">
        <f>'Council Own'!C32</f>
        <v>&lt;List Requirement Here&gt;</v>
      </c>
      <c r="K161" s="276" t="str">
        <f>IF('Council Own'!R32="A","A"," ")</f>
        <v xml:space="preserve"> </v>
      </c>
      <c r="M161" s="266"/>
      <c r="N161" s="411" t="str">
        <f>'Council Own'!C80</f>
        <v>&lt;List Requirement Here&gt;</v>
      </c>
      <c r="O161" s="276" t="str">
        <f>IF('Council Own'!R80="A","A"," ")</f>
        <v xml:space="preserve"> </v>
      </c>
      <c r="Q161" s="266"/>
      <c r="R161" s="411" t="str">
        <f>'Council Own'!C128</f>
        <v>&lt;List Requirement Here&gt;</v>
      </c>
      <c r="S161" s="276" t="str">
        <f>IF('Council Own'!R128="A","A"," ")</f>
        <v xml:space="preserve"> </v>
      </c>
    </row>
    <row r="162" spans="5:19" x14ac:dyDescent="0.2">
      <c r="E162" s="510" t="str">
        <f>'Fun Patches'!C29</f>
        <v>&lt;LIST PATCH HERE&gt;</v>
      </c>
      <c r="F162" s="511"/>
      <c r="G162" s="276" t="str">
        <f>IF('Fun Patches'!R29="A","A"," ")</f>
        <v xml:space="preserve"> </v>
      </c>
      <c r="I162" s="266"/>
      <c r="J162" s="411" t="str">
        <f>'Council Own'!C33</f>
        <v>&lt;List Requirement Here&gt;</v>
      </c>
      <c r="K162" s="276" t="str">
        <f>IF('Council Own'!R33="A","A"," ")</f>
        <v xml:space="preserve"> </v>
      </c>
      <c r="M162" s="266"/>
      <c r="N162" s="411" t="str">
        <f>'Council Own'!C81</f>
        <v>&lt;List Requirement Here&gt;</v>
      </c>
      <c r="O162" s="276" t="str">
        <f>IF('Council Own'!R81="A","A"," ")</f>
        <v xml:space="preserve"> </v>
      </c>
      <c r="Q162" s="266"/>
      <c r="R162" s="411" t="str">
        <f>'Council Own'!C129</f>
        <v>&lt;List Requirement Here&gt;</v>
      </c>
      <c r="S162" s="276" t="str">
        <f>IF('Council Own'!R129="A","A"," ")</f>
        <v xml:space="preserve"> </v>
      </c>
    </row>
    <row r="163" spans="5:19" x14ac:dyDescent="0.2">
      <c r="E163" s="510" t="str">
        <f>'Fun Patches'!C30</f>
        <v>&lt;LIST PATCH HERE&gt;</v>
      </c>
      <c r="F163" s="511"/>
      <c r="G163" s="276" t="str">
        <f>IF('Fun Patches'!R30="A","A"," ")</f>
        <v xml:space="preserve"> </v>
      </c>
      <c r="I163" s="266"/>
      <c r="J163" s="411" t="str">
        <f>'Council Own'!C34</f>
        <v>&lt;List Requirement Here&gt;</v>
      </c>
      <c r="K163" s="276" t="str">
        <f>IF('Council Own'!R34="A","A"," ")</f>
        <v xml:space="preserve"> </v>
      </c>
      <c r="M163" s="266"/>
      <c r="N163" s="411" t="str">
        <f>'Council Own'!C82</f>
        <v>&lt;List Requirement Here&gt;</v>
      </c>
      <c r="O163" s="276" t="str">
        <f>IF('Council Own'!R82="A","A"," ")</f>
        <v xml:space="preserve"> </v>
      </c>
      <c r="Q163" s="266"/>
      <c r="R163" s="411" t="str">
        <f>'Council Own'!C130</f>
        <v>&lt;List Requirement Here&gt;</v>
      </c>
      <c r="S163" s="276" t="str">
        <f>IF('Council Own'!R130="A","A"," ")</f>
        <v xml:space="preserve"> </v>
      </c>
    </row>
    <row r="164" spans="5:19" x14ac:dyDescent="0.2">
      <c r="E164" s="510" t="str">
        <f>'Fun Patches'!C31</f>
        <v>&lt;LIST PATCH HERE&gt;</v>
      </c>
      <c r="F164" s="511"/>
      <c r="G164" s="276" t="str">
        <f>IF('Fun Patches'!R31="A","A"," ")</f>
        <v xml:space="preserve"> </v>
      </c>
      <c r="I164" s="266">
        <v>2</v>
      </c>
      <c r="J164" s="403" t="str">
        <f>'Council Own'!C35</f>
        <v>&lt;List Requirement Here&gt;</v>
      </c>
      <c r="K164" s="268" t="str">
        <f>IF('Council Own'!R35="A","A"," ")</f>
        <v xml:space="preserve"> </v>
      </c>
      <c r="M164" s="266">
        <v>2</v>
      </c>
      <c r="N164" s="403" t="str">
        <f>'Council Own'!C83</f>
        <v>&lt;List Requirement Here&gt;</v>
      </c>
      <c r="O164" s="268" t="str">
        <f>IF('Council Own'!R83="A","A"," ")</f>
        <v xml:space="preserve"> </v>
      </c>
      <c r="Q164" s="266">
        <v>2</v>
      </c>
      <c r="R164" s="403" t="str">
        <f>'Council Own'!C131</f>
        <v>&lt;List Requirement Here&gt;</v>
      </c>
      <c r="S164" s="268" t="str">
        <f>IF('Council Own'!R131="A","A"," ")</f>
        <v xml:space="preserve"> </v>
      </c>
    </row>
    <row r="165" spans="5:19" x14ac:dyDescent="0.2">
      <c r="E165" s="510" t="str">
        <f>'Fun Patches'!C32</f>
        <v>&lt;LIST PATCH HERE&gt;</v>
      </c>
      <c r="F165" s="511"/>
      <c r="G165" s="276" t="str">
        <f>IF('Fun Patches'!R32="A","A"," ")</f>
        <v xml:space="preserve"> </v>
      </c>
      <c r="I165" s="266"/>
      <c r="J165" s="411" t="str">
        <f>'Council Own'!C36</f>
        <v>&lt;List Requirement Here&gt;</v>
      </c>
      <c r="K165" s="276" t="str">
        <f>IF('Council Own'!R36="A","A"," ")</f>
        <v xml:space="preserve"> </v>
      </c>
      <c r="M165" s="266"/>
      <c r="N165" s="411" t="str">
        <f>'Council Own'!C84</f>
        <v>&lt;List Requirement Here&gt;</v>
      </c>
      <c r="O165" s="276" t="str">
        <f>IF('Council Own'!R84="A","A"," ")</f>
        <v xml:space="preserve"> </v>
      </c>
      <c r="Q165" s="266"/>
      <c r="R165" s="411" t="str">
        <f>'Council Own'!C132</f>
        <v>&lt;List Requirement Here&gt;</v>
      </c>
      <c r="S165" s="276" t="str">
        <f>IF('Council Own'!R132="A","A"," ")</f>
        <v xml:space="preserve"> </v>
      </c>
    </row>
    <row r="166" spans="5:19" x14ac:dyDescent="0.2">
      <c r="E166" s="510" t="str">
        <f>'Fun Patches'!C33</f>
        <v>&lt;LIST PATCH HERE&gt;</v>
      </c>
      <c r="F166" s="511"/>
      <c r="G166" s="276" t="str">
        <f>IF('Fun Patches'!R33="A","A"," ")</f>
        <v xml:space="preserve"> </v>
      </c>
      <c r="I166" s="266"/>
      <c r="J166" s="411" t="str">
        <f>'Council Own'!C37</f>
        <v>&lt;List Requirement Here&gt;</v>
      </c>
      <c r="K166" s="276" t="str">
        <f>IF('Council Own'!R37="A","A"," ")</f>
        <v xml:space="preserve"> </v>
      </c>
      <c r="M166" s="266"/>
      <c r="N166" s="411" t="str">
        <f>'Council Own'!C85</f>
        <v>&lt;List Requirement Here&gt;</v>
      </c>
      <c r="O166" s="276" t="str">
        <f>IF('Council Own'!R85="A","A"," ")</f>
        <v xml:space="preserve"> </v>
      </c>
      <c r="Q166" s="266"/>
      <c r="R166" s="411" t="str">
        <f>'Council Own'!C133</f>
        <v>&lt;List Requirement Here&gt;</v>
      </c>
      <c r="S166" s="276" t="str">
        <f>IF('Council Own'!R133="A","A"," ")</f>
        <v xml:space="preserve"> </v>
      </c>
    </row>
    <row r="167" spans="5:19" x14ac:dyDescent="0.2">
      <c r="E167" s="510" t="str">
        <f>'Fun Patches'!C34</f>
        <v>&lt;LIST PATCH HERE&gt;</v>
      </c>
      <c r="F167" s="511"/>
      <c r="G167" s="276" t="str">
        <f>IF('Fun Patches'!R34="A","A"," ")</f>
        <v xml:space="preserve"> </v>
      </c>
      <c r="I167" s="266"/>
      <c r="J167" s="411" t="str">
        <f>'Council Own'!C38</f>
        <v>&lt;List Requirement Here&gt;</v>
      </c>
      <c r="K167" s="276" t="str">
        <f>IF('Council Own'!R38="A","A"," ")</f>
        <v xml:space="preserve"> </v>
      </c>
      <c r="M167" s="266"/>
      <c r="N167" s="411" t="str">
        <f>'Council Own'!C86</f>
        <v>&lt;List Requirement Here&gt;</v>
      </c>
      <c r="O167" s="276" t="str">
        <f>IF('Council Own'!R86="A","A"," ")</f>
        <v xml:space="preserve"> </v>
      </c>
      <c r="Q167" s="266"/>
      <c r="R167" s="411" t="str">
        <f>'Council Own'!C134</f>
        <v>&lt;List Requirement Here&gt;</v>
      </c>
      <c r="S167" s="276" t="str">
        <f>IF('Council Own'!R134="A","A"," ")</f>
        <v xml:space="preserve"> </v>
      </c>
    </row>
    <row r="168" spans="5:19" x14ac:dyDescent="0.2">
      <c r="E168" s="510" t="str">
        <f>'Fun Patches'!C35</f>
        <v>&lt;LIST PATCH HERE&gt;</v>
      </c>
      <c r="F168" s="511"/>
      <c r="G168" s="276" t="str">
        <f>IF('Fun Patches'!R35="A","A"," ")</f>
        <v xml:space="preserve"> </v>
      </c>
      <c r="I168" s="266">
        <v>3</v>
      </c>
      <c r="J168" s="403" t="str">
        <f>'Council Own'!C39</f>
        <v>&lt;List Requirement Here&gt;</v>
      </c>
      <c r="K168" s="268" t="str">
        <f>IF('Council Own'!R39="A","A"," ")</f>
        <v xml:space="preserve"> </v>
      </c>
      <c r="M168" s="266">
        <v>3</v>
      </c>
      <c r="N168" s="403" t="str">
        <f>'Council Own'!C87</f>
        <v>&lt;List Requirement Here&gt;</v>
      </c>
      <c r="O168" s="268" t="str">
        <f>IF('Council Own'!R87="A","A"," ")</f>
        <v xml:space="preserve"> </v>
      </c>
      <c r="Q168" s="266">
        <v>3</v>
      </c>
      <c r="R168" s="403" t="str">
        <f>'Council Own'!C135</f>
        <v>&lt;List Requirement Here&gt;</v>
      </c>
      <c r="S168" s="268" t="str">
        <f>IF('Council Own'!R135="A","A"," ")</f>
        <v xml:space="preserve"> </v>
      </c>
    </row>
    <row r="169" spans="5:19" x14ac:dyDescent="0.2">
      <c r="E169" s="510" t="str">
        <f>'Fun Patches'!C36</f>
        <v>&lt;LIST PATCH HERE&gt;</v>
      </c>
      <c r="F169" s="511"/>
      <c r="G169" s="276" t="str">
        <f>IF('Fun Patches'!R36="A","A"," ")</f>
        <v xml:space="preserve"> </v>
      </c>
      <c r="I169" s="266"/>
      <c r="J169" s="411" t="str">
        <f>'Council Own'!C40</f>
        <v>&lt;List Requirement Here&gt;</v>
      </c>
      <c r="K169" s="276" t="str">
        <f>IF('Council Own'!R40="A","A"," ")</f>
        <v xml:space="preserve"> </v>
      </c>
      <c r="M169" s="266"/>
      <c r="N169" s="411" t="str">
        <f>'Council Own'!C88</f>
        <v>&lt;List Requirement Here&gt;</v>
      </c>
      <c r="O169" s="276" t="str">
        <f>IF('Council Own'!R88="A","A"," ")</f>
        <v xml:space="preserve"> </v>
      </c>
      <c r="Q169" s="266"/>
      <c r="R169" s="411" t="str">
        <f>'Council Own'!C136</f>
        <v>&lt;List Requirement Here&gt;</v>
      </c>
      <c r="S169" s="276" t="str">
        <f>IF('Council Own'!R136="A","A"," ")</f>
        <v xml:space="preserve"> </v>
      </c>
    </row>
    <row r="170" spans="5:19" x14ac:dyDescent="0.2">
      <c r="E170" s="510" t="str">
        <f>'Fun Patches'!C37</f>
        <v>&lt;LIST PATCH HERE&gt;</v>
      </c>
      <c r="F170" s="511"/>
      <c r="G170" s="276" t="str">
        <f>IF('Fun Patches'!R37="A","A"," ")</f>
        <v xml:space="preserve"> </v>
      </c>
      <c r="I170" s="266"/>
      <c r="J170" s="411" t="str">
        <f>'Council Own'!C41</f>
        <v>&lt;List Requirement Here&gt;</v>
      </c>
      <c r="K170" s="276" t="str">
        <f>IF('Council Own'!R41="A","A"," ")</f>
        <v xml:space="preserve"> </v>
      </c>
      <c r="M170" s="266"/>
      <c r="N170" s="411" t="str">
        <f>'Council Own'!C89</f>
        <v>&lt;List Requirement Here&gt;</v>
      </c>
      <c r="O170" s="276" t="str">
        <f>IF('Council Own'!R89="A","A"," ")</f>
        <v xml:space="preserve"> </v>
      </c>
      <c r="Q170" s="266"/>
      <c r="R170" s="411" t="str">
        <f>'Council Own'!C137</f>
        <v>&lt;List Requirement Here&gt;</v>
      </c>
      <c r="S170" s="276" t="str">
        <f>IF('Council Own'!R137="A","A"," ")</f>
        <v xml:space="preserve"> </v>
      </c>
    </row>
    <row r="171" spans="5:19" x14ac:dyDescent="0.2">
      <c r="E171" s="510" t="str">
        <f>'Fun Patches'!C38</f>
        <v>&lt;LIST PATCH HERE&gt;</v>
      </c>
      <c r="F171" s="511"/>
      <c r="G171" s="276" t="str">
        <f>IF('Fun Patches'!R38="A","A"," ")</f>
        <v xml:space="preserve"> </v>
      </c>
      <c r="I171" s="266"/>
      <c r="J171" s="411" t="str">
        <f>'Council Own'!C42</f>
        <v>&lt;List Requirement Here&gt;</v>
      </c>
      <c r="K171" s="276" t="str">
        <f>IF('Council Own'!R42="A","A"," ")</f>
        <v xml:space="preserve"> </v>
      </c>
      <c r="M171" s="266"/>
      <c r="N171" s="411" t="str">
        <f>'Council Own'!C90</f>
        <v>&lt;List Requirement Here&gt;</v>
      </c>
      <c r="O171" s="276" t="str">
        <f>IF('Council Own'!R90="A","A"," ")</f>
        <v xml:space="preserve"> </v>
      </c>
      <c r="Q171" s="266"/>
      <c r="R171" s="411" t="str">
        <f>'Council Own'!C138</f>
        <v>&lt;List Requirement Here&gt;</v>
      </c>
      <c r="S171" s="276" t="str">
        <f>IF('Council Own'!R138="A","A"," ")</f>
        <v xml:space="preserve"> </v>
      </c>
    </row>
    <row r="172" spans="5:19" ht="12.75" customHeight="1" x14ac:dyDescent="0.2">
      <c r="E172" s="510" t="str">
        <f>'Fun Patches'!C39</f>
        <v>&lt;LIST PATCH HERE&gt;</v>
      </c>
      <c r="F172" s="511"/>
      <c r="G172" s="276" t="str">
        <f>IF('Fun Patches'!R39="A","A"," ")</f>
        <v xml:space="preserve"> </v>
      </c>
      <c r="I172" s="266">
        <v>4</v>
      </c>
      <c r="J172" s="403" t="str">
        <f>'Council Own'!C43</f>
        <v>&lt;List Requirement Here&gt;</v>
      </c>
      <c r="K172" s="268" t="str">
        <f>IF('Council Own'!R43="A","A"," ")</f>
        <v xml:space="preserve"> </v>
      </c>
      <c r="M172" s="266">
        <v>4</v>
      </c>
      <c r="N172" s="403" t="str">
        <f>'Council Own'!C91</f>
        <v>&lt;List Requirement Here&gt;</v>
      </c>
      <c r="O172" s="268" t="str">
        <f>IF('Council Own'!R91="A","A"," ")</f>
        <v xml:space="preserve"> </v>
      </c>
      <c r="Q172" s="266">
        <v>4</v>
      </c>
      <c r="R172" s="403" t="str">
        <f>'Council Own'!C139</f>
        <v>&lt;List Requirement Here&gt;</v>
      </c>
      <c r="S172" s="268" t="str">
        <f>IF('Council Own'!R139="A","A"," ")</f>
        <v xml:space="preserve"> </v>
      </c>
    </row>
    <row r="173" spans="5:19" ht="12.75" customHeight="1" x14ac:dyDescent="0.2">
      <c r="E173" s="510" t="str">
        <f>'Fun Patches'!C40</f>
        <v>&lt;LIST PATCH HERE&gt;</v>
      </c>
      <c r="F173" s="511"/>
      <c r="G173" s="276" t="str">
        <f>IF('Fun Patches'!R40="A","A"," ")</f>
        <v xml:space="preserve"> </v>
      </c>
      <c r="I173" s="266"/>
      <c r="J173" s="411" t="str">
        <f>'Council Own'!C44</f>
        <v>&lt;List Requirement Here&gt;</v>
      </c>
      <c r="K173" s="276" t="str">
        <f>IF('Council Own'!R44="A","A"," ")</f>
        <v xml:space="preserve"> </v>
      </c>
      <c r="M173" s="266"/>
      <c r="N173" s="411" t="str">
        <f>'Council Own'!C92</f>
        <v>&lt;List Requirement Here&gt;</v>
      </c>
      <c r="O173" s="276" t="str">
        <f>IF('Council Own'!R92="A","A"," ")</f>
        <v xml:space="preserve"> </v>
      </c>
      <c r="Q173" s="266"/>
      <c r="R173" s="411" t="str">
        <f>'Council Own'!C140</f>
        <v>&lt;List Requirement Here&gt;</v>
      </c>
      <c r="S173" s="276" t="str">
        <f>IF('Council Own'!R140="A","A"," ")</f>
        <v xml:space="preserve"> </v>
      </c>
    </row>
    <row r="174" spans="5:19" x14ac:dyDescent="0.2">
      <c r="E174" s="510" t="str">
        <f>'Fun Patches'!C41</f>
        <v>&lt;LIST PATCH HERE&gt;</v>
      </c>
      <c r="F174" s="511"/>
      <c r="G174" s="276" t="str">
        <f>IF('Fun Patches'!R41="A","A"," ")</f>
        <v xml:space="preserve"> </v>
      </c>
      <c r="I174" s="266"/>
      <c r="J174" s="411" t="str">
        <f>'Council Own'!C45</f>
        <v>&lt;List Requirement Here&gt;</v>
      </c>
      <c r="K174" s="276" t="str">
        <f>IF('Council Own'!R45="A","A"," ")</f>
        <v xml:space="preserve"> </v>
      </c>
      <c r="M174" s="266"/>
      <c r="N174" s="411" t="str">
        <f>'Council Own'!C93</f>
        <v>&lt;List Requirement Here&gt;</v>
      </c>
      <c r="O174" s="276" t="str">
        <f>IF('Council Own'!R93="A","A"," ")</f>
        <v xml:space="preserve"> </v>
      </c>
      <c r="Q174" s="266"/>
      <c r="R174" s="411" t="str">
        <f>'Council Own'!C141</f>
        <v>&lt;List Requirement Here&gt;</v>
      </c>
      <c r="S174" s="276" t="str">
        <f>IF('Council Own'!R141="A","A"," ")</f>
        <v xml:space="preserve"> </v>
      </c>
    </row>
    <row r="175" spans="5:19" x14ac:dyDescent="0.2">
      <c r="E175" s="510" t="str">
        <f>'Fun Patches'!C42</f>
        <v>&lt;LIST PATCH HERE&gt;</v>
      </c>
      <c r="F175" s="511"/>
      <c r="G175" s="276" t="str">
        <f>IF('Fun Patches'!R42="A","A"," ")</f>
        <v xml:space="preserve"> </v>
      </c>
      <c r="I175" s="266"/>
      <c r="J175" s="411" t="str">
        <f>'Council Own'!C46</f>
        <v>&lt;List Requirement Here&gt;</v>
      </c>
      <c r="K175" s="276" t="str">
        <f>IF('Council Own'!R46="A","A"," ")</f>
        <v xml:space="preserve"> </v>
      </c>
      <c r="M175" s="266"/>
      <c r="N175" s="411" t="str">
        <f>'Council Own'!C94</f>
        <v>&lt;List Requirement Here&gt;</v>
      </c>
      <c r="O175" s="276" t="str">
        <f>IF('Council Own'!R94="A","A"," ")</f>
        <v xml:space="preserve"> </v>
      </c>
      <c r="Q175" s="266"/>
      <c r="R175" s="411" t="str">
        <f>'Council Own'!C142</f>
        <v>&lt;List Requirement Here&gt;</v>
      </c>
      <c r="S175" s="276" t="str">
        <f>IF('Council Own'!R142="A","A"," ")</f>
        <v xml:space="preserve"> </v>
      </c>
    </row>
    <row r="176" spans="5:19" x14ac:dyDescent="0.2">
      <c r="E176" s="510" t="str">
        <f>'Fun Patches'!C43</f>
        <v>&lt;LIST PATCH HERE&gt;</v>
      </c>
      <c r="F176" s="511"/>
      <c r="G176" s="276" t="str">
        <f>IF('Fun Patches'!R43="A","A"," ")</f>
        <v xml:space="preserve"> </v>
      </c>
      <c r="I176" s="266">
        <v>5</v>
      </c>
      <c r="J176" s="403" t="str">
        <f>'Council Own'!C47</f>
        <v>&lt;List Requirement Here&gt;</v>
      </c>
      <c r="K176" s="268" t="str">
        <f>IF('Council Own'!R47="A","A"," ")</f>
        <v xml:space="preserve"> </v>
      </c>
      <c r="M176" s="266">
        <v>5</v>
      </c>
      <c r="N176" s="403" t="str">
        <f>'Council Own'!C95</f>
        <v>&lt;List Requirement Here&gt;</v>
      </c>
      <c r="O176" s="268" t="str">
        <f>IF('Council Own'!R95="A","A"," ")</f>
        <v xml:space="preserve"> </v>
      </c>
      <c r="Q176" s="266">
        <v>5</v>
      </c>
      <c r="R176" s="403" t="str">
        <f>'Council Own'!C143</f>
        <v>&lt;List Requirement Here&gt;</v>
      </c>
      <c r="S176" s="268" t="str">
        <f>IF('Council Own'!R143="A","A"," ")</f>
        <v xml:space="preserve"> </v>
      </c>
    </row>
    <row r="177" spans="1:19" x14ac:dyDescent="0.2">
      <c r="E177" s="510" t="str">
        <f>'Fun Patches'!C44</f>
        <v>&lt;LIST PATCH HERE&gt;</v>
      </c>
      <c r="F177" s="511"/>
      <c r="G177" s="276" t="str">
        <f>IF('Fun Patches'!R44="A","A"," ")</f>
        <v xml:space="preserve"> </v>
      </c>
      <c r="I177" s="266"/>
      <c r="J177" s="411" t="str">
        <f>'Council Own'!C48</f>
        <v>&lt;List Requirement Here&gt;</v>
      </c>
      <c r="K177" s="276" t="str">
        <f>IF('Council Own'!R48="A","A"," ")</f>
        <v xml:space="preserve"> </v>
      </c>
      <c r="M177" s="266"/>
      <c r="N177" s="411" t="str">
        <f>'Council Own'!C96</f>
        <v>&lt;List Requirement Here&gt;</v>
      </c>
      <c r="O177" s="276" t="str">
        <f>IF('Council Own'!R96="A","A"," ")</f>
        <v xml:space="preserve"> </v>
      </c>
      <c r="Q177" s="266"/>
      <c r="R177" s="411" t="str">
        <f>'Council Own'!C144</f>
        <v>&lt;List Requirement Here&gt;</v>
      </c>
      <c r="S177" s="276" t="str">
        <f>IF('Council Own'!R144="A","A"," ")</f>
        <v xml:space="preserve"> </v>
      </c>
    </row>
    <row r="178" spans="1:19" x14ac:dyDescent="0.2">
      <c r="E178" s="510" t="str">
        <f>'Fun Patches'!C45</f>
        <v>&lt;LIST PATCH HERE&gt;</v>
      </c>
      <c r="F178" s="511"/>
      <c r="G178" s="276" t="str">
        <f>IF('Fun Patches'!R45="A","A"," ")</f>
        <v xml:space="preserve"> </v>
      </c>
      <c r="I178" s="266"/>
      <c r="J178" s="411" t="str">
        <f>'Council Own'!C49</f>
        <v>&lt;List Requirement Here&gt;</v>
      </c>
      <c r="K178" s="276" t="str">
        <f>IF('Council Own'!R49="A","A"," ")</f>
        <v xml:space="preserve"> </v>
      </c>
      <c r="M178" s="266"/>
      <c r="N178" s="411" t="str">
        <f>'Council Own'!C97</f>
        <v>&lt;List Requirement Here&gt;</v>
      </c>
      <c r="O178" s="276" t="str">
        <f>IF('Council Own'!R97="A","A"," ")</f>
        <v xml:space="preserve"> </v>
      </c>
      <c r="Q178" s="266"/>
      <c r="R178" s="411" t="str">
        <f>'Council Own'!C145</f>
        <v>&lt;List Requirement Here&gt;</v>
      </c>
      <c r="S178" s="276" t="str">
        <f>IF('Council Own'!R145="A","A"," ")</f>
        <v xml:space="preserve"> </v>
      </c>
    </row>
    <row r="179" spans="1:19" x14ac:dyDescent="0.2">
      <c r="E179" s="510" t="str">
        <f>'Fun Patches'!C46</f>
        <v>&lt;LIST PATCH HERE&gt;</v>
      </c>
      <c r="F179" s="511"/>
      <c r="G179" s="276" t="str">
        <f>IF('Fun Patches'!R46="A","A"," ")</f>
        <v xml:space="preserve"> </v>
      </c>
      <c r="I179" s="266"/>
      <c r="J179" s="411" t="str">
        <f>'Council Own'!C50</f>
        <v>&lt;List Requirement Here&gt;</v>
      </c>
      <c r="K179" s="276" t="str">
        <f>IF('Council Own'!R50="A","A"," ")</f>
        <v xml:space="preserve"> </v>
      </c>
      <c r="M179" s="266"/>
      <c r="N179" s="411" t="str">
        <f>'Council Own'!C98</f>
        <v>&lt;List Requirement Here&gt;</v>
      </c>
      <c r="O179" s="276" t="str">
        <f>IF('Council Own'!R98="A","A"," ")</f>
        <v xml:space="preserve"> </v>
      </c>
      <c r="Q179" s="266"/>
      <c r="R179" s="411" t="str">
        <f>'Council Own'!C146</f>
        <v>&lt;List Requirement Here&gt;</v>
      </c>
      <c r="S179" s="276" t="str">
        <f>IF('Council Own'!R146="A","A"," ")</f>
        <v xml:space="preserve"> </v>
      </c>
    </row>
    <row r="180" spans="1:19" x14ac:dyDescent="0.2">
      <c r="E180" s="515" t="str">
        <f>'Fun Patches'!C47</f>
        <v>&lt;LIST PATCH HERE&gt;</v>
      </c>
      <c r="F180" s="516"/>
      <c r="G180" s="269" t="str">
        <f>IF('Fun Patches'!R47="A","A"," ")</f>
        <v xml:space="preserve"> </v>
      </c>
      <c r="I180" s="280"/>
      <c r="J180" s="292"/>
      <c r="K180" s="404"/>
    </row>
    <row r="181" spans="1:19" x14ac:dyDescent="0.2">
      <c r="E181" s="510" t="str">
        <f>'Fun Patches'!C48</f>
        <v>&lt;LIST PATCH HERE&gt;</v>
      </c>
      <c r="F181" s="511"/>
      <c r="G181" s="276" t="str">
        <f>IF('Fun Patches'!R48="A","A"," ")</f>
        <v xml:space="preserve"> </v>
      </c>
      <c r="I181" s="280"/>
      <c r="J181" s="292"/>
      <c r="K181" s="404"/>
    </row>
    <row r="182" spans="1:19" x14ac:dyDescent="0.2">
      <c r="E182" s="510" t="str">
        <f>'Fun Patches'!C49</f>
        <v>&lt;LIST PATCH HERE&gt;</v>
      </c>
      <c r="F182" s="511"/>
      <c r="G182" s="276" t="str">
        <f>IF('Fun Patches'!R49="A","A"," ")</f>
        <v xml:space="preserve"> </v>
      </c>
      <c r="I182" s="280"/>
      <c r="J182" s="292"/>
      <c r="K182" s="404"/>
    </row>
    <row r="183" spans="1:19" x14ac:dyDescent="0.2">
      <c r="A183" s="517" t="s">
        <v>60</v>
      </c>
      <c r="B183" s="518"/>
      <c r="C183" s="518"/>
      <c r="E183" s="510" t="str">
        <f>'Fun Patches'!C50</f>
        <v>&lt;LIST PATCH HERE&gt;</v>
      </c>
      <c r="F183" s="511"/>
      <c r="G183" s="276" t="str">
        <f>IF('Fun Patches'!R50="A","A"," ")</f>
        <v xml:space="preserve"> </v>
      </c>
      <c r="I183" s="280"/>
      <c r="J183" s="292"/>
      <c r="K183" s="404"/>
    </row>
    <row r="184" spans="1:19" x14ac:dyDescent="0.2">
      <c r="A184" s="507" t="s">
        <v>61</v>
      </c>
      <c r="B184" s="508"/>
      <c r="C184" s="509"/>
      <c r="E184" s="510" t="str">
        <f>'Fun Patches'!C51</f>
        <v>&lt;LIST PATCH HERE&gt;</v>
      </c>
      <c r="F184" s="511"/>
      <c r="G184" s="276" t="str">
        <f>IF('Fun Patches'!R51="A","A"," ")</f>
        <v xml:space="preserve"> </v>
      </c>
      <c r="I184" s="280"/>
      <c r="J184" s="292"/>
      <c r="K184" s="404"/>
    </row>
    <row r="185" spans="1:19" x14ac:dyDescent="0.2">
      <c r="A185" s="507" t="s">
        <v>62</v>
      </c>
      <c r="B185" s="508"/>
      <c r="C185" s="509"/>
      <c r="E185" s="510" t="str">
        <f>'Fun Patches'!C52</f>
        <v>&lt;LIST PATCH HERE&gt;</v>
      </c>
      <c r="F185" s="511"/>
      <c r="G185" s="276" t="str">
        <f>IF('Fun Patches'!R52="A","A"," ")</f>
        <v xml:space="preserve"> </v>
      </c>
      <c r="I185" s="280"/>
      <c r="J185" s="292"/>
      <c r="K185" s="404"/>
    </row>
    <row r="186" spans="1:19" x14ac:dyDescent="0.2">
      <c r="A186" s="512" t="s">
        <v>63</v>
      </c>
      <c r="B186" s="513"/>
      <c r="C186" s="514"/>
      <c r="E186" s="510" t="str">
        <f>'Fun Patches'!C53</f>
        <v>&lt;LIST PATCH HERE&gt;</v>
      </c>
      <c r="F186" s="511"/>
      <c r="G186" s="276" t="str">
        <f>IF('Fun Patches'!R53="A","A"," ")</f>
        <v xml:space="preserve"> </v>
      </c>
      <c r="J186" s="273"/>
      <c r="K186" s="273"/>
    </row>
    <row r="187" spans="1:19" x14ac:dyDescent="0.2">
      <c r="E187" s="510" t="str">
        <f>'Fun Patches'!C54</f>
        <v>&lt;LIST PATCH HERE&gt;</v>
      </c>
      <c r="F187" s="511"/>
      <c r="G187" s="276" t="str">
        <f>IF('Fun Patches'!R54="A","A"," ")</f>
        <v xml:space="preserve"> </v>
      </c>
    </row>
    <row r="188" spans="1:19" x14ac:dyDescent="0.2">
      <c r="E188" s="280"/>
      <c r="F188" s="292"/>
      <c r="G188" s="404"/>
    </row>
    <row r="219" spans="1:3" x14ac:dyDescent="0.2">
      <c r="A219" s="402"/>
      <c r="B219" s="402"/>
      <c r="C219" s="402"/>
    </row>
    <row r="222" spans="1:3" x14ac:dyDescent="0.2">
      <c r="A222" s="402"/>
      <c r="B222" s="402"/>
      <c r="C222" s="402"/>
    </row>
    <row r="223" spans="1:3" x14ac:dyDescent="0.2">
      <c r="A223" s="402"/>
      <c r="B223" s="402"/>
      <c r="C223" s="402"/>
    </row>
    <row r="224" spans="1:3" x14ac:dyDescent="0.2">
      <c r="A224" s="402"/>
      <c r="B224" s="402"/>
      <c r="C224" s="402"/>
    </row>
    <row r="225" spans="1:3" x14ac:dyDescent="0.2">
      <c r="A225" s="402"/>
      <c r="B225" s="402"/>
      <c r="C225" s="402"/>
    </row>
    <row r="226" spans="1:3" x14ac:dyDescent="0.2">
      <c r="A226" s="402"/>
      <c r="B226" s="402"/>
      <c r="C226" s="402"/>
    </row>
  </sheetData>
  <sheetProtection password="DBBF" sheet="1" objects="1" scenarios="1" selectLockedCells="1" selectUnlockedCells="1"/>
  <mergeCells count="176">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 ref="A13:B13"/>
    <mergeCell ref="A14:B14"/>
    <mergeCell ref="A15:B15"/>
    <mergeCell ref="I15:K15"/>
    <mergeCell ref="A16:C16"/>
    <mergeCell ref="A17:B17"/>
    <mergeCell ref="A8:B8"/>
    <mergeCell ref="A9:B9"/>
    <mergeCell ref="A10:C10"/>
    <mergeCell ref="A11:B11"/>
    <mergeCell ref="Q28:S28"/>
    <mergeCell ref="M32:O32"/>
    <mergeCell ref="I36:K36"/>
    <mergeCell ref="E40:G40"/>
    <mergeCell ref="A44:C44"/>
    <mergeCell ref="Q49:S49"/>
    <mergeCell ref="A18:B18"/>
    <mergeCell ref="A19:B19"/>
    <mergeCell ref="E19:G19"/>
    <mergeCell ref="A20:B20"/>
    <mergeCell ref="A21:B21"/>
    <mergeCell ref="A23:C23"/>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A76:B76"/>
    <mergeCell ref="Q76:R76"/>
    <mergeCell ref="A77:B77"/>
    <mergeCell ref="Q77:R77"/>
    <mergeCell ref="A78:B78"/>
    <mergeCell ref="Q78:R78"/>
    <mergeCell ref="A73:B73"/>
    <mergeCell ref="Q73:R73"/>
    <mergeCell ref="A74:B74"/>
    <mergeCell ref="Q74:R74"/>
    <mergeCell ref="A75:B75"/>
    <mergeCell ref="Q75:R75"/>
    <mergeCell ref="A82:B82"/>
    <mergeCell ref="Q82:R82"/>
    <mergeCell ref="A83:C83"/>
    <mergeCell ref="Q83:R83"/>
    <mergeCell ref="A84:B84"/>
    <mergeCell ref="Q84:R84"/>
    <mergeCell ref="A79:B79"/>
    <mergeCell ref="Q79:R79"/>
    <mergeCell ref="A80:C80"/>
    <mergeCell ref="Q80:R80"/>
    <mergeCell ref="A81:B81"/>
    <mergeCell ref="Q81:R81"/>
    <mergeCell ref="Q89:R89"/>
    <mergeCell ref="Q90:R90"/>
    <mergeCell ref="Q91:R91"/>
    <mergeCell ref="Q92:R92"/>
    <mergeCell ref="Q93:R93"/>
    <mergeCell ref="Q94:R94"/>
    <mergeCell ref="A85:B85"/>
    <mergeCell ref="Q85:R85"/>
    <mergeCell ref="Q86:R86"/>
    <mergeCell ref="A87:C87"/>
    <mergeCell ref="Q87:R87"/>
    <mergeCell ref="E88:G88"/>
    <mergeCell ref="I88:K88"/>
    <mergeCell ref="M88:O88"/>
    <mergeCell ref="Q88:R88"/>
    <mergeCell ref="E109:G109"/>
    <mergeCell ref="I109:K109"/>
    <mergeCell ref="A111:C111"/>
    <mergeCell ref="Q111:R111"/>
    <mergeCell ref="Q117:R117"/>
    <mergeCell ref="M120:O120"/>
    <mergeCell ref="Q95:R95"/>
    <mergeCell ref="Q96:R96"/>
    <mergeCell ref="Q97:R97"/>
    <mergeCell ref="Q98:R98"/>
    <mergeCell ref="Q99:R99"/>
    <mergeCell ref="A105:C105"/>
    <mergeCell ref="Q105:R105"/>
    <mergeCell ref="Q124:S124"/>
    <mergeCell ref="E130:G130"/>
    <mergeCell ref="I130:K130"/>
    <mergeCell ref="A132:C132"/>
    <mergeCell ref="A137:C137"/>
    <mergeCell ref="E137:G137"/>
    <mergeCell ref="I137:K137"/>
    <mergeCell ref="M137:O137"/>
    <mergeCell ref="Q137:S137"/>
    <mergeCell ref="A142:B142"/>
    <mergeCell ref="E142:F142"/>
    <mergeCell ref="A143:B143"/>
    <mergeCell ref="E143:F143"/>
    <mergeCell ref="A144:B144"/>
    <mergeCell ref="E144:F144"/>
    <mergeCell ref="E138:F138"/>
    <mergeCell ref="A139:C139"/>
    <mergeCell ref="E139:F139"/>
    <mergeCell ref="A140:B140"/>
    <mergeCell ref="E140:F140"/>
    <mergeCell ref="A141:B141"/>
    <mergeCell ref="E141:F141"/>
    <mergeCell ref="E150:F150"/>
    <mergeCell ref="E151:F151"/>
    <mergeCell ref="E152:F152"/>
    <mergeCell ref="E153:F153"/>
    <mergeCell ref="E154:F154"/>
    <mergeCell ref="E155:F155"/>
    <mergeCell ref="A145:B145"/>
    <mergeCell ref="E145:F145"/>
    <mergeCell ref="E146:F146"/>
    <mergeCell ref="E147:F147"/>
    <mergeCell ref="E148:F148"/>
    <mergeCell ref="E149:F149"/>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74:F174"/>
    <mergeCell ref="E175:F175"/>
    <mergeCell ref="E176:F176"/>
    <mergeCell ref="E177:F177"/>
    <mergeCell ref="E178:F178"/>
    <mergeCell ref="E179:F179"/>
    <mergeCell ref="E168:F168"/>
    <mergeCell ref="E169:F169"/>
    <mergeCell ref="E170:F170"/>
    <mergeCell ref="E171:F171"/>
    <mergeCell ref="E172:F172"/>
    <mergeCell ref="E173:F173"/>
    <mergeCell ref="A185:C185"/>
    <mergeCell ref="E185:F185"/>
    <mergeCell ref="A186:C186"/>
    <mergeCell ref="E186:F186"/>
    <mergeCell ref="E187:F187"/>
    <mergeCell ref="E180:F180"/>
    <mergeCell ref="E181:F181"/>
    <mergeCell ref="E182:F182"/>
    <mergeCell ref="A183:C183"/>
    <mergeCell ref="E183:F183"/>
    <mergeCell ref="A184:C184"/>
    <mergeCell ref="E184:F184"/>
  </mergeCells>
  <pageMargins left="0.75" right="0.75" top="0.4" bottom="0.2" header="0.2" footer="0.2"/>
  <pageSetup scale="64" fitToHeight="0" orientation="landscape" horizontalDpi="300" verticalDpi="300" r:id="rId1"/>
  <headerFooter alignWithMargins="0">
    <oddHeader>&amp;C&amp;"Arial,Bold"&amp;12SeniorTrax - &amp;10&amp;D</oddHeader>
  </headerFooter>
  <rowBreaks count="2" manualBreakCount="2">
    <brk id="69" max="18" man="1"/>
    <brk id="136"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92D050"/>
    <pageSetUpPr fitToPage="1"/>
  </sheetPr>
  <dimension ref="A1:Y20"/>
  <sheetViews>
    <sheetView showGridLines="0" zoomScaleNormal="100" workbookViewId="0">
      <selection activeCell="S1" sqref="S1:S4"/>
    </sheetView>
  </sheetViews>
  <sheetFormatPr defaultRowHeight="12.75" x14ac:dyDescent="0.2"/>
  <cols>
    <col min="1" max="1" width="2.7109375" style="34" customWidth="1"/>
    <col min="2" max="3" width="17.7109375" style="34" customWidth="1"/>
    <col min="4" max="4" width="3.28515625" style="34" bestFit="1" customWidth="1"/>
    <col min="5" max="25" width="3.42578125" style="34" customWidth="1"/>
    <col min="26" max="16384" width="9.140625" style="34"/>
  </cols>
  <sheetData>
    <row r="1" spans="1:25" ht="12.75" customHeight="1" x14ac:dyDescent="0.25">
      <c r="A1" s="388"/>
      <c r="B1" s="386" t="s">
        <v>104</v>
      </c>
      <c r="C1" s="387">
        <f>Instructions!F3</f>
        <v>10</v>
      </c>
      <c r="D1" s="443" t="str">
        <f>Stephanie!$A$1</f>
        <v>Stephanie</v>
      </c>
      <c r="E1" s="443" t="str">
        <f ca="1">Senior2!$A$1</f>
        <v>Senior2</v>
      </c>
      <c r="F1" s="443" t="str">
        <f ca="1">Senior3!$A$1</f>
        <v>Senior3</v>
      </c>
      <c r="G1" s="443" t="str">
        <f ca="1">Senior4!$A$1</f>
        <v>Senior4</v>
      </c>
      <c r="H1" s="443" t="str">
        <f ca="1">Senior5!$A$1</f>
        <v>Senior5</v>
      </c>
      <c r="I1" s="443" t="str">
        <f ca="1">Senior6!$A$1</f>
        <v>Senior6</v>
      </c>
      <c r="J1" s="443" t="str">
        <f ca="1">Senior7!$A$1</f>
        <v>Senior7</v>
      </c>
      <c r="K1" s="443" t="str">
        <f ca="1">Senior8!$A$1</f>
        <v>Senior8</v>
      </c>
      <c r="L1" s="443" t="str">
        <f ca="1">Senior9!$A$1</f>
        <v>Senior9</v>
      </c>
      <c r="M1" s="443" t="str">
        <f ca="1">Senior10!$A$1</f>
        <v>Senior10</v>
      </c>
      <c r="N1" s="443" t="str">
        <f ca="1">Senior11!$A$1</f>
        <v>Senior11</v>
      </c>
      <c r="O1" s="443" t="str">
        <f ca="1">Senior12!$A$1</f>
        <v>Senior12</v>
      </c>
      <c r="P1" s="443" t="str">
        <f ca="1">Senior13!$A$1</f>
        <v>Senior13</v>
      </c>
      <c r="Q1" s="443" t="str">
        <f ca="1">Senior14!$A$1</f>
        <v>Senior14</v>
      </c>
      <c r="R1" s="443" t="str">
        <f ca="1">Senior15!$A$1</f>
        <v>Senior15</v>
      </c>
      <c r="S1" s="458" t="s">
        <v>105</v>
      </c>
      <c r="T1" s="458" t="s">
        <v>106</v>
      </c>
      <c r="U1" s="458" t="s">
        <v>107</v>
      </c>
      <c r="V1" s="458" t="s">
        <v>108</v>
      </c>
      <c r="W1" s="458" t="s">
        <v>109</v>
      </c>
      <c r="X1" s="458" t="s">
        <v>110</v>
      </c>
      <c r="Y1" s="451" t="s">
        <v>111</v>
      </c>
    </row>
    <row r="2" spans="1:25" ht="15" x14ac:dyDescent="0.25">
      <c r="A2" s="27"/>
      <c r="B2" s="79" t="s">
        <v>112</v>
      </c>
      <c r="C2" s="92">
        <f>Instructions!F5</f>
        <v>40726</v>
      </c>
      <c r="D2" s="443"/>
      <c r="E2" s="443"/>
      <c r="F2" s="443"/>
      <c r="G2" s="443"/>
      <c r="H2" s="443"/>
      <c r="I2" s="443"/>
      <c r="J2" s="443"/>
      <c r="K2" s="443"/>
      <c r="L2" s="443"/>
      <c r="M2" s="443"/>
      <c r="N2" s="443"/>
      <c r="O2" s="443"/>
      <c r="P2" s="443"/>
      <c r="Q2" s="443"/>
      <c r="R2" s="443"/>
      <c r="S2" s="459"/>
      <c r="T2" s="459"/>
      <c r="U2" s="459"/>
      <c r="V2" s="459"/>
      <c r="W2" s="459"/>
      <c r="X2" s="459"/>
      <c r="Y2" s="452"/>
    </row>
    <row r="3" spans="1:25" x14ac:dyDescent="0.2">
      <c r="A3" s="454"/>
      <c r="B3" s="454"/>
      <c r="C3" s="455"/>
      <c r="D3" s="443"/>
      <c r="E3" s="443"/>
      <c r="F3" s="443"/>
      <c r="G3" s="443"/>
      <c r="H3" s="443"/>
      <c r="I3" s="443"/>
      <c r="J3" s="443"/>
      <c r="K3" s="443"/>
      <c r="L3" s="443"/>
      <c r="M3" s="443"/>
      <c r="N3" s="443"/>
      <c r="O3" s="443"/>
      <c r="P3" s="443"/>
      <c r="Q3" s="443"/>
      <c r="R3" s="443"/>
      <c r="S3" s="459"/>
      <c r="T3" s="459"/>
      <c r="U3" s="459"/>
      <c r="V3" s="459"/>
      <c r="W3" s="459"/>
      <c r="X3" s="459"/>
      <c r="Y3" s="452"/>
    </row>
    <row r="4" spans="1:25" ht="18" customHeight="1" x14ac:dyDescent="0.2">
      <c r="A4" s="456" t="s">
        <v>56</v>
      </c>
      <c r="B4" s="456"/>
      <c r="C4" s="457"/>
      <c r="D4" s="443"/>
      <c r="E4" s="443"/>
      <c r="F4" s="443"/>
      <c r="G4" s="443"/>
      <c r="H4" s="443"/>
      <c r="I4" s="443"/>
      <c r="J4" s="443"/>
      <c r="K4" s="443"/>
      <c r="L4" s="443"/>
      <c r="M4" s="443"/>
      <c r="N4" s="443"/>
      <c r="O4" s="443"/>
      <c r="P4" s="443"/>
      <c r="Q4" s="443"/>
      <c r="R4" s="443"/>
      <c r="S4" s="460"/>
      <c r="T4" s="460"/>
      <c r="U4" s="460"/>
      <c r="V4" s="460"/>
      <c r="W4" s="460"/>
      <c r="X4" s="460"/>
      <c r="Y4" s="453"/>
    </row>
    <row r="5" spans="1:25" x14ac:dyDescent="0.2">
      <c r="A5" s="75"/>
      <c r="B5" s="449"/>
      <c r="C5" s="449"/>
      <c r="D5" s="450"/>
      <c r="E5" s="449"/>
      <c r="F5" s="449"/>
      <c r="G5" s="449"/>
      <c r="H5" s="449"/>
      <c r="I5" s="449"/>
      <c r="J5" s="449"/>
      <c r="K5" s="449"/>
      <c r="L5" s="449"/>
      <c r="M5" s="449"/>
      <c r="N5" s="449"/>
      <c r="O5" s="449"/>
      <c r="P5" s="449"/>
      <c r="Q5" s="449"/>
      <c r="R5" s="449"/>
      <c r="S5" s="449"/>
      <c r="T5" s="449"/>
      <c r="U5" s="449"/>
      <c r="V5" s="449"/>
      <c r="W5" s="449"/>
      <c r="X5" s="449"/>
      <c r="Y5" s="449"/>
    </row>
    <row r="6" spans="1:25" x14ac:dyDescent="0.2">
      <c r="A6" s="76">
        <v>1</v>
      </c>
      <c r="B6" s="444" t="s">
        <v>113</v>
      </c>
      <c r="C6" s="444"/>
      <c r="D6" s="188"/>
      <c r="E6" s="188"/>
      <c r="F6" s="188"/>
      <c r="G6" s="188"/>
      <c r="H6" s="188"/>
      <c r="I6" s="188"/>
      <c r="J6" s="188"/>
      <c r="K6" s="188"/>
      <c r="L6" s="188"/>
      <c r="M6" s="188"/>
      <c r="N6" s="188"/>
      <c r="O6" s="188"/>
      <c r="P6" s="188"/>
      <c r="Q6" s="188"/>
      <c r="R6" s="188"/>
      <c r="S6" s="188"/>
      <c r="T6" s="188"/>
      <c r="U6" s="188"/>
      <c r="V6" s="188"/>
      <c r="W6" s="188"/>
      <c r="X6" s="188"/>
      <c r="Y6" s="188"/>
    </row>
    <row r="7" spans="1:25" x14ac:dyDescent="0.2">
      <c r="A7" s="76">
        <v>2</v>
      </c>
      <c r="B7" s="444" t="s">
        <v>114</v>
      </c>
      <c r="C7" s="444"/>
      <c r="D7" s="188"/>
      <c r="E7" s="188"/>
      <c r="F7" s="188"/>
      <c r="G7" s="188"/>
      <c r="H7" s="188"/>
      <c r="I7" s="188"/>
      <c r="J7" s="188"/>
      <c r="K7" s="188"/>
      <c r="L7" s="188"/>
      <c r="M7" s="188"/>
      <c r="N7" s="188"/>
      <c r="O7" s="188"/>
      <c r="P7" s="188"/>
      <c r="Q7" s="188"/>
      <c r="R7" s="188"/>
      <c r="S7" s="188"/>
      <c r="T7" s="188"/>
      <c r="U7" s="188"/>
      <c r="V7" s="188"/>
      <c r="W7" s="188"/>
      <c r="X7" s="188"/>
      <c r="Y7" s="188"/>
    </row>
    <row r="8" spans="1:25" x14ac:dyDescent="0.2">
      <c r="A8" s="76">
        <v>3</v>
      </c>
      <c r="B8" s="444" t="s">
        <v>115</v>
      </c>
      <c r="C8" s="444"/>
      <c r="D8" s="188"/>
      <c r="E8" s="188"/>
      <c r="F8" s="188"/>
      <c r="G8" s="188"/>
      <c r="H8" s="188"/>
      <c r="I8" s="188"/>
      <c r="J8" s="188"/>
      <c r="K8" s="188"/>
      <c r="L8" s="188"/>
      <c r="M8" s="188"/>
      <c r="N8" s="188"/>
      <c r="O8" s="188"/>
      <c r="P8" s="188"/>
      <c r="Q8" s="188"/>
      <c r="R8" s="188"/>
      <c r="S8" s="35"/>
      <c r="T8" s="36"/>
      <c r="U8" s="36"/>
      <c r="V8" s="36"/>
      <c r="W8" s="36"/>
      <c r="X8" s="36"/>
      <c r="Y8" s="37"/>
    </row>
    <row r="9" spans="1:25" x14ac:dyDescent="0.2">
      <c r="A9" s="76">
        <v>4</v>
      </c>
      <c r="B9" s="447" t="s">
        <v>116</v>
      </c>
      <c r="C9" s="448"/>
      <c r="D9" s="188"/>
      <c r="E9" s="188"/>
      <c r="F9" s="188"/>
      <c r="G9" s="188"/>
      <c r="H9" s="188"/>
      <c r="I9" s="188"/>
      <c r="J9" s="188"/>
      <c r="K9" s="188"/>
      <c r="L9" s="188"/>
      <c r="M9" s="188"/>
      <c r="N9" s="188"/>
      <c r="O9" s="188"/>
      <c r="P9" s="188"/>
      <c r="Q9" s="188"/>
      <c r="R9" s="188"/>
      <c r="S9" s="38"/>
      <c r="T9" s="39"/>
      <c r="U9" s="39"/>
      <c r="V9" s="39"/>
      <c r="W9" s="39"/>
      <c r="X9" s="39"/>
      <c r="Y9" s="40"/>
    </row>
    <row r="10" spans="1:25" ht="13.5" thickBot="1" x14ac:dyDescent="0.25">
      <c r="A10" s="76">
        <v>5</v>
      </c>
      <c r="B10" s="447" t="s">
        <v>117</v>
      </c>
      <c r="C10" s="448"/>
      <c r="D10" s="188"/>
      <c r="E10" s="188"/>
      <c r="F10" s="188"/>
      <c r="G10" s="188"/>
      <c r="H10" s="188"/>
      <c r="I10" s="188"/>
      <c r="J10" s="188"/>
      <c r="K10" s="188"/>
      <c r="L10" s="188"/>
      <c r="M10" s="188"/>
      <c r="N10" s="188"/>
      <c r="O10" s="188"/>
      <c r="P10" s="188"/>
      <c r="Q10" s="188"/>
      <c r="R10" s="188"/>
      <c r="S10" s="188"/>
      <c r="T10" s="188"/>
      <c r="U10" s="188"/>
      <c r="V10" s="188"/>
      <c r="W10" s="188"/>
      <c r="X10" s="188"/>
      <c r="Y10" s="188"/>
    </row>
    <row r="11" spans="1:25" ht="13.5" thickBot="1" x14ac:dyDescent="0.25">
      <c r="B11" s="442" t="s">
        <v>157</v>
      </c>
      <c r="C11" s="442"/>
      <c r="D11" s="77" t="str">
        <f t="shared" ref="D11:R11" si="0">IF(AND(D6="A",D7="A",D8="A",D9="A",D10="A"),"C",IF(COUNTIF(D6:D10,"A")&gt;0,"P"," "))</f>
        <v xml:space="preserve"> </v>
      </c>
      <c r="E11" s="77" t="str">
        <f t="shared" si="0"/>
        <v xml:space="preserve"> </v>
      </c>
      <c r="F11" s="77" t="str">
        <f t="shared" si="0"/>
        <v xml:space="preserve"> </v>
      </c>
      <c r="G11" s="77" t="str">
        <f t="shared" si="0"/>
        <v xml:space="preserve"> </v>
      </c>
      <c r="H11" s="77" t="str">
        <f t="shared" si="0"/>
        <v xml:space="preserve"> </v>
      </c>
      <c r="I11" s="77" t="str">
        <f t="shared" si="0"/>
        <v xml:space="preserve"> </v>
      </c>
      <c r="J11" s="77" t="str">
        <f t="shared" si="0"/>
        <v xml:space="preserve"> </v>
      </c>
      <c r="K11" s="77" t="str">
        <f t="shared" si="0"/>
        <v xml:space="preserve"> </v>
      </c>
      <c r="L11" s="77" t="str">
        <f t="shared" si="0"/>
        <v xml:space="preserve"> </v>
      </c>
      <c r="M11" s="77" t="str">
        <f t="shared" si="0"/>
        <v xml:space="preserve"> </v>
      </c>
      <c r="N11" s="77" t="str">
        <f t="shared" si="0"/>
        <v xml:space="preserve"> </v>
      </c>
      <c r="O11" s="77" t="str">
        <f t="shared" si="0"/>
        <v xml:space="preserve"> </v>
      </c>
      <c r="P11" s="77" t="str">
        <f t="shared" si="0"/>
        <v xml:space="preserve"> </v>
      </c>
      <c r="Q11" s="77" t="str">
        <f t="shared" si="0"/>
        <v xml:space="preserve"> </v>
      </c>
      <c r="R11" s="77" t="str">
        <f t="shared" si="0"/>
        <v xml:space="preserve"> </v>
      </c>
      <c r="S11" s="77" t="str">
        <f t="shared" ref="S11:Y11" si="1">IF(AND(S6="A",S7="A",S10="A"),"C",IF(COUNTIF(S6:S10,"A")&gt;0,"P"," "))</f>
        <v xml:space="preserve"> </v>
      </c>
      <c r="T11" s="77" t="str">
        <f t="shared" si="1"/>
        <v xml:space="preserve"> </v>
      </c>
      <c r="U11" s="77" t="str">
        <f t="shared" si="1"/>
        <v xml:space="preserve"> </v>
      </c>
      <c r="V11" s="77" t="str">
        <f t="shared" si="1"/>
        <v xml:space="preserve"> </v>
      </c>
      <c r="W11" s="77" t="str">
        <f t="shared" si="1"/>
        <v xml:space="preserve"> </v>
      </c>
      <c r="X11" s="77" t="str">
        <f t="shared" si="1"/>
        <v xml:space="preserve"> </v>
      </c>
      <c r="Y11" s="77" t="str">
        <f t="shared" si="1"/>
        <v xml:space="preserve"> </v>
      </c>
    </row>
    <row r="12" spans="1:25" x14ac:dyDescent="0.2">
      <c r="A12" s="59"/>
      <c r="B12" s="445"/>
      <c r="C12" s="445"/>
      <c r="D12" s="446"/>
      <c r="E12" s="445"/>
      <c r="F12" s="445"/>
      <c r="G12" s="445"/>
      <c r="H12" s="445"/>
      <c r="I12" s="445"/>
      <c r="J12" s="445"/>
      <c r="K12" s="445"/>
      <c r="L12" s="445"/>
      <c r="M12" s="445"/>
      <c r="N12" s="445"/>
      <c r="O12" s="445"/>
      <c r="P12" s="445"/>
      <c r="Q12" s="445"/>
      <c r="R12" s="445"/>
      <c r="S12" s="445"/>
      <c r="T12" s="445"/>
      <c r="U12" s="445"/>
      <c r="V12" s="445"/>
      <c r="W12" s="445"/>
      <c r="X12" s="445"/>
      <c r="Y12" s="445"/>
    </row>
    <row r="13" spans="1:25" x14ac:dyDescent="0.2">
      <c r="A13" s="76">
        <v>1</v>
      </c>
      <c r="B13" s="444" t="s">
        <v>113</v>
      </c>
      <c r="C13" s="444"/>
      <c r="D13" s="188"/>
      <c r="E13" s="188"/>
      <c r="F13" s="188"/>
      <c r="G13" s="188"/>
      <c r="H13" s="188"/>
      <c r="I13" s="188"/>
      <c r="J13" s="188"/>
      <c r="K13" s="188"/>
      <c r="L13" s="188"/>
      <c r="M13" s="188"/>
      <c r="N13" s="188"/>
      <c r="O13" s="188"/>
      <c r="P13" s="188"/>
      <c r="Q13" s="188"/>
      <c r="R13" s="188"/>
      <c r="S13" s="188"/>
      <c r="T13" s="188"/>
      <c r="U13" s="188"/>
      <c r="V13" s="188"/>
      <c r="W13" s="188"/>
      <c r="X13" s="188"/>
      <c r="Y13" s="188"/>
    </row>
    <row r="14" spans="1:25" x14ac:dyDescent="0.2">
      <c r="A14" s="76">
        <v>2</v>
      </c>
      <c r="B14" s="444" t="s">
        <v>114</v>
      </c>
      <c r="C14" s="444"/>
      <c r="D14" s="188"/>
      <c r="E14" s="188"/>
      <c r="F14" s="188"/>
      <c r="G14" s="188"/>
      <c r="H14" s="188"/>
      <c r="I14" s="188"/>
      <c r="J14" s="188"/>
      <c r="K14" s="188"/>
      <c r="L14" s="188"/>
      <c r="M14" s="188"/>
      <c r="N14" s="188"/>
      <c r="O14" s="188"/>
      <c r="P14" s="188"/>
      <c r="Q14" s="188"/>
      <c r="R14" s="188"/>
      <c r="S14" s="188"/>
      <c r="T14" s="188"/>
      <c r="U14" s="188"/>
      <c r="V14" s="188"/>
      <c r="W14" s="188"/>
      <c r="X14" s="188"/>
      <c r="Y14" s="188"/>
    </row>
    <row r="15" spans="1:25" x14ac:dyDescent="0.2">
      <c r="A15" s="76">
        <v>3</v>
      </c>
      <c r="B15" s="444" t="s">
        <v>115</v>
      </c>
      <c r="C15" s="444"/>
      <c r="D15" s="188"/>
      <c r="E15" s="188"/>
      <c r="F15" s="188"/>
      <c r="G15" s="188"/>
      <c r="H15" s="188"/>
      <c r="I15" s="188"/>
      <c r="J15" s="188"/>
      <c r="K15" s="188"/>
      <c r="L15" s="188"/>
      <c r="M15" s="188"/>
      <c r="N15" s="188"/>
      <c r="O15" s="188"/>
      <c r="P15" s="188"/>
      <c r="Q15" s="188"/>
      <c r="R15" s="188"/>
      <c r="S15" s="35"/>
      <c r="T15" s="36"/>
      <c r="U15" s="36"/>
      <c r="V15" s="36"/>
      <c r="W15" s="36"/>
      <c r="X15" s="36"/>
      <c r="Y15" s="37"/>
    </row>
    <row r="16" spans="1:25" x14ac:dyDescent="0.2">
      <c r="A16" s="76">
        <v>4</v>
      </c>
      <c r="B16" s="447" t="s">
        <v>116</v>
      </c>
      <c r="C16" s="448"/>
      <c r="D16" s="188"/>
      <c r="E16" s="188"/>
      <c r="F16" s="188"/>
      <c r="G16" s="188"/>
      <c r="H16" s="188"/>
      <c r="I16" s="188"/>
      <c r="J16" s="188"/>
      <c r="K16" s="188"/>
      <c r="L16" s="188"/>
      <c r="M16" s="188"/>
      <c r="N16" s="188"/>
      <c r="O16" s="188"/>
      <c r="P16" s="188"/>
      <c r="Q16" s="188"/>
      <c r="R16" s="188"/>
      <c r="S16" s="38"/>
      <c r="T16" s="39"/>
      <c r="U16" s="39"/>
      <c r="V16" s="39"/>
      <c r="W16" s="39"/>
      <c r="X16" s="39"/>
      <c r="Y16" s="40"/>
    </row>
    <row r="17" spans="1:25" ht="13.5" thickBot="1" x14ac:dyDescent="0.25">
      <c r="A17" s="76">
        <v>5</v>
      </c>
      <c r="B17" s="447" t="s">
        <v>117</v>
      </c>
      <c r="C17" s="448"/>
      <c r="D17" s="188"/>
      <c r="E17" s="188"/>
      <c r="F17" s="188"/>
      <c r="G17" s="188"/>
      <c r="H17" s="188"/>
      <c r="I17" s="188"/>
      <c r="J17" s="188"/>
      <c r="K17" s="188"/>
      <c r="L17" s="188"/>
      <c r="M17" s="188"/>
      <c r="N17" s="188"/>
      <c r="O17" s="188"/>
      <c r="P17" s="188"/>
      <c r="Q17" s="188"/>
      <c r="R17" s="188"/>
      <c r="S17" s="188"/>
      <c r="T17" s="188"/>
      <c r="U17" s="188"/>
      <c r="V17" s="188"/>
      <c r="W17" s="188"/>
      <c r="X17" s="188"/>
      <c r="Y17" s="188"/>
    </row>
    <row r="18" spans="1:25" ht="13.5" thickBot="1" x14ac:dyDescent="0.25">
      <c r="B18" s="442" t="s">
        <v>157</v>
      </c>
      <c r="C18" s="442"/>
      <c r="D18" s="77" t="str">
        <f t="shared" ref="D18:R18" si="2">IF(AND(D13="A",D14="A",D15="A",D16="A",D17="A"),"C",IF(COUNTIF(D13:D17,"A")&gt;0,"P"," "))</f>
        <v xml:space="preserve"> </v>
      </c>
      <c r="E18" s="77" t="str">
        <f t="shared" si="2"/>
        <v xml:space="preserve"> </v>
      </c>
      <c r="F18" s="77" t="str">
        <f t="shared" si="2"/>
        <v xml:space="preserve"> </v>
      </c>
      <c r="G18" s="77" t="str">
        <f t="shared" si="2"/>
        <v xml:space="preserve"> </v>
      </c>
      <c r="H18" s="77" t="str">
        <f t="shared" si="2"/>
        <v xml:space="preserve"> </v>
      </c>
      <c r="I18" s="77" t="str">
        <f t="shared" si="2"/>
        <v xml:space="preserve"> </v>
      </c>
      <c r="J18" s="77" t="str">
        <f t="shared" si="2"/>
        <v xml:space="preserve"> </v>
      </c>
      <c r="K18" s="77" t="str">
        <f t="shared" si="2"/>
        <v xml:space="preserve"> </v>
      </c>
      <c r="L18" s="77" t="str">
        <f t="shared" si="2"/>
        <v xml:space="preserve"> </v>
      </c>
      <c r="M18" s="77" t="str">
        <f t="shared" si="2"/>
        <v xml:space="preserve"> </v>
      </c>
      <c r="N18" s="77" t="str">
        <f t="shared" si="2"/>
        <v xml:space="preserve"> </v>
      </c>
      <c r="O18" s="77" t="str">
        <f t="shared" si="2"/>
        <v xml:space="preserve"> </v>
      </c>
      <c r="P18" s="77" t="str">
        <f t="shared" si="2"/>
        <v xml:space="preserve"> </v>
      </c>
      <c r="Q18" s="77" t="str">
        <f t="shared" si="2"/>
        <v xml:space="preserve"> </v>
      </c>
      <c r="R18" s="77" t="str">
        <f t="shared" si="2"/>
        <v xml:space="preserve"> </v>
      </c>
      <c r="S18" s="77" t="str">
        <f t="shared" ref="S18:Y18" si="3">IF(AND(S13="A",S14="A",S17="A"),"C",IF(COUNTIF(S13:S17,"A")&gt;0,"P"," "))</f>
        <v xml:space="preserve"> </v>
      </c>
      <c r="T18" s="77" t="str">
        <f t="shared" si="3"/>
        <v xml:space="preserve"> </v>
      </c>
      <c r="U18" s="77" t="str">
        <f t="shared" si="3"/>
        <v xml:space="preserve"> </v>
      </c>
      <c r="V18" s="77" t="str">
        <f t="shared" si="3"/>
        <v xml:space="preserve"> </v>
      </c>
      <c r="W18" s="77" t="str">
        <f t="shared" si="3"/>
        <v xml:space="preserve"> </v>
      </c>
      <c r="X18" s="77" t="str">
        <f t="shared" si="3"/>
        <v xml:space="preserve"> </v>
      </c>
      <c r="Y18" s="77" t="str">
        <f t="shared" si="3"/>
        <v xml:space="preserve"> </v>
      </c>
    </row>
    <row r="19" spans="1:25" x14ac:dyDescent="0.2">
      <c r="A19" s="59"/>
      <c r="B19" s="446"/>
      <c r="C19" s="446"/>
      <c r="D19" s="446"/>
      <c r="E19" s="446"/>
      <c r="F19" s="446"/>
      <c r="G19" s="446"/>
      <c r="H19" s="446"/>
      <c r="I19" s="446"/>
      <c r="J19" s="446"/>
      <c r="K19" s="446"/>
      <c r="L19" s="446"/>
      <c r="M19" s="446"/>
      <c r="N19" s="446"/>
      <c r="O19" s="446"/>
      <c r="P19" s="446"/>
      <c r="Q19" s="446"/>
      <c r="R19" s="446"/>
      <c r="S19" s="446"/>
      <c r="T19" s="446"/>
      <c r="U19" s="446"/>
      <c r="V19" s="446"/>
      <c r="W19" s="446"/>
      <c r="X19" s="446"/>
      <c r="Y19" s="446"/>
    </row>
    <row r="20" spans="1:25" s="27" customFormat="1" x14ac:dyDescent="0.2"/>
  </sheetData>
  <sheetProtection password="DBBF" sheet="1" objects="1" scenarios="1" selectLockedCells="1"/>
  <mergeCells count="39">
    <mergeCell ref="V1:V4"/>
    <mergeCell ref="U1:U4"/>
    <mergeCell ref="Q1:Q4"/>
    <mergeCell ref="B6:C6"/>
    <mergeCell ref="K1:K4"/>
    <mergeCell ref="S1:S4"/>
    <mergeCell ref="T1:T4"/>
    <mergeCell ref="B8:C8"/>
    <mergeCell ref="B7:C7"/>
    <mergeCell ref="M1:M4"/>
    <mergeCell ref="N1:N4"/>
    <mergeCell ref="B19:Y19"/>
    <mergeCell ref="Y1:Y4"/>
    <mergeCell ref="A3:C3"/>
    <mergeCell ref="A4:C4"/>
    <mergeCell ref="B14:C14"/>
    <mergeCell ref="B10:C10"/>
    <mergeCell ref="D1:D4"/>
    <mergeCell ref="G1:G4"/>
    <mergeCell ref="J1:J4"/>
    <mergeCell ref="X1:X4"/>
    <mergeCell ref="L1:L4"/>
    <mergeCell ref="W1:W4"/>
    <mergeCell ref="B18:C18"/>
    <mergeCell ref="O1:O4"/>
    <mergeCell ref="P1:P4"/>
    <mergeCell ref="B15:C15"/>
    <mergeCell ref="B12:Y12"/>
    <mergeCell ref="B13:C13"/>
    <mergeCell ref="R1:R4"/>
    <mergeCell ref="B17:C17"/>
    <mergeCell ref="B16:C16"/>
    <mergeCell ref="I1:I4"/>
    <mergeCell ref="B5:Y5"/>
    <mergeCell ref="E1:E4"/>
    <mergeCell ref="B9:C9"/>
    <mergeCell ref="B11:C11"/>
    <mergeCell ref="F1:F4"/>
    <mergeCell ref="H1:H4"/>
  </mergeCells>
  <phoneticPr fontId="4" type="noConversion"/>
  <pageMargins left="0.75" right="0.7" top="1" bottom="1" header="0.5" footer="0.5"/>
  <pageSetup orientation="landscape" r:id="rId1"/>
  <headerFooter alignWithMargins="0">
    <oddHeader>&amp;C&amp;"Arial,Bold"&amp;14 SeniorTrax&amp;12
Registration - &amp;D</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8"/>
  <sheetViews>
    <sheetView showGridLines="0" zoomScaleNormal="100" workbookViewId="0">
      <selection activeCell="A5" sqref="A5"/>
    </sheetView>
  </sheetViews>
  <sheetFormatPr defaultRowHeight="12.75" x14ac:dyDescent="0.2"/>
  <cols>
    <col min="1" max="1" width="12.140625" style="168" bestFit="1" customWidth="1"/>
    <col min="2" max="16" width="7.7109375" style="168" customWidth="1"/>
    <col min="17" max="17" width="8.5703125" style="184" customWidth="1"/>
    <col min="18" max="16384" width="9.140625" style="168"/>
  </cols>
  <sheetData>
    <row r="1" spans="1:17" ht="25.5" customHeight="1" x14ac:dyDescent="0.2">
      <c r="A1" s="464" t="s">
        <v>7</v>
      </c>
      <c r="B1" s="443" t="str">
        <f>Stephanie!$A$1</f>
        <v>Stephanie</v>
      </c>
      <c r="C1" s="443" t="str">
        <f ca="1">Senior2!$A$1</f>
        <v>Senior2</v>
      </c>
      <c r="D1" s="443" t="str">
        <f ca="1">Senior3!$A$1</f>
        <v>Senior3</v>
      </c>
      <c r="E1" s="443" t="str">
        <f ca="1">Senior4!$A$1</f>
        <v>Senior4</v>
      </c>
      <c r="F1" s="443" t="str">
        <f ca="1">Senior5!$A$1</f>
        <v>Senior5</v>
      </c>
      <c r="G1" s="443" t="str">
        <f ca="1">Senior6!$A$1</f>
        <v>Senior6</v>
      </c>
      <c r="H1" s="443" t="str">
        <f ca="1">Senior7!$A$1</f>
        <v>Senior7</v>
      </c>
      <c r="I1" s="443" t="str">
        <f ca="1">Senior8!$A$1</f>
        <v>Senior8</v>
      </c>
      <c r="J1" s="443" t="str">
        <f ca="1">Senior9!$A$1</f>
        <v>Senior9</v>
      </c>
      <c r="K1" s="443" t="str">
        <f ca="1">Senior10!$A$1</f>
        <v>Senior10</v>
      </c>
      <c r="L1" s="443" t="str">
        <f ca="1">Senior11!$A$1</f>
        <v>Senior11</v>
      </c>
      <c r="M1" s="443" t="str">
        <f ca="1">Senior12!$A$1</f>
        <v>Senior12</v>
      </c>
      <c r="N1" s="443" t="str">
        <f ca="1">Senior13!$A$1</f>
        <v>Senior13</v>
      </c>
      <c r="O1" s="443" t="str">
        <f ca="1">Senior14!$A$1</f>
        <v>Senior14</v>
      </c>
      <c r="P1" s="443" t="str">
        <f ca="1">Senior15!$A$1</f>
        <v>Senior15</v>
      </c>
      <c r="Q1" s="461" t="s">
        <v>35</v>
      </c>
    </row>
    <row r="2" spans="1:17" x14ac:dyDescent="0.2">
      <c r="A2" s="464"/>
      <c r="B2" s="443"/>
      <c r="C2" s="443"/>
      <c r="D2" s="443"/>
      <c r="E2" s="443"/>
      <c r="F2" s="443"/>
      <c r="G2" s="443"/>
      <c r="H2" s="443"/>
      <c r="I2" s="443"/>
      <c r="J2" s="443"/>
      <c r="K2" s="443"/>
      <c r="L2" s="443"/>
      <c r="M2" s="443"/>
      <c r="N2" s="443"/>
      <c r="O2" s="443"/>
      <c r="P2" s="443"/>
      <c r="Q2" s="462"/>
    </row>
    <row r="3" spans="1:17" x14ac:dyDescent="0.2">
      <c r="B3" s="443"/>
      <c r="C3" s="443"/>
      <c r="D3" s="443"/>
      <c r="E3" s="443"/>
      <c r="F3" s="443"/>
      <c r="G3" s="443"/>
      <c r="H3" s="443"/>
      <c r="I3" s="443"/>
      <c r="J3" s="443"/>
      <c r="K3" s="443"/>
      <c r="L3" s="443"/>
      <c r="M3" s="443"/>
      <c r="N3" s="443"/>
      <c r="O3" s="443"/>
      <c r="P3" s="443"/>
      <c r="Q3" s="462"/>
    </row>
    <row r="4" spans="1:17" x14ac:dyDescent="0.2">
      <c r="A4" s="169" t="s">
        <v>119</v>
      </c>
      <c r="B4" s="443"/>
      <c r="C4" s="443"/>
      <c r="D4" s="443"/>
      <c r="E4" s="443"/>
      <c r="F4" s="443"/>
      <c r="G4" s="443"/>
      <c r="H4" s="443"/>
      <c r="I4" s="443"/>
      <c r="J4" s="443"/>
      <c r="K4" s="443"/>
      <c r="L4" s="443"/>
      <c r="M4" s="443"/>
      <c r="N4" s="443"/>
      <c r="O4" s="443"/>
      <c r="P4" s="443"/>
      <c r="Q4" s="463"/>
    </row>
    <row r="5" spans="1:17" x14ac:dyDescent="0.2">
      <c r="A5" s="170"/>
      <c r="B5" s="171"/>
      <c r="C5" s="171"/>
      <c r="D5" s="171"/>
      <c r="E5" s="171"/>
      <c r="F5" s="171"/>
      <c r="G5" s="171"/>
      <c r="H5" s="171"/>
      <c r="I5" s="171"/>
      <c r="J5" s="171"/>
      <c r="K5" s="171"/>
      <c r="L5" s="171"/>
      <c r="M5" s="171"/>
      <c r="N5" s="171"/>
      <c r="O5" s="171"/>
      <c r="P5" s="171"/>
      <c r="Q5" s="172">
        <f t="shared" ref="Q5:Q19" si="0">SUM(B5:P5)</f>
        <v>0</v>
      </c>
    </row>
    <row r="6" spans="1:17" x14ac:dyDescent="0.2">
      <c r="A6" s="170"/>
      <c r="B6" s="171"/>
      <c r="C6" s="171"/>
      <c r="D6" s="171"/>
      <c r="E6" s="171"/>
      <c r="F6" s="171"/>
      <c r="G6" s="171"/>
      <c r="H6" s="171"/>
      <c r="I6" s="171"/>
      <c r="J6" s="171"/>
      <c r="K6" s="171"/>
      <c r="L6" s="171"/>
      <c r="M6" s="171"/>
      <c r="N6" s="171"/>
      <c r="O6" s="171"/>
      <c r="P6" s="171"/>
      <c r="Q6" s="172">
        <f t="shared" si="0"/>
        <v>0</v>
      </c>
    </row>
    <row r="7" spans="1:17" x14ac:dyDescent="0.2">
      <c r="A7" s="170"/>
      <c r="B7" s="171"/>
      <c r="C7" s="171"/>
      <c r="D7" s="171"/>
      <c r="E7" s="171"/>
      <c r="F7" s="171"/>
      <c r="G7" s="171"/>
      <c r="H7" s="171"/>
      <c r="I7" s="171"/>
      <c r="J7" s="171"/>
      <c r="K7" s="171"/>
      <c r="L7" s="171"/>
      <c r="M7" s="171"/>
      <c r="N7" s="171"/>
      <c r="O7" s="171"/>
      <c r="P7" s="171"/>
      <c r="Q7" s="172">
        <f t="shared" si="0"/>
        <v>0</v>
      </c>
    </row>
    <row r="8" spans="1:17" x14ac:dyDescent="0.2">
      <c r="A8" s="170"/>
      <c r="B8" s="171"/>
      <c r="C8" s="171"/>
      <c r="D8" s="171"/>
      <c r="E8" s="171"/>
      <c r="F8" s="171"/>
      <c r="G8" s="171"/>
      <c r="H8" s="171"/>
      <c r="I8" s="171"/>
      <c r="J8" s="171"/>
      <c r="K8" s="171"/>
      <c r="L8" s="171"/>
      <c r="M8" s="171"/>
      <c r="N8" s="171"/>
      <c r="O8" s="171"/>
      <c r="P8" s="171"/>
      <c r="Q8" s="172">
        <f t="shared" si="0"/>
        <v>0</v>
      </c>
    </row>
    <row r="9" spans="1:17" x14ac:dyDescent="0.2">
      <c r="A9" s="170"/>
      <c r="B9" s="171"/>
      <c r="C9" s="171"/>
      <c r="D9" s="171"/>
      <c r="E9" s="171"/>
      <c r="F9" s="171"/>
      <c r="G9" s="171"/>
      <c r="H9" s="171"/>
      <c r="I9" s="171"/>
      <c r="J9" s="171"/>
      <c r="K9" s="171"/>
      <c r="L9" s="171"/>
      <c r="M9" s="171"/>
      <c r="N9" s="171"/>
      <c r="O9" s="171"/>
      <c r="P9" s="171"/>
      <c r="Q9" s="172">
        <f t="shared" si="0"/>
        <v>0</v>
      </c>
    </row>
    <row r="10" spans="1:17" x14ac:dyDescent="0.2">
      <c r="A10" s="170"/>
      <c r="B10" s="171"/>
      <c r="C10" s="171"/>
      <c r="D10" s="171"/>
      <c r="E10" s="171"/>
      <c r="F10" s="171"/>
      <c r="G10" s="171"/>
      <c r="H10" s="171"/>
      <c r="I10" s="171"/>
      <c r="J10" s="171"/>
      <c r="K10" s="171"/>
      <c r="L10" s="171"/>
      <c r="M10" s="171"/>
      <c r="N10" s="171"/>
      <c r="O10" s="171"/>
      <c r="P10" s="171"/>
      <c r="Q10" s="172">
        <f t="shared" si="0"/>
        <v>0</v>
      </c>
    </row>
    <row r="11" spans="1:17" x14ac:dyDescent="0.2">
      <c r="A11" s="170"/>
      <c r="B11" s="171"/>
      <c r="C11" s="171"/>
      <c r="D11" s="171"/>
      <c r="E11" s="171"/>
      <c r="F11" s="171"/>
      <c r="G11" s="171"/>
      <c r="H11" s="171"/>
      <c r="I11" s="171"/>
      <c r="J11" s="171"/>
      <c r="K11" s="171"/>
      <c r="L11" s="171"/>
      <c r="M11" s="171"/>
      <c r="N11" s="171"/>
      <c r="O11" s="171"/>
      <c r="P11" s="171"/>
      <c r="Q11" s="172">
        <f t="shared" si="0"/>
        <v>0</v>
      </c>
    </row>
    <row r="12" spans="1:17" x14ac:dyDescent="0.2">
      <c r="A12" s="170"/>
      <c r="B12" s="171"/>
      <c r="C12" s="171"/>
      <c r="D12" s="171"/>
      <c r="E12" s="171"/>
      <c r="F12" s="171"/>
      <c r="G12" s="171"/>
      <c r="H12" s="171"/>
      <c r="I12" s="171"/>
      <c r="J12" s="171"/>
      <c r="K12" s="171"/>
      <c r="L12" s="171"/>
      <c r="M12" s="171"/>
      <c r="N12" s="171"/>
      <c r="O12" s="171"/>
      <c r="P12" s="171"/>
      <c r="Q12" s="172">
        <f t="shared" si="0"/>
        <v>0</v>
      </c>
    </row>
    <row r="13" spans="1:17" x14ac:dyDescent="0.2">
      <c r="A13" s="170"/>
      <c r="B13" s="171"/>
      <c r="C13" s="171"/>
      <c r="D13" s="171"/>
      <c r="E13" s="171"/>
      <c r="F13" s="171"/>
      <c r="G13" s="171"/>
      <c r="H13" s="171"/>
      <c r="I13" s="171"/>
      <c r="J13" s="171"/>
      <c r="K13" s="171"/>
      <c r="L13" s="171"/>
      <c r="M13" s="171"/>
      <c r="N13" s="171"/>
      <c r="O13" s="171"/>
      <c r="P13" s="171"/>
      <c r="Q13" s="172">
        <f t="shared" si="0"/>
        <v>0</v>
      </c>
    </row>
    <row r="14" spans="1:17" x14ac:dyDescent="0.2">
      <c r="A14" s="170"/>
      <c r="B14" s="171"/>
      <c r="C14" s="171"/>
      <c r="D14" s="171"/>
      <c r="E14" s="171"/>
      <c r="F14" s="171"/>
      <c r="G14" s="171"/>
      <c r="H14" s="171"/>
      <c r="I14" s="171"/>
      <c r="J14" s="171"/>
      <c r="K14" s="171"/>
      <c r="L14" s="171"/>
      <c r="M14" s="171"/>
      <c r="N14" s="171"/>
      <c r="O14" s="171"/>
      <c r="P14" s="171"/>
      <c r="Q14" s="172">
        <f t="shared" si="0"/>
        <v>0</v>
      </c>
    </row>
    <row r="15" spans="1:17" x14ac:dyDescent="0.2">
      <c r="A15" s="170"/>
      <c r="B15" s="171"/>
      <c r="C15" s="171"/>
      <c r="D15" s="171"/>
      <c r="E15" s="171"/>
      <c r="F15" s="171"/>
      <c r="G15" s="171"/>
      <c r="H15" s="171"/>
      <c r="I15" s="171"/>
      <c r="J15" s="171"/>
      <c r="K15" s="171"/>
      <c r="L15" s="171"/>
      <c r="M15" s="171"/>
      <c r="N15" s="171"/>
      <c r="O15" s="171"/>
      <c r="P15" s="171"/>
      <c r="Q15" s="172">
        <f t="shared" si="0"/>
        <v>0</v>
      </c>
    </row>
    <row r="16" spans="1:17" x14ac:dyDescent="0.2">
      <c r="A16" s="170"/>
      <c r="B16" s="171"/>
      <c r="C16" s="171"/>
      <c r="D16" s="171"/>
      <c r="E16" s="171"/>
      <c r="F16" s="171"/>
      <c r="G16" s="171"/>
      <c r="H16" s="171"/>
      <c r="I16" s="171"/>
      <c r="J16" s="171"/>
      <c r="K16" s="171"/>
      <c r="L16" s="171"/>
      <c r="M16" s="171"/>
      <c r="N16" s="171"/>
      <c r="O16" s="171"/>
      <c r="P16" s="171"/>
      <c r="Q16" s="172">
        <f t="shared" si="0"/>
        <v>0</v>
      </c>
    </row>
    <row r="17" spans="1:17" x14ac:dyDescent="0.2">
      <c r="A17" s="170"/>
      <c r="B17" s="171"/>
      <c r="C17" s="171"/>
      <c r="D17" s="171"/>
      <c r="E17" s="171"/>
      <c r="F17" s="171"/>
      <c r="G17" s="171"/>
      <c r="H17" s="171"/>
      <c r="I17" s="171"/>
      <c r="J17" s="171"/>
      <c r="K17" s="171"/>
      <c r="L17" s="171"/>
      <c r="M17" s="171"/>
      <c r="N17" s="171"/>
      <c r="O17" s="171"/>
      <c r="P17" s="171"/>
      <c r="Q17" s="172">
        <f t="shared" si="0"/>
        <v>0</v>
      </c>
    </row>
    <row r="18" spans="1:17" x14ac:dyDescent="0.2">
      <c r="A18" s="170"/>
      <c r="B18" s="171"/>
      <c r="C18" s="171"/>
      <c r="D18" s="171"/>
      <c r="E18" s="171"/>
      <c r="F18" s="171"/>
      <c r="G18" s="171"/>
      <c r="H18" s="171"/>
      <c r="I18" s="171"/>
      <c r="J18" s="171"/>
      <c r="K18" s="171"/>
      <c r="L18" s="171"/>
      <c r="M18" s="171"/>
      <c r="N18" s="171"/>
      <c r="O18" s="171"/>
      <c r="P18" s="171"/>
      <c r="Q18" s="172">
        <f t="shared" si="0"/>
        <v>0</v>
      </c>
    </row>
    <row r="19" spans="1:17" ht="13.5" thickBot="1" x14ac:dyDescent="0.25">
      <c r="A19" s="170"/>
      <c r="B19" s="171"/>
      <c r="C19" s="171"/>
      <c r="D19" s="171"/>
      <c r="E19" s="171"/>
      <c r="F19" s="171"/>
      <c r="G19" s="171"/>
      <c r="H19" s="171"/>
      <c r="I19" s="171"/>
      <c r="J19" s="171"/>
      <c r="K19" s="171"/>
      <c r="L19" s="171"/>
      <c r="M19" s="171"/>
      <c r="N19" s="171"/>
      <c r="O19" s="171"/>
      <c r="P19" s="171"/>
      <c r="Q19" s="172">
        <f t="shared" si="0"/>
        <v>0</v>
      </c>
    </row>
    <row r="20" spans="1:17" s="176" customFormat="1" ht="26.25" thickBot="1" x14ac:dyDescent="0.25">
      <c r="A20" s="173" t="s">
        <v>36</v>
      </c>
      <c r="B20" s="174">
        <f>SUM(B5:B19)</f>
        <v>0</v>
      </c>
      <c r="C20" s="174">
        <f t="shared" ref="C20:P20" si="1">SUM(C5:C19)</f>
        <v>0</v>
      </c>
      <c r="D20" s="174">
        <f t="shared" si="1"/>
        <v>0</v>
      </c>
      <c r="E20" s="174">
        <f t="shared" si="1"/>
        <v>0</v>
      </c>
      <c r="F20" s="174">
        <f t="shared" si="1"/>
        <v>0</v>
      </c>
      <c r="G20" s="174">
        <f t="shared" si="1"/>
        <v>0</v>
      </c>
      <c r="H20" s="174">
        <f t="shared" si="1"/>
        <v>0</v>
      </c>
      <c r="I20" s="174">
        <f t="shared" si="1"/>
        <v>0</v>
      </c>
      <c r="J20" s="174">
        <f t="shared" si="1"/>
        <v>0</v>
      </c>
      <c r="K20" s="174">
        <f t="shared" si="1"/>
        <v>0</v>
      </c>
      <c r="L20" s="174">
        <f t="shared" si="1"/>
        <v>0</v>
      </c>
      <c r="M20" s="174">
        <f t="shared" si="1"/>
        <v>0</v>
      </c>
      <c r="N20" s="174">
        <f t="shared" si="1"/>
        <v>0</v>
      </c>
      <c r="O20" s="174">
        <f t="shared" si="1"/>
        <v>0</v>
      </c>
      <c r="P20" s="175">
        <f t="shared" si="1"/>
        <v>0</v>
      </c>
      <c r="Q20" s="155">
        <f>SUM(Q5:Q19)</f>
        <v>0</v>
      </c>
    </row>
    <row r="21" spans="1:17" x14ac:dyDescent="0.2">
      <c r="A21" s="177"/>
      <c r="B21" s="178"/>
      <c r="C21" s="178"/>
      <c r="D21" s="178"/>
      <c r="E21" s="178"/>
      <c r="F21" s="178"/>
      <c r="G21" s="178"/>
      <c r="H21" s="178"/>
      <c r="I21" s="178"/>
      <c r="J21" s="178"/>
      <c r="K21" s="178"/>
      <c r="L21" s="178"/>
      <c r="M21" s="178"/>
      <c r="N21" s="178"/>
      <c r="O21" s="178"/>
      <c r="P21" s="178"/>
      <c r="Q21" s="179"/>
    </row>
    <row r="22" spans="1:17" x14ac:dyDescent="0.2">
      <c r="A22" s="170"/>
      <c r="B22" s="171"/>
      <c r="C22" s="171"/>
      <c r="D22" s="171"/>
      <c r="E22" s="171"/>
      <c r="F22" s="171"/>
      <c r="G22" s="171"/>
      <c r="H22" s="171"/>
      <c r="I22" s="171"/>
      <c r="J22" s="171"/>
      <c r="K22" s="171"/>
      <c r="L22" s="171"/>
      <c r="M22" s="171"/>
      <c r="N22" s="171"/>
      <c r="O22" s="171"/>
      <c r="P22" s="171"/>
      <c r="Q22" s="172">
        <f t="shared" ref="Q22:Q36" si="2">SUM(B22:P22)</f>
        <v>0</v>
      </c>
    </row>
    <row r="23" spans="1:17" x14ac:dyDescent="0.2">
      <c r="A23" s="170"/>
      <c r="B23" s="171"/>
      <c r="C23" s="171"/>
      <c r="D23" s="171"/>
      <c r="E23" s="171"/>
      <c r="F23" s="171"/>
      <c r="G23" s="171"/>
      <c r="H23" s="171"/>
      <c r="I23" s="171"/>
      <c r="J23" s="171"/>
      <c r="K23" s="171"/>
      <c r="L23" s="171"/>
      <c r="M23" s="171"/>
      <c r="N23" s="171"/>
      <c r="O23" s="171"/>
      <c r="P23" s="171"/>
      <c r="Q23" s="172">
        <f t="shared" si="2"/>
        <v>0</v>
      </c>
    </row>
    <row r="24" spans="1:17" x14ac:dyDescent="0.2">
      <c r="A24" s="170"/>
      <c r="B24" s="171"/>
      <c r="C24" s="171"/>
      <c r="D24" s="171"/>
      <c r="E24" s="171"/>
      <c r="F24" s="171"/>
      <c r="G24" s="171"/>
      <c r="H24" s="171"/>
      <c r="I24" s="171"/>
      <c r="J24" s="171"/>
      <c r="K24" s="171"/>
      <c r="L24" s="171"/>
      <c r="M24" s="171"/>
      <c r="N24" s="171"/>
      <c r="O24" s="171"/>
      <c r="P24" s="171"/>
      <c r="Q24" s="172">
        <f t="shared" si="2"/>
        <v>0</v>
      </c>
    </row>
    <row r="25" spans="1:17" x14ac:dyDescent="0.2">
      <c r="A25" s="170"/>
      <c r="B25" s="171"/>
      <c r="C25" s="171"/>
      <c r="D25" s="171"/>
      <c r="E25" s="171"/>
      <c r="F25" s="171"/>
      <c r="G25" s="171"/>
      <c r="H25" s="171"/>
      <c r="I25" s="171"/>
      <c r="J25" s="171"/>
      <c r="K25" s="171"/>
      <c r="L25" s="171"/>
      <c r="M25" s="171"/>
      <c r="N25" s="171"/>
      <c r="O25" s="171"/>
      <c r="P25" s="171"/>
      <c r="Q25" s="172">
        <f t="shared" si="2"/>
        <v>0</v>
      </c>
    </row>
    <row r="26" spans="1:17" x14ac:dyDescent="0.2">
      <c r="A26" s="170"/>
      <c r="B26" s="171"/>
      <c r="C26" s="171"/>
      <c r="D26" s="171"/>
      <c r="E26" s="171"/>
      <c r="F26" s="171"/>
      <c r="G26" s="171"/>
      <c r="H26" s="171"/>
      <c r="I26" s="171"/>
      <c r="J26" s="171"/>
      <c r="K26" s="171"/>
      <c r="L26" s="171"/>
      <c r="M26" s="171"/>
      <c r="N26" s="171"/>
      <c r="O26" s="171"/>
      <c r="P26" s="171"/>
      <c r="Q26" s="172">
        <f t="shared" si="2"/>
        <v>0</v>
      </c>
    </row>
    <row r="27" spans="1:17" x14ac:dyDescent="0.2">
      <c r="A27" s="170"/>
      <c r="B27" s="171"/>
      <c r="C27" s="171"/>
      <c r="D27" s="171"/>
      <c r="E27" s="171"/>
      <c r="F27" s="171"/>
      <c r="G27" s="171"/>
      <c r="H27" s="171"/>
      <c r="I27" s="171"/>
      <c r="J27" s="171"/>
      <c r="K27" s="171"/>
      <c r="L27" s="171"/>
      <c r="M27" s="171"/>
      <c r="N27" s="171"/>
      <c r="O27" s="171"/>
      <c r="P27" s="171"/>
      <c r="Q27" s="172">
        <f t="shared" si="2"/>
        <v>0</v>
      </c>
    </row>
    <row r="28" spans="1:17" x14ac:dyDescent="0.2">
      <c r="A28" s="170"/>
      <c r="B28" s="171"/>
      <c r="C28" s="171"/>
      <c r="D28" s="171"/>
      <c r="E28" s="171"/>
      <c r="F28" s="171"/>
      <c r="G28" s="171"/>
      <c r="H28" s="171"/>
      <c r="I28" s="171"/>
      <c r="J28" s="171"/>
      <c r="K28" s="171"/>
      <c r="L28" s="171"/>
      <c r="M28" s="171"/>
      <c r="N28" s="171"/>
      <c r="O28" s="171"/>
      <c r="P28" s="171"/>
      <c r="Q28" s="172">
        <f t="shared" si="2"/>
        <v>0</v>
      </c>
    </row>
    <row r="29" spans="1:17" x14ac:dyDescent="0.2">
      <c r="A29" s="170"/>
      <c r="B29" s="171"/>
      <c r="C29" s="171"/>
      <c r="D29" s="171"/>
      <c r="E29" s="171"/>
      <c r="F29" s="171"/>
      <c r="G29" s="171"/>
      <c r="H29" s="171"/>
      <c r="I29" s="171"/>
      <c r="J29" s="171"/>
      <c r="K29" s="171"/>
      <c r="L29" s="171"/>
      <c r="M29" s="171"/>
      <c r="N29" s="171"/>
      <c r="O29" s="171"/>
      <c r="P29" s="171"/>
      <c r="Q29" s="172">
        <f t="shared" si="2"/>
        <v>0</v>
      </c>
    </row>
    <row r="30" spans="1:17" x14ac:dyDescent="0.2">
      <c r="A30" s="170"/>
      <c r="B30" s="171"/>
      <c r="C30" s="171"/>
      <c r="D30" s="171"/>
      <c r="E30" s="171"/>
      <c r="F30" s="171"/>
      <c r="G30" s="171"/>
      <c r="H30" s="171"/>
      <c r="I30" s="171"/>
      <c r="J30" s="171"/>
      <c r="K30" s="171"/>
      <c r="L30" s="171"/>
      <c r="M30" s="171"/>
      <c r="N30" s="171"/>
      <c r="O30" s="171"/>
      <c r="P30" s="171"/>
      <c r="Q30" s="172">
        <f t="shared" si="2"/>
        <v>0</v>
      </c>
    </row>
    <row r="31" spans="1:17" x14ac:dyDescent="0.2">
      <c r="A31" s="170"/>
      <c r="B31" s="171"/>
      <c r="C31" s="171"/>
      <c r="D31" s="171"/>
      <c r="E31" s="171"/>
      <c r="F31" s="171"/>
      <c r="G31" s="171"/>
      <c r="H31" s="171"/>
      <c r="I31" s="171"/>
      <c r="J31" s="171"/>
      <c r="K31" s="171"/>
      <c r="L31" s="171"/>
      <c r="M31" s="171"/>
      <c r="N31" s="171"/>
      <c r="O31" s="171"/>
      <c r="P31" s="171"/>
      <c r="Q31" s="172">
        <f t="shared" si="2"/>
        <v>0</v>
      </c>
    </row>
    <row r="32" spans="1:17" x14ac:dyDescent="0.2">
      <c r="A32" s="170"/>
      <c r="B32" s="171"/>
      <c r="C32" s="171"/>
      <c r="D32" s="171"/>
      <c r="E32" s="171"/>
      <c r="F32" s="171"/>
      <c r="G32" s="171"/>
      <c r="H32" s="171"/>
      <c r="I32" s="171"/>
      <c r="J32" s="171"/>
      <c r="K32" s="171"/>
      <c r="L32" s="171"/>
      <c r="M32" s="171"/>
      <c r="N32" s="171"/>
      <c r="O32" s="171"/>
      <c r="P32" s="171"/>
      <c r="Q32" s="172">
        <f t="shared" si="2"/>
        <v>0</v>
      </c>
    </row>
    <row r="33" spans="1:17" x14ac:dyDescent="0.2">
      <c r="A33" s="170"/>
      <c r="B33" s="171"/>
      <c r="C33" s="171"/>
      <c r="D33" s="171"/>
      <c r="E33" s="171"/>
      <c r="F33" s="171"/>
      <c r="G33" s="171"/>
      <c r="H33" s="171"/>
      <c r="I33" s="171"/>
      <c r="J33" s="171"/>
      <c r="K33" s="171"/>
      <c r="L33" s="171"/>
      <c r="M33" s="171"/>
      <c r="N33" s="171"/>
      <c r="O33" s="171"/>
      <c r="P33" s="171"/>
      <c r="Q33" s="172">
        <f t="shared" si="2"/>
        <v>0</v>
      </c>
    </row>
    <row r="34" spans="1:17" x14ac:dyDescent="0.2">
      <c r="A34" s="170"/>
      <c r="B34" s="171"/>
      <c r="C34" s="171"/>
      <c r="D34" s="171"/>
      <c r="E34" s="171"/>
      <c r="F34" s="171"/>
      <c r="G34" s="171"/>
      <c r="H34" s="171"/>
      <c r="I34" s="171"/>
      <c r="J34" s="171"/>
      <c r="K34" s="171"/>
      <c r="L34" s="171"/>
      <c r="M34" s="171"/>
      <c r="N34" s="171"/>
      <c r="O34" s="171"/>
      <c r="P34" s="171"/>
      <c r="Q34" s="172">
        <f t="shared" si="2"/>
        <v>0</v>
      </c>
    </row>
    <row r="35" spans="1:17" x14ac:dyDescent="0.2">
      <c r="A35" s="170"/>
      <c r="B35" s="171"/>
      <c r="C35" s="171"/>
      <c r="D35" s="171"/>
      <c r="E35" s="171"/>
      <c r="F35" s="171"/>
      <c r="G35" s="171"/>
      <c r="H35" s="171"/>
      <c r="I35" s="171"/>
      <c r="J35" s="171"/>
      <c r="K35" s="171"/>
      <c r="L35" s="171"/>
      <c r="M35" s="171"/>
      <c r="N35" s="171"/>
      <c r="O35" s="171"/>
      <c r="P35" s="171"/>
      <c r="Q35" s="172">
        <f t="shared" si="2"/>
        <v>0</v>
      </c>
    </row>
    <row r="36" spans="1:17" ht="13.5" thickBot="1" x14ac:dyDescent="0.25">
      <c r="A36" s="170"/>
      <c r="B36" s="171"/>
      <c r="C36" s="171"/>
      <c r="D36" s="171"/>
      <c r="E36" s="171"/>
      <c r="F36" s="171"/>
      <c r="G36" s="171"/>
      <c r="H36" s="171"/>
      <c r="I36" s="171"/>
      <c r="J36" s="171"/>
      <c r="K36" s="171"/>
      <c r="L36" s="171"/>
      <c r="M36" s="171"/>
      <c r="N36" s="171"/>
      <c r="O36" s="171"/>
      <c r="P36" s="171"/>
      <c r="Q36" s="172">
        <f t="shared" si="2"/>
        <v>0</v>
      </c>
    </row>
    <row r="37" spans="1:17" ht="26.25" thickBot="1" x14ac:dyDescent="0.25">
      <c r="A37" s="180" t="s">
        <v>36</v>
      </c>
      <c r="B37" s="181">
        <f>SUM(B22:B36)</f>
        <v>0</v>
      </c>
      <c r="C37" s="181">
        <f t="shared" ref="C37:P37" si="3">SUM(C5:C36)</f>
        <v>0</v>
      </c>
      <c r="D37" s="181">
        <f t="shared" si="3"/>
        <v>0</v>
      </c>
      <c r="E37" s="181">
        <f t="shared" si="3"/>
        <v>0</v>
      </c>
      <c r="F37" s="181">
        <f t="shared" si="3"/>
        <v>0</v>
      </c>
      <c r="G37" s="181">
        <f t="shared" si="3"/>
        <v>0</v>
      </c>
      <c r="H37" s="181">
        <f t="shared" si="3"/>
        <v>0</v>
      </c>
      <c r="I37" s="181">
        <f t="shared" si="3"/>
        <v>0</v>
      </c>
      <c r="J37" s="181">
        <f t="shared" si="3"/>
        <v>0</v>
      </c>
      <c r="K37" s="181">
        <f t="shared" si="3"/>
        <v>0</v>
      </c>
      <c r="L37" s="181">
        <f t="shared" si="3"/>
        <v>0</v>
      </c>
      <c r="M37" s="181">
        <f t="shared" si="3"/>
        <v>0</v>
      </c>
      <c r="N37" s="181">
        <f t="shared" si="3"/>
        <v>0</v>
      </c>
      <c r="O37" s="181">
        <f t="shared" si="3"/>
        <v>0</v>
      </c>
      <c r="P37" s="182">
        <f t="shared" si="3"/>
        <v>0</v>
      </c>
      <c r="Q37" s="156">
        <f>SUM(Q22:Q36)</f>
        <v>0</v>
      </c>
    </row>
    <row r="38" spans="1:17" x14ac:dyDescent="0.2">
      <c r="Q38" s="183"/>
    </row>
  </sheetData>
  <sheetProtection password="DBBF" sheet="1" objects="1" scenarios="1" selectLockedCells="1"/>
  <mergeCells count="17">
    <mergeCell ref="L1:L4"/>
    <mergeCell ref="A1:A2"/>
    <mergeCell ref="B1:B4"/>
    <mergeCell ref="C1:C4"/>
    <mergeCell ref="D1:D4"/>
    <mergeCell ref="E1:E4"/>
    <mergeCell ref="F1:F4"/>
    <mergeCell ref="G1:G4"/>
    <mergeCell ref="H1:H4"/>
    <mergeCell ref="I1:I4"/>
    <mergeCell ref="J1:J4"/>
    <mergeCell ref="K1:K4"/>
    <mergeCell ref="M1:M4"/>
    <mergeCell ref="N1:N4"/>
    <mergeCell ref="O1:O4"/>
    <mergeCell ref="P1:P4"/>
    <mergeCell ref="Q1:Q4"/>
  </mergeCells>
  <pageMargins left="0.75" right="0.75" top="1" bottom="0.5" header="0.25" footer="0.25"/>
  <pageSetup scale="87" orientation="landscape" horizontalDpi="300" verticalDpi="300" r:id="rId1"/>
  <headerFooter alignWithMargins="0">
    <oddHeader>&amp;C&amp;"Arial,Bold"&amp;14SeniorTrax
&amp;12Dues page - &amp;D</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sheetPr>
  <dimension ref="A1:Q104"/>
  <sheetViews>
    <sheetView showGridLines="0" zoomScaleNormal="100" workbookViewId="0">
      <selection activeCell="C13" sqref="C13"/>
    </sheetView>
  </sheetViews>
  <sheetFormatPr defaultRowHeight="12.75" x14ac:dyDescent="0.2"/>
  <cols>
    <col min="1" max="1" width="10.85546875" style="34" customWidth="1"/>
    <col min="2" max="2" width="53" style="34" customWidth="1"/>
    <col min="3" max="17" width="3.28515625" style="34" customWidth="1"/>
    <col min="18" max="16384" width="9.140625" style="34"/>
  </cols>
  <sheetData>
    <row r="1" spans="1:17" ht="12.75" customHeight="1" x14ac:dyDescent="0.25">
      <c r="A1" s="41"/>
      <c r="B1" s="42"/>
      <c r="C1" s="443" t="str">
        <f>Stephanie!$A$1</f>
        <v>Stephanie</v>
      </c>
      <c r="D1" s="443" t="str">
        <f ca="1">Senior2!$A$1</f>
        <v>Senior2</v>
      </c>
      <c r="E1" s="443" t="str">
        <f ca="1">Senior3!$A$1</f>
        <v>Senior3</v>
      </c>
      <c r="F1" s="443" t="str">
        <f ca="1">Senior4!$A$1</f>
        <v>Senior4</v>
      </c>
      <c r="G1" s="443" t="str">
        <f ca="1">Senior5!$A$1</f>
        <v>Senior5</v>
      </c>
      <c r="H1" s="443" t="str">
        <f ca="1">Senior6!$A$1</f>
        <v>Senior6</v>
      </c>
      <c r="I1" s="443" t="str">
        <f ca="1">Senior7!$A$1</f>
        <v>Senior7</v>
      </c>
      <c r="J1" s="443" t="str">
        <f ca="1">Senior8!$A$1</f>
        <v>Senior8</v>
      </c>
      <c r="K1" s="443" t="str">
        <f ca="1">Senior9!$A$1</f>
        <v>Senior9</v>
      </c>
      <c r="L1" s="443" t="str">
        <f ca="1">Senior10!$A$1</f>
        <v>Senior10</v>
      </c>
      <c r="M1" s="443" t="str">
        <f ca="1">Senior11!$A$1</f>
        <v>Senior11</v>
      </c>
      <c r="N1" s="443" t="str">
        <f ca="1">Senior12!$A$1</f>
        <v>Senior12</v>
      </c>
      <c r="O1" s="443" t="str">
        <f ca="1">Senior13!$A$1</f>
        <v>Senior13</v>
      </c>
      <c r="P1" s="443" t="str">
        <f ca="1">Senior14!$A$1</f>
        <v>Senior14</v>
      </c>
      <c r="Q1" s="443" t="str">
        <f ca="1">Senior15!$A$1</f>
        <v>Senior15</v>
      </c>
    </row>
    <row r="2" spans="1:17" ht="12.75" customHeight="1" x14ac:dyDescent="0.2">
      <c r="A2" s="467" t="s">
        <v>118</v>
      </c>
      <c r="B2" s="468"/>
      <c r="C2" s="443"/>
      <c r="D2" s="443"/>
      <c r="E2" s="443"/>
      <c r="F2" s="443"/>
      <c r="G2" s="443"/>
      <c r="H2" s="443"/>
      <c r="I2" s="443"/>
      <c r="J2" s="443"/>
      <c r="K2" s="443"/>
      <c r="L2" s="443"/>
      <c r="M2" s="443"/>
      <c r="N2" s="443"/>
      <c r="O2" s="443"/>
      <c r="P2" s="443"/>
      <c r="Q2" s="443"/>
    </row>
    <row r="3" spans="1:17" ht="12.75" customHeight="1" x14ac:dyDescent="0.2">
      <c r="A3" s="465" t="s">
        <v>121</v>
      </c>
      <c r="B3" s="466"/>
      <c r="C3" s="443"/>
      <c r="D3" s="443"/>
      <c r="E3" s="443"/>
      <c r="F3" s="443"/>
      <c r="G3" s="443"/>
      <c r="H3" s="443"/>
      <c r="I3" s="443"/>
      <c r="J3" s="443"/>
      <c r="K3" s="443"/>
      <c r="L3" s="443"/>
      <c r="M3" s="443"/>
      <c r="N3" s="443"/>
      <c r="O3" s="443"/>
      <c r="P3" s="443"/>
      <c r="Q3" s="443"/>
    </row>
    <row r="4" spans="1:17" ht="12.75" customHeight="1" x14ac:dyDescent="0.2">
      <c r="C4" s="443"/>
      <c r="D4" s="443"/>
      <c r="E4" s="443"/>
      <c r="F4" s="443"/>
      <c r="G4" s="443"/>
      <c r="H4" s="443"/>
      <c r="I4" s="443"/>
      <c r="J4" s="443"/>
      <c r="K4" s="443"/>
      <c r="L4" s="443"/>
      <c r="M4" s="443"/>
      <c r="N4" s="443"/>
      <c r="O4" s="443"/>
      <c r="P4" s="443"/>
      <c r="Q4" s="443"/>
    </row>
    <row r="5" spans="1:17" ht="12" customHeight="1" x14ac:dyDescent="0.2">
      <c r="A5" s="43" t="s">
        <v>119</v>
      </c>
      <c r="B5" s="32" t="s">
        <v>120</v>
      </c>
      <c r="C5" s="93"/>
      <c r="D5" s="93"/>
      <c r="E5" s="93"/>
      <c r="F5" s="93"/>
      <c r="G5" s="93"/>
      <c r="H5" s="93"/>
      <c r="I5" s="93"/>
      <c r="J5" s="93"/>
      <c r="K5" s="93"/>
      <c r="L5" s="93"/>
      <c r="M5" s="93"/>
      <c r="N5" s="93"/>
      <c r="O5" s="93"/>
      <c r="P5" s="93"/>
      <c r="Q5" s="94"/>
    </row>
    <row r="6" spans="1:17" ht="12.75" customHeight="1" x14ac:dyDescent="0.2">
      <c r="A6" s="44">
        <v>41169</v>
      </c>
      <c r="B6" s="45" t="s">
        <v>775</v>
      </c>
      <c r="C6" s="46" t="s">
        <v>774</v>
      </c>
      <c r="D6" s="46"/>
      <c r="E6" s="46"/>
      <c r="F6" s="46"/>
      <c r="G6" s="46"/>
      <c r="H6" s="46"/>
      <c r="I6" s="46"/>
      <c r="J6" s="46"/>
      <c r="K6" s="46"/>
      <c r="L6" s="46"/>
      <c r="M6" s="46"/>
      <c r="N6" s="46"/>
      <c r="O6" s="46"/>
      <c r="P6" s="46"/>
      <c r="Q6" s="46"/>
    </row>
    <row r="7" spans="1:17" x14ac:dyDescent="0.2">
      <c r="A7" s="44">
        <v>41183</v>
      </c>
      <c r="B7" s="45" t="s">
        <v>775</v>
      </c>
      <c r="C7" s="46" t="s">
        <v>774</v>
      </c>
      <c r="D7" s="46"/>
      <c r="E7" s="46"/>
      <c r="F7" s="46"/>
      <c r="G7" s="46"/>
      <c r="H7" s="46"/>
      <c r="I7" s="46"/>
      <c r="J7" s="46"/>
      <c r="K7" s="46"/>
      <c r="L7" s="46"/>
      <c r="M7" s="46"/>
      <c r="N7" s="46"/>
      <c r="O7" s="46"/>
      <c r="P7" s="46"/>
      <c r="Q7" s="46"/>
    </row>
    <row r="8" spans="1:17" x14ac:dyDescent="0.2">
      <c r="A8" s="44">
        <v>41197</v>
      </c>
      <c r="B8" s="47" t="s">
        <v>775</v>
      </c>
      <c r="C8" s="46" t="s">
        <v>774</v>
      </c>
      <c r="D8" s="46"/>
      <c r="E8" s="46"/>
      <c r="F8" s="46"/>
      <c r="G8" s="46"/>
      <c r="H8" s="46"/>
      <c r="I8" s="46"/>
      <c r="J8" s="46"/>
      <c r="K8" s="46"/>
      <c r="L8" s="46"/>
      <c r="M8" s="46"/>
      <c r="N8" s="46"/>
      <c r="O8" s="46"/>
      <c r="P8" s="46"/>
      <c r="Q8" s="46"/>
    </row>
    <row r="9" spans="1:17" x14ac:dyDescent="0.2">
      <c r="A9" s="44">
        <v>41218</v>
      </c>
      <c r="B9" s="47" t="s">
        <v>775</v>
      </c>
      <c r="C9" s="46" t="s">
        <v>774</v>
      </c>
      <c r="D9" s="46"/>
      <c r="E9" s="46"/>
      <c r="F9" s="46"/>
      <c r="G9" s="46"/>
      <c r="H9" s="46"/>
      <c r="I9" s="46"/>
      <c r="J9" s="46"/>
      <c r="K9" s="46"/>
      <c r="L9" s="46"/>
      <c r="M9" s="46"/>
      <c r="N9" s="46"/>
      <c r="O9" s="46"/>
      <c r="P9" s="46"/>
      <c r="Q9" s="46"/>
    </row>
    <row r="10" spans="1:17" x14ac:dyDescent="0.2">
      <c r="A10" s="44">
        <v>41232</v>
      </c>
      <c r="B10" s="45" t="s">
        <v>776</v>
      </c>
      <c r="C10" s="46" t="s">
        <v>774</v>
      </c>
      <c r="D10" s="46"/>
      <c r="E10" s="46"/>
      <c r="F10" s="46"/>
      <c r="G10" s="46"/>
      <c r="H10" s="46"/>
      <c r="I10" s="46"/>
      <c r="J10" s="46"/>
      <c r="K10" s="46"/>
      <c r="L10" s="46"/>
      <c r="M10" s="46"/>
      <c r="N10" s="46"/>
      <c r="O10" s="46"/>
      <c r="P10" s="46"/>
      <c r="Q10" s="46"/>
    </row>
    <row r="11" spans="1:17" x14ac:dyDescent="0.2">
      <c r="A11" s="44">
        <v>41248</v>
      </c>
      <c r="B11" s="47" t="s">
        <v>777</v>
      </c>
      <c r="C11" s="46" t="s">
        <v>774</v>
      </c>
      <c r="D11" s="46"/>
      <c r="E11" s="46"/>
      <c r="F11" s="46"/>
      <c r="G11" s="46"/>
      <c r="H11" s="46"/>
      <c r="I11" s="46"/>
      <c r="J11" s="46"/>
      <c r="K11" s="46"/>
      <c r="L11" s="46"/>
      <c r="M11" s="46"/>
      <c r="N11" s="46"/>
      <c r="O11" s="46"/>
      <c r="P11" s="46"/>
      <c r="Q11" s="46"/>
    </row>
    <row r="12" spans="1:17" x14ac:dyDescent="0.2">
      <c r="A12" s="44">
        <v>41262</v>
      </c>
      <c r="B12" s="47" t="s">
        <v>778</v>
      </c>
      <c r="C12" s="46" t="s">
        <v>774</v>
      </c>
      <c r="D12" s="46"/>
      <c r="E12" s="46"/>
      <c r="F12" s="46"/>
      <c r="G12" s="46"/>
      <c r="H12" s="46"/>
      <c r="I12" s="46"/>
      <c r="J12" s="46"/>
      <c r="K12" s="46"/>
      <c r="L12" s="46"/>
      <c r="M12" s="46"/>
      <c r="N12" s="46"/>
      <c r="O12" s="46"/>
      <c r="P12" s="46"/>
      <c r="Q12" s="46"/>
    </row>
    <row r="13" spans="1:17" x14ac:dyDescent="0.2">
      <c r="A13" s="44">
        <v>41281</v>
      </c>
      <c r="B13" s="45" t="s">
        <v>779</v>
      </c>
      <c r="C13" s="46" t="s">
        <v>774</v>
      </c>
      <c r="D13" s="46"/>
      <c r="E13" s="46"/>
      <c r="F13" s="46"/>
      <c r="G13" s="46"/>
      <c r="H13" s="46"/>
      <c r="I13" s="46"/>
      <c r="J13" s="46"/>
      <c r="K13" s="46"/>
      <c r="L13" s="46"/>
      <c r="M13" s="46"/>
      <c r="N13" s="46"/>
      <c r="O13" s="46"/>
      <c r="P13" s="46"/>
      <c r="Q13" s="46"/>
    </row>
    <row r="14" spans="1:17" x14ac:dyDescent="0.2">
      <c r="A14" s="44"/>
      <c r="B14" s="47"/>
      <c r="C14" s="46"/>
      <c r="D14" s="46"/>
      <c r="E14" s="46"/>
      <c r="F14" s="46"/>
      <c r="G14" s="46"/>
      <c r="H14" s="46"/>
      <c r="I14" s="46"/>
      <c r="J14" s="46"/>
      <c r="K14" s="46"/>
      <c r="L14" s="46"/>
      <c r="M14" s="46"/>
      <c r="N14" s="46"/>
      <c r="O14" s="46"/>
      <c r="P14" s="46"/>
      <c r="Q14" s="46"/>
    </row>
    <row r="15" spans="1:17" x14ac:dyDescent="0.2">
      <c r="A15" s="44"/>
      <c r="B15" s="47"/>
      <c r="C15" s="46"/>
      <c r="D15" s="46"/>
      <c r="E15" s="46"/>
      <c r="F15" s="46"/>
      <c r="G15" s="46"/>
      <c r="H15" s="46"/>
      <c r="I15" s="46"/>
      <c r="J15" s="46"/>
      <c r="K15" s="46"/>
      <c r="L15" s="46"/>
      <c r="M15" s="46"/>
      <c r="N15" s="46"/>
      <c r="O15" s="46"/>
      <c r="P15" s="46"/>
      <c r="Q15" s="46"/>
    </row>
    <row r="16" spans="1:17" x14ac:dyDescent="0.2">
      <c r="A16" s="44"/>
      <c r="B16" s="47"/>
      <c r="C16" s="46"/>
      <c r="D16" s="46"/>
      <c r="E16" s="46"/>
      <c r="F16" s="46"/>
      <c r="G16" s="46"/>
      <c r="H16" s="46"/>
      <c r="I16" s="46"/>
      <c r="J16" s="46"/>
      <c r="K16" s="46"/>
      <c r="L16" s="46"/>
      <c r="M16" s="46"/>
      <c r="N16" s="46"/>
      <c r="O16" s="46"/>
      <c r="P16" s="46"/>
      <c r="Q16" s="46"/>
    </row>
    <row r="17" spans="1:17" x14ac:dyDescent="0.2">
      <c r="A17" s="44"/>
      <c r="B17" s="47"/>
      <c r="C17" s="46"/>
      <c r="D17" s="46"/>
      <c r="E17" s="46"/>
      <c r="F17" s="46"/>
      <c r="G17" s="46"/>
      <c r="H17" s="46"/>
      <c r="I17" s="46"/>
      <c r="J17" s="46"/>
      <c r="K17" s="46"/>
      <c r="L17" s="46"/>
      <c r="M17" s="46"/>
      <c r="N17" s="46"/>
      <c r="O17" s="46"/>
      <c r="P17" s="46"/>
      <c r="Q17" s="46"/>
    </row>
    <row r="18" spans="1:17" x14ac:dyDescent="0.2">
      <c r="A18" s="44"/>
      <c r="B18" s="45"/>
      <c r="C18" s="48"/>
      <c r="D18" s="48"/>
      <c r="E18" s="48"/>
      <c r="F18" s="48"/>
      <c r="G18" s="48"/>
      <c r="H18" s="48"/>
      <c r="I18" s="48"/>
      <c r="J18" s="48"/>
      <c r="K18" s="48"/>
      <c r="L18" s="48"/>
      <c r="M18" s="48"/>
      <c r="N18" s="48"/>
      <c r="O18" s="48"/>
      <c r="P18" s="48"/>
      <c r="Q18" s="48"/>
    </row>
    <row r="19" spans="1:17" x14ac:dyDescent="0.2">
      <c r="A19" s="44"/>
      <c r="B19" s="47"/>
      <c r="C19" s="46"/>
      <c r="D19" s="49"/>
      <c r="E19" s="49"/>
      <c r="F19" s="49"/>
      <c r="G19" s="49"/>
      <c r="H19" s="49"/>
      <c r="I19" s="49"/>
      <c r="J19" s="49"/>
      <c r="K19" s="49"/>
      <c r="L19" s="49"/>
      <c r="M19" s="49"/>
      <c r="N19" s="49"/>
      <c r="O19" s="49"/>
      <c r="P19" s="49"/>
      <c r="Q19" s="46"/>
    </row>
    <row r="20" spans="1:17" x14ac:dyDescent="0.2">
      <c r="A20" s="44"/>
      <c r="B20" s="47"/>
      <c r="C20" s="50"/>
      <c r="D20" s="50"/>
      <c r="E20" s="50"/>
      <c r="F20" s="50"/>
      <c r="G20" s="50"/>
      <c r="H20" s="50"/>
      <c r="I20" s="50"/>
      <c r="J20" s="50"/>
      <c r="K20" s="50"/>
      <c r="L20" s="50"/>
      <c r="M20" s="50"/>
      <c r="N20" s="50"/>
      <c r="O20" s="50"/>
      <c r="P20" s="50"/>
      <c r="Q20" s="50"/>
    </row>
    <row r="21" spans="1:17" x14ac:dyDescent="0.2">
      <c r="A21" s="44"/>
      <c r="B21" s="51"/>
      <c r="C21" s="52"/>
      <c r="D21" s="52"/>
      <c r="E21" s="52"/>
      <c r="F21" s="52"/>
      <c r="G21" s="52"/>
      <c r="H21" s="52"/>
      <c r="I21" s="52"/>
      <c r="J21" s="52"/>
      <c r="K21" s="52"/>
      <c r="L21" s="52"/>
      <c r="M21" s="52"/>
      <c r="N21" s="52"/>
      <c r="O21" s="52"/>
      <c r="P21" s="52"/>
      <c r="Q21" s="52"/>
    </row>
    <row r="22" spans="1:17" x14ac:dyDescent="0.2">
      <c r="A22" s="44"/>
      <c r="B22" s="51"/>
      <c r="C22" s="52"/>
      <c r="D22" s="52"/>
      <c r="E22" s="52"/>
      <c r="F22" s="52"/>
      <c r="G22" s="52"/>
      <c r="H22" s="52"/>
      <c r="I22" s="52"/>
      <c r="J22" s="52"/>
      <c r="K22" s="52"/>
      <c r="L22" s="52"/>
      <c r="M22" s="52"/>
      <c r="N22" s="52"/>
      <c r="O22" s="52"/>
      <c r="P22" s="52"/>
      <c r="Q22" s="52"/>
    </row>
    <row r="23" spans="1:17" x14ac:dyDescent="0.2">
      <c r="A23" s="44"/>
      <c r="B23" s="53"/>
      <c r="C23" s="46"/>
      <c r="D23" s="46"/>
      <c r="E23" s="46"/>
      <c r="F23" s="46"/>
      <c r="G23" s="46"/>
      <c r="H23" s="46"/>
      <c r="I23" s="46"/>
      <c r="J23" s="46"/>
      <c r="K23" s="46"/>
      <c r="L23" s="46"/>
      <c r="M23" s="46"/>
      <c r="N23" s="46"/>
      <c r="O23" s="46"/>
      <c r="P23" s="46"/>
      <c r="Q23" s="46"/>
    </row>
    <row r="24" spans="1:17" x14ac:dyDescent="0.2">
      <c r="A24" s="44"/>
      <c r="B24" s="51"/>
      <c r="C24" s="46"/>
      <c r="D24" s="46"/>
      <c r="E24" s="46"/>
      <c r="F24" s="46"/>
      <c r="G24" s="46"/>
      <c r="H24" s="46"/>
      <c r="I24" s="46"/>
      <c r="J24" s="46"/>
      <c r="K24" s="46"/>
      <c r="L24" s="46"/>
      <c r="M24" s="46"/>
      <c r="N24" s="46"/>
      <c r="O24" s="46"/>
      <c r="P24" s="46"/>
      <c r="Q24" s="46"/>
    </row>
    <row r="25" spans="1:17" x14ac:dyDescent="0.2">
      <c r="A25" s="44"/>
      <c r="B25" s="47"/>
      <c r="C25" s="46"/>
      <c r="D25" s="46"/>
      <c r="E25" s="46"/>
      <c r="F25" s="46"/>
      <c r="G25" s="46"/>
      <c r="H25" s="46"/>
      <c r="I25" s="46"/>
      <c r="J25" s="46"/>
      <c r="K25" s="46"/>
      <c r="L25" s="46"/>
      <c r="M25" s="46"/>
      <c r="N25" s="46"/>
      <c r="O25" s="46"/>
      <c r="P25" s="46"/>
      <c r="Q25" s="46"/>
    </row>
    <row r="26" spans="1:17" x14ac:dyDescent="0.2">
      <c r="A26" s="44"/>
      <c r="B26" s="54"/>
      <c r="C26" s="46"/>
      <c r="D26" s="46"/>
      <c r="E26" s="46"/>
      <c r="F26" s="46"/>
      <c r="G26" s="46"/>
      <c r="H26" s="46"/>
      <c r="I26" s="46"/>
      <c r="J26" s="46"/>
      <c r="K26" s="46"/>
      <c r="L26" s="46"/>
      <c r="M26" s="46"/>
      <c r="N26" s="46"/>
      <c r="O26" s="46"/>
      <c r="P26" s="46"/>
      <c r="Q26" s="46"/>
    </row>
    <row r="27" spans="1:17" x14ac:dyDescent="0.2">
      <c r="A27" s="44"/>
      <c r="B27" s="47"/>
      <c r="C27" s="46"/>
      <c r="D27" s="46"/>
      <c r="E27" s="46"/>
      <c r="F27" s="46"/>
      <c r="G27" s="46"/>
      <c r="H27" s="46"/>
      <c r="I27" s="46"/>
      <c r="J27" s="46"/>
      <c r="K27" s="46"/>
      <c r="L27" s="46"/>
      <c r="M27" s="46"/>
      <c r="N27" s="46"/>
      <c r="O27" s="46"/>
      <c r="P27" s="46"/>
      <c r="Q27" s="46"/>
    </row>
    <row r="28" spans="1:17" x14ac:dyDescent="0.2">
      <c r="A28" s="44"/>
      <c r="B28" s="54"/>
      <c r="C28" s="46"/>
      <c r="D28" s="46"/>
      <c r="E28" s="46"/>
      <c r="F28" s="46"/>
      <c r="G28" s="46"/>
      <c r="H28" s="46"/>
      <c r="I28" s="46"/>
      <c r="J28" s="46"/>
      <c r="K28" s="46"/>
      <c r="L28" s="46"/>
      <c r="M28" s="46"/>
      <c r="N28" s="46"/>
      <c r="O28" s="46"/>
      <c r="P28" s="46"/>
      <c r="Q28" s="46"/>
    </row>
    <row r="29" spans="1:17" x14ac:dyDescent="0.2">
      <c r="A29" s="44"/>
      <c r="B29" s="55"/>
      <c r="C29" s="46"/>
      <c r="D29" s="46"/>
      <c r="E29" s="46"/>
      <c r="F29" s="46"/>
      <c r="G29" s="46"/>
      <c r="H29" s="46"/>
      <c r="I29" s="46"/>
      <c r="J29" s="46"/>
      <c r="K29" s="46"/>
      <c r="L29" s="46"/>
      <c r="M29" s="46"/>
      <c r="N29" s="46"/>
      <c r="O29" s="46"/>
      <c r="P29" s="46"/>
      <c r="Q29" s="46"/>
    </row>
    <row r="30" spans="1:17" x14ac:dyDescent="0.2">
      <c r="A30" s="44"/>
      <c r="B30" s="47"/>
      <c r="C30" s="46"/>
      <c r="D30" s="46"/>
      <c r="E30" s="46"/>
      <c r="F30" s="46"/>
      <c r="G30" s="46"/>
      <c r="H30" s="46"/>
      <c r="I30" s="46"/>
      <c r="J30" s="46"/>
      <c r="K30" s="46"/>
      <c r="L30" s="46"/>
      <c r="M30" s="46"/>
      <c r="N30" s="46"/>
      <c r="O30" s="46"/>
      <c r="P30" s="46"/>
      <c r="Q30" s="46"/>
    </row>
    <row r="31" spans="1:17" x14ac:dyDescent="0.2">
      <c r="A31" s="44"/>
      <c r="B31" s="47"/>
      <c r="C31" s="46"/>
      <c r="D31" s="46"/>
      <c r="E31" s="46"/>
      <c r="F31" s="46"/>
      <c r="G31" s="46"/>
      <c r="H31" s="46"/>
      <c r="I31" s="46"/>
      <c r="J31" s="46"/>
      <c r="K31" s="46"/>
      <c r="L31" s="46"/>
      <c r="M31" s="46"/>
      <c r="N31" s="46"/>
      <c r="O31" s="46"/>
      <c r="P31" s="46"/>
      <c r="Q31" s="46"/>
    </row>
    <row r="32" spans="1:17" x14ac:dyDescent="0.2">
      <c r="A32" s="44"/>
      <c r="B32" s="47"/>
      <c r="C32" s="46"/>
      <c r="D32" s="46"/>
      <c r="E32" s="46"/>
      <c r="F32" s="46"/>
      <c r="G32" s="46"/>
      <c r="H32" s="46"/>
      <c r="I32" s="46"/>
      <c r="J32" s="46"/>
      <c r="K32" s="46"/>
      <c r="L32" s="46"/>
      <c r="M32" s="46"/>
      <c r="N32" s="46"/>
      <c r="O32" s="46"/>
      <c r="P32" s="46"/>
      <c r="Q32" s="46"/>
    </row>
    <row r="33" spans="1:17" x14ac:dyDescent="0.2">
      <c r="A33" s="44"/>
      <c r="B33" s="55"/>
      <c r="C33" s="46"/>
      <c r="D33" s="46"/>
      <c r="E33" s="46"/>
      <c r="F33" s="46"/>
      <c r="G33" s="46"/>
      <c r="H33" s="46"/>
      <c r="I33" s="46"/>
      <c r="J33" s="46"/>
      <c r="K33" s="46"/>
      <c r="L33" s="46"/>
      <c r="M33" s="46"/>
      <c r="N33" s="46"/>
      <c r="O33" s="46"/>
      <c r="P33" s="46"/>
      <c r="Q33" s="46"/>
    </row>
    <row r="34" spans="1:17" x14ac:dyDescent="0.2">
      <c r="A34" s="44"/>
      <c r="B34" s="47"/>
      <c r="C34" s="46"/>
      <c r="D34" s="46"/>
      <c r="E34" s="46"/>
      <c r="F34" s="46"/>
      <c r="G34" s="46"/>
      <c r="H34" s="46"/>
      <c r="I34" s="46"/>
      <c r="J34" s="46"/>
      <c r="K34" s="46"/>
      <c r="L34" s="46"/>
      <c r="M34" s="46"/>
      <c r="N34" s="46"/>
      <c r="O34" s="46"/>
      <c r="P34" s="46"/>
      <c r="Q34" s="46"/>
    </row>
    <row r="35" spans="1:17" x14ac:dyDescent="0.2">
      <c r="A35" s="44"/>
      <c r="B35" s="47"/>
      <c r="C35" s="46"/>
      <c r="D35" s="46"/>
      <c r="E35" s="46"/>
      <c r="F35" s="46"/>
      <c r="G35" s="46"/>
      <c r="H35" s="46"/>
      <c r="I35" s="46"/>
      <c r="J35" s="46"/>
      <c r="K35" s="46"/>
      <c r="L35" s="46"/>
      <c r="M35" s="46"/>
      <c r="N35" s="46"/>
      <c r="O35" s="46"/>
      <c r="P35" s="46"/>
      <c r="Q35" s="46"/>
    </row>
    <row r="36" spans="1:17" x14ac:dyDescent="0.2">
      <c r="A36" s="44"/>
      <c r="B36" s="47"/>
      <c r="C36" s="46"/>
      <c r="D36" s="46"/>
      <c r="E36" s="46"/>
      <c r="F36" s="46"/>
      <c r="G36" s="46"/>
      <c r="H36" s="46"/>
      <c r="I36" s="46"/>
      <c r="J36" s="46"/>
      <c r="K36" s="46"/>
      <c r="L36" s="46"/>
      <c r="M36" s="46"/>
      <c r="N36" s="46"/>
      <c r="O36" s="46"/>
      <c r="P36" s="46"/>
      <c r="Q36" s="46"/>
    </row>
    <row r="37" spans="1:17" x14ac:dyDescent="0.2">
      <c r="A37" s="44"/>
      <c r="B37" s="47"/>
      <c r="C37" s="46"/>
      <c r="D37" s="46"/>
      <c r="E37" s="46"/>
      <c r="F37" s="46"/>
      <c r="G37" s="46"/>
      <c r="H37" s="46"/>
      <c r="I37" s="46"/>
      <c r="J37" s="46"/>
      <c r="K37" s="46"/>
      <c r="L37" s="46"/>
      <c r="M37" s="46"/>
      <c r="N37" s="46"/>
      <c r="O37" s="46"/>
      <c r="P37" s="46"/>
      <c r="Q37" s="46"/>
    </row>
    <row r="38" spans="1:17" x14ac:dyDescent="0.2">
      <c r="A38" s="44"/>
      <c r="B38" s="47"/>
      <c r="C38" s="46"/>
      <c r="D38" s="46"/>
      <c r="E38" s="46"/>
      <c r="F38" s="46"/>
      <c r="G38" s="46"/>
      <c r="H38" s="46"/>
      <c r="I38" s="46"/>
      <c r="J38" s="46"/>
      <c r="K38" s="46"/>
      <c r="L38" s="46"/>
      <c r="M38" s="46"/>
      <c r="N38" s="46"/>
      <c r="O38" s="46"/>
      <c r="P38" s="46"/>
      <c r="Q38" s="46"/>
    </row>
    <row r="39" spans="1:17" x14ac:dyDescent="0.2">
      <c r="A39" s="44"/>
      <c r="B39" s="47"/>
      <c r="C39" s="46"/>
      <c r="D39" s="46"/>
      <c r="E39" s="46"/>
      <c r="F39" s="46"/>
      <c r="G39" s="46"/>
      <c r="H39" s="46"/>
      <c r="I39" s="46"/>
      <c r="J39" s="46"/>
      <c r="K39" s="46"/>
      <c r="L39" s="46"/>
      <c r="M39" s="46"/>
      <c r="N39" s="46"/>
      <c r="O39" s="46"/>
      <c r="P39" s="46"/>
      <c r="Q39" s="46"/>
    </row>
    <row r="40" spans="1:17" x14ac:dyDescent="0.2">
      <c r="A40" s="44"/>
      <c r="B40" s="47"/>
      <c r="C40" s="46"/>
      <c r="D40" s="46"/>
      <c r="E40" s="46"/>
      <c r="F40" s="46"/>
      <c r="G40" s="46"/>
      <c r="H40" s="46"/>
      <c r="I40" s="46"/>
      <c r="J40" s="46"/>
      <c r="K40" s="46"/>
      <c r="L40" s="46"/>
      <c r="M40" s="46"/>
      <c r="N40" s="46"/>
      <c r="O40" s="46"/>
      <c r="P40" s="46"/>
      <c r="Q40" s="46"/>
    </row>
    <row r="41" spans="1:17" x14ac:dyDescent="0.2">
      <c r="A41" s="44"/>
      <c r="B41" s="47"/>
      <c r="C41" s="46"/>
      <c r="D41" s="46"/>
      <c r="E41" s="46"/>
      <c r="F41" s="46"/>
      <c r="G41" s="46"/>
      <c r="H41" s="46"/>
      <c r="I41" s="46"/>
      <c r="J41" s="46"/>
      <c r="K41" s="46"/>
      <c r="L41" s="46"/>
      <c r="M41" s="46"/>
      <c r="N41" s="46"/>
      <c r="O41" s="46"/>
      <c r="P41" s="46"/>
      <c r="Q41" s="46"/>
    </row>
    <row r="42" spans="1:17" x14ac:dyDescent="0.2">
      <c r="A42" s="44"/>
      <c r="B42" s="47"/>
      <c r="C42" s="46"/>
      <c r="D42" s="46"/>
      <c r="E42" s="46"/>
      <c r="F42" s="46"/>
      <c r="G42" s="46"/>
      <c r="H42" s="46"/>
      <c r="I42" s="46"/>
      <c r="J42" s="46"/>
      <c r="K42" s="46"/>
      <c r="L42" s="46"/>
      <c r="M42" s="46"/>
      <c r="N42" s="46"/>
      <c r="O42" s="46"/>
      <c r="P42" s="46"/>
      <c r="Q42" s="46"/>
    </row>
    <row r="43" spans="1:17" x14ac:dyDescent="0.2">
      <c r="A43" s="44"/>
      <c r="B43" s="47"/>
      <c r="C43" s="46"/>
      <c r="D43" s="46"/>
      <c r="E43" s="46"/>
      <c r="F43" s="46"/>
      <c r="G43" s="46"/>
      <c r="H43" s="46"/>
      <c r="I43" s="46"/>
      <c r="J43" s="46"/>
      <c r="K43" s="46"/>
      <c r="L43" s="46"/>
      <c r="M43" s="46"/>
      <c r="N43" s="46"/>
      <c r="O43" s="46"/>
      <c r="P43" s="46"/>
      <c r="Q43" s="46"/>
    </row>
    <row r="44" spans="1:17" x14ac:dyDescent="0.2">
      <c r="A44" s="44"/>
      <c r="B44" s="47"/>
      <c r="C44" s="46"/>
      <c r="D44" s="46"/>
      <c r="E44" s="46"/>
      <c r="F44" s="46"/>
      <c r="G44" s="46"/>
      <c r="H44" s="46"/>
      <c r="I44" s="46"/>
      <c r="J44" s="46"/>
      <c r="K44" s="46"/>
      <c r="L44" s="46"/>
      <c r="M44" s="46"/>
      <c r="N44" s="46"/>
      <c r="O44" s="46"/>
      <c r="P44" s="46"/>
      <c r="Q44" s="46"/>
    </row>
    <row r="45" spans="1:17" x14ac:dyDescent="0.2">
      <c r="A45" s="44"/>
      <c r="B45" s="47"/>
      <c r="C45" s="46"/>
      <c r="D45" s="46"/>
      <c r="E45" s="46"/>
      <c r="F45" s="46"/>
      <c r="G45" s="46"/>
      <c r="H45" s="46"/>
      <c r="I45" s="46"/>
      <c r="J45" s="46"/>
      <c r="K45" s="46"/>
      <c r="L45" s="46"/>
      <c r="M45" s="46"/>
      <c r="N45" s="46"/>
      <c r="O45" s="46"/>
      <c r="P45" s="46"/>
      <c r="Q45" s="46"/>
    </row>
    <row r="46" spans="1:17" x14ac:dyDescent="0.2">
      <c r="A46" s="44"/>
      <c r="B46" s="47"/>
      <c r="C46" s="46"/>
      <c r="D46" s="46"/>
      <c r="E46" s="46"/>
      <c r="F46" s="46"/>
      <c r="G46" s="46"/>
      <c r="H46" s="46"/>
      <c r="I46" s="46"/>
      <c r="J46" s="46"/>
      <c r="K46" s="46"/>
      <c r="L46" s="46"/>
      <c r="M46" s="46"/>
      <c r="N46" s="46"/>
      <c r="O46" s="46"/>
      <c r="P46" s="46"/>
      <c r="Q46" s="46"/>
    </row>
    <row r="47" spans="1:17" x14ac:dyDescent="0.2">
      <c r="A47" s="44"/>
      <c r="B47" s="47"/>
      <c r="C47" s="46"/>
      <c r="D47" s="46"/>
      <c r="E47" s="46"/>
      <c r="F47" s="46"/>
      <c r="G47" s="46"/>
      <c r="H47" s="46"/>
      <c r="I47" s="46"/>
      <c r="J47" s="46"/>
      <c r="K47" s="46"/>
      <c r="L47" s="46"/>
      <c r="M47" s="46"/>
      <c r="N47" s="46"/>
      <c r="O47" s="46"/>
      <c r="P47" s="46"/>
      <c r="Q47" s="46"/>
    </row>
    <row r="48" spans="1:17" x14ac:dyDescent="0.2">
      <c r="A48" s="44"/>
      <c r="B48" s="47"/>
      <c r="C48" s="46"/>
      <c r="D48" s="46"/>
      <c r="E48" s="46"/>
      <c r="F48" s="46"/>
      <c r="G48" s="46"/>
      <c r="H48" s="46"/>
      <c r="I48" s="46"/>
      <c r="J48" s="46"/>
      <c r="K48" s="46"/>
      <c r="L48" s="46"/>
      <c r="M48" s="46"/>
      <c r="N48" s="46"/>
      <c r="O48" s="46"/>
      <c r="P48" s="46"/>
      <c r="Q48" s="46"/>
    </row>
    <row r="49" spans="1:17" x14ac:dyDescent="0.2">
      <c r="A49" s="44"/>
      <c r="B49" s="47"/>
      <c r="C49" s="46"/>
      <c r="D49" s="46"/>
      <c r="E49" s="46"/>
      <c r="F49" s="46"/>
      <c r="G49" s="46"/>
      <c r="H49" s="46"/>
      <c r="I49" s="46"/>
      <c r="J49" s="46"/>
      <c r="K49" s="46"/>
      <c r="L49" s="46"/>
      <c r="M49" s="46"/>
      <c r="N49" s="46"/>
      <c r="O49" s="46"/>
      <c r="P49" s="46"/>
      <c r="Q49" s="46"/>
    </row>
    <row r="50" spans="1:17" x14ac:dyDescent="0.2">
      <c r="A50" s="44"/>
      <c r="B50" s="47"/>
      <c r="C50" s="46"/>
      <c r="D50" s="46"/>
      <c r="E50" s="46"/>
      <c r="F50" s="46"/>
      <c r="G50" s="46"/>
      <c r="H50" s="46"/>
      <c r="I50" s="46"/>
      <c r="J50" s="46"/>
      <c r="K50" s="46"/>
      <c r="L50" s="46"/>
      <c r="M50" s="46"/>
      <c r="N50" s="46"/>
      <c r="O50" s="46"/>
      <c r="P50" s="46"/>
      <c r="Q50" s="46"/>
    </row>
    <row r="51" spans="1:17" x14ac:dyDescent="0.2">
      <c r="A51" s="44"/>
      <c r="B51" s="47"/>
      <c r="C51" s="46"/>
      <c r="D51" s="46"/>
      <c r="E51" s="46"/>
      <c r="F51" s="46"/>
      <c r="G51" s="46"/>
      <c r="H51" s="46"/>
      <c r="I51" s="46"/>
      <c r="J51" s="46"/>
      <c r="K51" s="46"/>
      <c r="L51" s="46"/>
      <c r="M51" s="46"/>
      <c r="N51" s="46"/>
      <c r="O51" s="46"/>
      <c r="P51" s="46"/>
      <c r="Q51" s="46"/>
    </row>
    <row r="52" spans="1:17" x14ac:dyDescent="0.2">
      <c r="A52" s="44"/>
      <c r="B52" s="47"/>
      <c r="C52" s="46"/>
      <c r="D52" s="46"/>
      <c r="E52" s="46"/>
      <c r="F52" s="46"/>
      <c r="G52" s="46"/>
      <c r="H52" s="46"/>
      <c r="I52" s="46"/>
      <c r="J52" s="46"/>
      <c r="K52" s="46"/>
      <c r="L52" s="46"/>
      <c r="M52" s="46"/>
      <c r="N52" s="46"/>
      <c r="O52" s="46"/>
      <c r="P52" s="46"/>
      <c r="Q52" s="46"/>
    </row>
    <row r="53" spans="1:17" x14ac:dyDescent="0.2">
      <c r="A53" s="44"/>
      <c r="B53" s="47"/>
      <c r="C53" s="46"/>
      <c r="D53" s="46"/>
      <c r="E53" s="46"/>
      <c r="F53" s="46"/>
      <c r="G53" s="46"/>
      <c r="H53" s="46"/>
      <c r="I53" s="46"/>
      <c r="J53" s="46"/>
      <c r="K53" s="46"/>
      <c r="L53" s="46"/>
      <c r="M53" s="46"/>
      <c r="N53" s="46"/>
      <c r="O53" s="46"/>
      <c r="P53" s="46"/>
      <c r="Q53" s="46"/>
    </row>
    <row r="54" spans="1:17" x14ac:dyDescent="0.2">
      <c r="A54" s="44"/>
      <c r="B54" s="47"/>
      <c r="C54" s="46"/>
      <c r="D54" s="46"/>
      <c r="E54" s="46"/>
      <c r="F54" s="46"/>
      <c r="G54" s="46"/>
      <c r="H54" s="46"/>
      <c r="I54" s="46"/>
      <c r="J54" s="46"/>
      <c r="K54" s="46"/>
      <c r="L54" s="46"/>
      <c r="M54" s="46"/>
      <c r="N54" s="46"/>
      <c r="O54" s="46"/>
      <c r="P54" s="46"/>
      <c r="Q54" s="46"/>
    </row>
    <row r="55" spans="1:17" x14ac:dyDescent="0.2">
      <c r="A55" s="44"/>
      <c r="B55" s="47"/>
      <c r="C55" s="46"/>
      <c r="D55" s="46"/>
      <c r="E55" s="46"/>
      <c r="F55" s="46"/>
      <c r="G55" s="46"/>
      <c r="H55" s="46"/>
      <c r="I55" s="46"/>
      <c r="J55" s="46"/>
      <c r="K55" s="46"/>
      <c r="L55" s="46"/>
      <c r="M55" s="46"/>
      <c r="N55" s="46"/>
      <c r="O55" s="46"/>
      <c r="P55" s="46"/>
      <c r="Q55" s="46"/>
    </row>
    <row r="56" spans="1:17" x14ac:dyDescent="0.2">
      <c r="A56" s="44"/>
      <c r="B56" s="47"/>
      <c r="C56" s="46"/>
      <c r="D56" s="46"/>
      <c r="E56" s="46"/>
      <c r="F56" s="46"/>
      <c r="G56" s="46"/>
      <c r="H56" s="46"/>
      <c r="I56" s="46"/>
      <c r="J56" s="46"/>
      <c r="K56" s="46"/>
      <c r="L56" s="46"/>
      <c r="M56" s="46"/>
      <c r="N56" s="46"/>
      <c r="O56" s="46"/>
      <c r="P56" s="46"/>
      <c r="Q56" s="46"/>
    </row>
    <row r="57" spans="1:17" x14ac:dyDescent="0.2">
      <c r="A57" s="44"/>
      <c r="B57" s="47"/>
      <c r="C57" s="46"/>
      <c r="D57" s="46"/>
      <c r="E57" s="46"/>
      <c r="F57" s="46"/>
      <c r="G57" s="46"/>
      <c r="H57" s="46"/>
      <c r="I57" s="46"/>
      <c r="J57" s="46"/>
      <c r="K57" s="46"/>
      <c r="L57" s="46"/>
      <c r="M57" s="46"/>
      <c r="N57" s="46"/>
      <c r="O57" s="46"/>
      <c r="P57" s="46"/>
      <c r="Q57" s="46"/>
    </row>
    <row r="58" spans="1:17" x14ac:dyDescent="0.2">
      <c r="A58" s="44"/>
      <c r="B58" s="47"/>
      <c r="C58" s="46"/>
      <c r="D58" s="46"/>
      <c r="E58" s="46"/>
      <c r="F58" s="46"/>
      <c r="G58" s="46"/>
      <c r="H58" s="46"/>
      <c r="I58" s="46"/>
      <c r="J58" s="46"/>
      <c r="K58" s="46"/>
      <c r="L58" s="46"/>
      <c r="M58" s="46"/>
      <c r="N58" s="46"/>
      <c r="O58" s="46"/>
      <c r="P58" s="46"/>
      <c r="Q58" s="46"/>
    </row>
    <row r="59" spans="1:17" x14ac:dyDescent="0.2">
      <c r="A59" s="44"/>
      <c r="B59" s="47"/>
      <c r="C59" s="46"/>
      <c r="D59" s="46"/>
      <c r="E59" s="46"/>
      <c r="F59" s="46"/>
      <c r="G59" s="46"/>
      <c r="H59" s="46"/>
      <c r="I59" s="46"/>
      <c r="J59" s="46"/>
      <c r="K59" s="46"/>
      <c r="L59" s="46"/>
      <c r="M59" s="46"/>
      <c r="N59" s="46"/>
      <c r="O59" s="46"/>
      <c r="P59" s="46"/>
      <c r="Q59" s="46"/>
    </row>
    <row r="60" spans="1:17" x14ac:dyDescent="0.2">
      <c r="A60" s="44"/>
      <c r="B60" s="56"/>
      <c r="C60" s="46"/>
      <c r="D60" s="46"/>
      <c r="E60" s="46"/>
      <c r="F60" s="46"/>
      <c r="G60" s="46"/>
      <c r="H60" s="46"/>
      <c r="I60" s="46"/>
      <c r="J60" s="46"/>
      <c r="K60" s="46"/>
      <c r="L60" s="46"/>
      <c r="M60" s="46"/>
      <c r="N60" s="46"/>
      <c r="O60" s="46"/>
      <c r="P60" s="46"/>
      <c r="Q60" s="46"/>
    </row>
    <row r="61" spans="1:17" x14ac:dyDescent="0.2">
      <c r="A61" s="44"/>
      <c r="B61" s="57"/>
      <c r="C61" s="52"/>
      <c r="D61" s="52"/>
      <c r="E61" s="52"/>
      <c r="F61" s="52"/>
      <c r="G61" s="52"/>
      <c r="H61" s="52"/>
      <c r="I61" s="52"/>
      <c r="J61" s="52"/>
      <c r="K61" s="52"/>
      <c r="L61" s="52"/>
      <c r="M61" s="52"/>
      <c r="N61" s="52"/>
      <c r="O61" s="52"/>
      <c r="P61" s="52"/>
      <c r="Q61" s="52"/>
    </row>
    <row r="62" spans="1:17" x14ac:dyDescent="0.2">
      <c r="A62" s="44"/>
      <c r="B62" s="57"/>
      <c r="C62" s="52"/>
      <c r="D62" s="52"/>
      <c r="E62" s="52"/>
      <c r="F62" s="52"/>
      <c r="G62" s="52"/>
      <c r="H62" s="52"/>
      <c r="I62" s="52"/>
      <c r="J62" s="52"/>
      <c r="K62" s="52"/>
      <c r="L62" s="52"/>
      <c r="M62" s="52"/>
      <c r="N62" s="52"/>
      <c r="O62" s="52"/>
      <c r="P62" s="52"/>
      <c r="Q62" s="52"/>
    </row>
    <row r="63" spans="1:17" x14ac:dyDescent="0.2">
      <c r="A63" s="44"/>
      <c r="B63" s="57"/>
      <c r="C63" s="52"/>
      <c r="D63" s="52"/>
      <c r="E63" s="52"/>
      <c r="F63" s="52"/>
      <c r="G63" s="52"/>
      <c r="H63" s="52"/>
      <c r="I63" s="52"/>
      <c r="J63" s="52"/>
      <c r="K63" s="52"/>
      <c r="L63" s="52"/>
      <c r="M63" s="52"/>
      <c r="N63" s="52"/>
      <c r="O63" s="52"/>
      <c r="P63" s="52"/>
      <c r="Q63" s="52"/>
    </row>
    <row r="64" spans="1:17" x14ac:dyDescent="0.2">
      <c r="A64" s="44"/>
      <c r="B64" s="57"/>
      <c r="C64" s="52"/>
      <c r="D64" s="52"/>
      <c r="E64" s="52"/>
      <c r="F64" s="52"/>
      <c r="G64" s="52"/>
      <c r="H64" s="52"/>
      <c r="I64" s="52"/>
      <c r="J64" s="52"/>
      <c r="K64" s="52"/>
      <c r="L64" s="52"/>
      <c r="M64" s="52"/>
      <c r="N64" s="52"/>
      <c r="O64" s="52"/>
      <c r="P64" s="52"/>
      <c r="Q64" s="52"/>
    </row>
    <row r="65" spans="1:17" x14ac:dyDescent="0.2">
      <c r="A65" s="44"/>
      <c r="B65" s="57"/>
      <c r="C65" s="52"/>
      <c r="D65" s="52"/>
      <c r="E65" s="52"/>
      <c r="F65" s="52"/>
      <c r="G65" s="52"/>
      <c r="H65" s="52"/>
      <c r="I65" s="52"/>
      <c r="J65" s="52"/>
      <c r="K65" s="52"/>
      <c r="L65" s="52"/>
      <c r="M65" s="52"/>
      <c r="N65" s="52"/>
      <c r="O65" s="52"/>
      <c r="P65" s="52"/>
      <c r="Q65" s="52"/>
    </row>
    <row r="66" spans="1:17" x14ac:dyDescent="0.2">
      <c r="A66" s="44"/>
      <c r="B66" s="57"/>
      <c r="C66" s="52"/>
      <c r="D66" s="52"/>
      <c r="E66" s="52"/>
      <c r="F66" s="52"/>
      <c r="G66" s="52"/>
      <c r="H66" s="52"/>
      <c r="I66" s="52"/>
      <c r="J66" s="52"/>
      <c r="K66" s="52"/>
      <c r="L66" s="52"/>
      <c r="M66" s="52"/>
      <c r="N66" s="52"/>
      <c r="O66" s="52"/>
      <c r="P66" s="52"/>
      <c r="Q66" s="52"/>
    </row>
    <row r="67" spans="1:17" x14ac:dyDescent="0.2">
      <c r="A67" s="44"/>
      <c r="B67" s="57"/>
      <c r="C67" s="52"/>
      <c r="D67" s="52"/>
      <c r="E67" s="52"/>
      <c r="F67" s="52"/>
      <c r="G67" s="52"/>
      <c r="H67" s="52"/>
      <c r="I67" s="52"/>
      <c r="J67" s="52"/>
      <c r="K67" s="52"/>
      <c r="L67" s="52"/>
      <c r="M67" s="52"/>
      <c r="N67" s="52"/>
      <c r="O67" s="52"/>
      <c r="P67" s="52"/>
      <c r="Q67" s="52"/>
    </row>
    <row r="68" spans="1:17" x14ac:dyDescent="0.2">
      <c r="A68" s="44"/>
      <c r="B68" s="57"/>
      <c r="C68" s="52"/>
      <c r="D68" s="52"/>
      <c r="E68" s="52"/>
      <c r="F68" s="52"/>
      <c r="G68" s="52"/>
      <c r="H68" s="52"/>
      <c r="I68" s="52"/>
      <c r="J68" s="52"/>
      <c r="K68" s="52"/>
      <c r="L68" s="52"/>
      <c r="M68" s="52"/>
      <c r="N68" s="52"/>
      <c r="O68" s="52"/>
      <c r="P68" s="52"/>
      <c r="Q68" s="52"/>
    </row>
    <row r="69" spans="1:17" x14ac:dyDescent="0.2">
      <c r="A69" s="44"/>
      <c r="B69" s="57"/>
      <c r="C69" s="52"/>
      <c r="D69" s="52"/>
      <c r="E69" s="52"/>
      <c r="F69" s="52"/>
      <c r="G69" s="52"/>
      <c r="H69" s="52"/>
      <c r="I69" s="52"/>
      <c r="J69" s="52"/>
      <c r="K69" s="52"/>
      <c r="L69" s="52"/>
      <c r="M69" s="52"/>
      <c r="N69" s="52"/>
      <c r="O69" s="52"/>
      <c r="P69" s="52"/>
      <c r="Q69" s="52"/>
    </row>
    <row r="70" spans="1:17" x14ac:dyDescent="0.2">
      <c r="A70" s="44"/>
      <c r="B70" s="57"/>
      <c r="C70" s="52"/>
      <c r="D70" s="52"/>
      <c r="E70" s="52"/>
      <c r="F70" s="52"/>
      <c r="G70" s="52"/>
      <c r="H70" s="52"/>
      <c r="I70" s="52"/>
      <c r="J70" s="52"/>
      <c r="K70" s="52"/>
      <c r="L70" s="52"/>
      <c r="M70" s="52"/>
      <c r="N70" s="52"/>
      <c r="O70" s="52"/>
      <c r="P70" s="52"/>
      <c r="Q70" s="52"/>
    </row>
    <row r="71" spans="1:17" x14ac:dyDescent="0.2">
      <c r="A71" s="44"/>
      <c r="B71" s="57"/>
      <c r="C71" s="52"/>
      <c r="D71" s="52"/>
      <c r="E71" s="52"/>
      <c r="F71" s="52"/>
      <c r="G71" s="52"/>
      <c r="H71" s="52"/>
      <c r="I71" s="52"/>
      <c r="J71" s="52"/>
      <c r="K71" s="52"/>
      <c r="L71" s="52"/>
      <c r="M71" s="52"/>
      <c r="N71" s="52"/>
      <c r="O71" s="52"/>
      <c r="P71" s="52"/>
      <c r="Q71" s="52"/>
    </row>
    <row r="72" spans="1:17" x14ac:dyDescent="0.2">
      <c r="A72" s="44"/>
      <c r="B72" s="57"/>
      <c r="C72" s="52"/>
      <c r="D72" s="52"/>
      <c r="E72" s="52"/>
      <c r="F72" s="52"/>
      <c r="G72" s="52"/>
      <c r="H72" s="52"/>
      <c r="I72" s="52"/>
      <c r="J72" s="52"/>
      <c r="K72" s="52"/>
      <c r="L72" s="52"/>
      <c r="M72" s="52"/>
      <c r="N72" s="52"/>
      <c r="O72" s="52"/>
      <c r="P72" s="52"/>
      <c r="Q72" s="52"/>
    </row>
    <row r="73" spans="1:17" x14ac:dyDescent="0.2">
      <c r="A73" s="44"/>
      <c r="B73" s="57"/>
      <c r="C73" s="52"/>
      <c r="D73" s="52"/>
      <c r="E73" s="52"/>
      <c r="F73" s="52"/>
      <c r="G73" s="52"/>
      <c r="H73" s="52"/>
      <c r="I73" s="52"/>
      <c r="J73" s="52"/>
      <c r="K73" s="52"/>
      <c r="L73" s="52"/>
      <c r="M73" s="52"/>
      <c r="N73" s="52"/>
      <c r="O73" s="52"/>
      <c r="P73" s="52"/>
      <c r="Q73" s="52"/>
    </row>
    <row r="74" spans="1:17" x14ac:dyDescent="0.2">
      <c r="A74" s="44"/>
      <c r="B74" s="57"/>
      <c r="C74" s="52"/>
      <c r="D74" s="52"/>
      <c r="E74" s="52"/>
      <c r="F74" s="52"/>
      <c r="G74" s="52"/>
      <c r="H74" s="52"/>
      <c r="I74" s="52"/>
      <c r="J74" s="52"/>
      <c r="K74" s="52"/>
      <c r="L74" s="52"/>
      <c r="M74" s="52"/>
      <c r="N74" s="52"/>
      <c r="O74" s="52"/>
      <c r="P74" s="52"/>
      <c r="Q74" s="52"/>
    </row>
    <row r="75" spans="1:17" x14ac:dyDescent="0.2">
      <c r="A75" s="44"/>
      <c r="B75" s="57"/>
      <c r="C75" s="52"/>
      <c r="D75" s="52"/>
      <c r="E75" s="52"/>
      <c r="F75" s="52"/>
      <c r="G75" s="52"/>
      <c r="H75" s="52"/>
      <c r="I75" s="52"/>
      <c r="J75" s="52"/>
      <c r="K75" s="52"/>
      <c r="L75" s="52"/>
      <c r="M75" s="52"/>
      <c r="N75" s="52"/>
      <c r="O75" s="52"/>
      <c r="P75" s="52"/>
      <c r="Q75" s="52"/>
    </row>
    <row r="76" spans="1:17" x14ac:dyDescent="0.2">
      <c r="A76" s="44"/>
      <c r="B76" s="57"/>
      <c r="C76" s="52"/>
      <c r="D76" s="52"/>
      <c r="E76" s="52"/>
      <c r="F76" s="52"/>
      <c r="G76" s="52"/>
      <c r="H76" s="52"/>
      <c r="I76" s="52"/>
      <c r="J76" s="52"/>
      <c r="K76" s="52"/>
      <c r="L76" s="52"/>
      <c r="M76" s="52"/>
      <c r="N76" s="52"/>
      <c r="O76" s="52"/>
      <c r="P76" s="52"/>
      <c r="Q76" s="52"/>
    </row>
    <row r="77" spans="1:17" x14ac:dyDescent="0.2">
      <c r="A77" s="44"/>
      <c r="B77" s="57"/>
      <c r="C77" s="52"/>
      <c r="D77" s="52"/>
      <c r="E77" s="52"/>
      <c r="F77" s="52"/>
      <c r="G77" s="52"/>
      <c r="H77" s="52"/>
      <c r="I77" s="52"/>
      <c r="J77" s="52"/>
      <c r="K77" s="52"/>
      <c r="L77" s="52"/>
      <c r="M77" s="52"/>
      <c r="N77" s="52"/>
      <c r="O77" s="52"/>
      <c r="P77" s="52"/>
      <c r="Q77" s="52"/>
    </row>
    <row r="78" spans="1:17" x14ac:dyDescent="0.2">
      <c r="A78" s="44"/>
      <c r="B78" s="57"/>
      <c r="C78" s="52"/>
      <c r="D78" s="52"/>
      <c r="E78" s="52"/>
      <c r="F78" s="52"/>
      <c r="G78" s="52"/>
      <c r="H78" s="52"/>
      <c r="I78" s="52"/>
      <c r="J78" s="52"/>
      <c r="K78" s="52"/>
      <c r="L78" s="52"/>
      <c r="M78" s="52"/>
      <c r="N78" s="52"/>
      <c r="O78" s="52"/>
      <c r="P78" s="52"/>
      <c r="Q78" s="52"/>
    </row>
    <row r="79" spans="1:17" x14ac:dyDescent="0.2">
      <c r="A79" s="44"/>
      <c r="B79" s="57"/>
      <c r="C79" s="52"/>
      <c r="D79" s="52"/>
      <c r="E79" s="52"/>
      <c r="F79" s="52"/>
      <c r="G79" s="52"/>
      <c r="H79" s="52"/>
      <c r="I79" s="52"/>
      <c r="J79" s="52"/>
      <c r="K79" s="52"/>
      <c r="L79" s="52"/>
      <c r="M79" s="52"/>
      <c r="N79" s="52"/>
      <c r="O79" s="52"/>
      <c r="P79" s="52"/>
      <c r="Q79" s="52"/>
    </row>
    <row r="80" spans="1:17" x14ac:dyDescent="0.2">
      <c r="A80" s="44"/>
      <c r="B80" s="57"/>
      <c r="C80" s="52"/>
      <c r="D80" s="52"/>
      <c r="E80" s="52"/>
      <c r="F80" s="52"/>
      <c r="G80" s="52"/>
      <c r="H80" s="52"/>
      <c r="I80" s="52"/>
      <c r="J80" s="52"/>
      <c r="K80" s="52"/>
      <c r="L80" s="52"/>
      <c r="M80" s="52"/>
      <c r="N80" s="52"/>
      <c r="O80" s="52"/>
      <c r="P80" s="52"/>
      <c r="Q80" s="52"/>
    </row>
    <row r="81" spans="1:17" x14ac:dyDescent="0.2">
      <c r="A81" s="44"/>
      <c r="B81" s="57"/>
      <c r="C81" s="52"/>
      <c r="D81" s="52"/>
      <c r="E81" s="52"/>
      <c r="F81" s="52"/>
      <c r="G81" s="52"/>
      <c r="H81" s="52"/>
      <c r="I81" s="52"/>
      <c r="J81" s="52"/>
      <c r="K81" s="52"/>
      <c r="L81" s="52"/>
      <c r="M81" s="52"/>
      <c r="N81" s="52"/>
      <c r="O81" s="52"/>
      <c r="P81" s="52"/>
      <c r="Q81" s="52"/>
    </row>
    <row r="82" spans="1:17" x14ac:dyDescent="0.2">
      <c r="A82" s="44"/>
      <c r="B82" s="57"/>
      <c r="C82" s="52"/>
      <c r="D82" s="52"/>
      <c r="E82" s="52"/>
      <c r="F82" s="52"/>
      <c r="G82" s="52"/>
      <c r="H82" s="52"/>
      <c r="I82" s="52"/>
      <c r="J82" s="52"/>
      <c r="K82" s="52"/>
      <c r="L82" s="52"/>
      <c r="M82" s="52"/>
      <c r="N82" s="52"/>
      <c r="O82" s="52"/>
      <c r="P82" s="52"/>
      <c r="Q82" s="52"/>
    </row>
    <row r="83" spans="1:17" x14ac:dyDescent="0.2">
      <c r="A83" s="44"/>
      <c r="B83" s="57"/>
      <c r="C83" s="52"/>
      <c r="D83" s="52"/>
      <c r="E83" s="52"/>
      <c r="F83" s="52"/>
      <c r="G83" s="52"/>
      <c r="H83" s="52"/>
      <c r="I83" s="52"/>
      <c r="J83" s="52"/>
      <c r="K83" s="52"/>
      <c r="L83" s="52"/>
      <c r="M83" s="52"/>
      <c r="N83" s="52"/>
      <c r="O83" s="52"/>
      <c r="P83" s="52"/>
      <c r="Q83" s="52"/>
    </row>
    <row r="84" spans="1:17" x14ac:dyDescent="0.2">
      <c r="A84" s="44"/>
      <c r="B84" s="57"/>
      <c r="C84" s="52"/>
      <c r="D84" s="52"/>
      <c r="E84" s="52"/>
      <c r="F84" s="52"/>
      <c r="G84" s="52"/>
      <c r="H84" s="52"/>
      <c r="I84" s="52"/>
      <c r="J84" s="52"/>
      <c r="K84" s="52"/>
      <c r="L84" s="52"/>
      <c r="M84" s="52"/>
      <c r="N84" s="52"/>
      <c r="O84" s="52"/>
      <c r="P84" s="52"/>
      <c r="Q84" s="52"/>
    </row>
    <row r="85" spans="1:17" x14ac:dyDescent="0.2">
      <c r="A85" s="44"/>
      <c r="B85" s="57"/>
      <c r="C85" s="52"/>
      <c r="D85" s="52"/>
      <c r="E85" s="52"/>
      <c r="F85" s="52"/>
      <c r="G85" s="52"/>
      <c r="H85" s="52"/>
      <c r="I85" s="52"/>
      <c r="J85" s="52"/>
      <c r="K85" s="52"/>
      <c r="L85" s="52"/>
      <c r="M85" s="52"/>
      <c r="N85" s="52"/>
      <c r="O85" s="52"/>
      <c r="P85" s="52"/>
      <c r="Q85" s="52"/>
    </row>
    <row r="86" spans="1:17" x14ac:dyDescent="0.2">
      <c r="A86" s="44"/>
      <c r="B86" s="57"/>
      <c r="C86" s="52"/>
      <c r="D86" s="52"/>
      <c r="E86" s="52"/>
      <c r="F86" s="52"/>
      <c r="G86" s="52"/>
      <c r="H86" s="52"/>
      <c r="I86" s="52"/>
      <c r="J86" s="52"/>
      <c r="K86" s="52"/>
      <c r="L86" s="52"/>
      <c r="M86" s="52"/>
      <c r="N86" s="52"/>
      <c r="O86" s="52"/>
      <c r="P86" s="52"/>
      <c r="Q86" s="52"/>
    </row>
    <row r="87" spans="1:17" x14ac:dyDescent="0.2">
      <c r="A87" s="44"/>
      <c r="B87" s="57"/>
      <c r="C87" s="52"/>
      <c r="D87" s="52"/>
      <c r="E87" s="52"/>
      <c r="F87" s="52"/>
      <c r="G87" s="52"/>
      <c r="H87" s="52"/>
      <c r="I87" s="52"/>
      <c r="J87" s="52"/>
      <c r="K87" s="52"/>
      <c r="L87" s="52"/>
      <c r="M87" s="52"/>
      <c r="N87" s="52"/>
      <c r="O87" s="52"/>
      <c r="P87" s="52"/>
      <c r="Q87" s="52"/>
    </row>
    <row r="88" spans="1:17" x14ac:dyDescent="0.2">
      <c r="A88" s="44"/>
      <c r="B88" s="57"/>
      <c r="C88" s="52"/>
      <c r="D88" s="52"/>
      <c r="E88" s="52"/>
      <c r="F88" s="52"/>
      <c r="G88" s="52"/>
      <c r="H88" s="52"/>
      <c r="I88" s="52"/>
      <c r="J88" s="52"/>
      <c r="K88" s="52"/>
      <c r="L88" s="52"/>
      <c r="M88" s="52"/>
      <c r="N88" s="52"/>
      <c r="O88" s="52"/>
      <c r="P88" s="52"/>
      <c r="Q88" s="52"/>
    </row>
    <row r="89" spans="1:17" x14ac:dyDescent="0.2">
      <c r="A89" s="44"/>
      <c r="B89" s="57"/>
      <c r="C89" s="52"/>
      <c r="D89" s="52"/>
      <c r="E89" s="52"/>
      <c r="F89" s="52"/>
      <c r="G89" s="52"/>
      <c r="H89" s="52"/>
      <c r="I89" s="52"/>
      <c r="J89" s="52"/>
      <c r="K89" s="52"/>
      <c r="L89" s="52"/>
      <c r="M89" s="52"/>
      <c r="N89" s="52"/>
      <c r="O89" s="52"/>
      <c r="P89" s="52"/>
      <c r="Q89" s="52"/>
    </row>
    <row r="90" spans="1:17" x14ac:dyDescent="0.2">
      <c r="A90" s="44"/>
      <c r="B90" s="57"/>
      <c r="C90" s="52"/>
      <c r="D90" s="52"/>
      <c r="E90" s="52"/>
      <c r="F90" s="52"/>
      <c r="G90" s="52"/>
      <c r="H90" s="52"/>
      <c r="I90" s="52"/>
      <c r="J90" s="52"/>
      <c r="K90" s="52"/>
      <c r="L90" s="52"/>
      <c r="M90" s="52"/>
      <c r="N90" s="52"/>
      <c r="O90" s="52"/>
      <c r="P90" s="52"/>
      <c r="Q90" s="52"/>
    </row>
    <row r="91" spans="1:17" x14ac:dyDescent="0.2">
      <c r="A91" s="44"/>
      <c r="B91" s="57"/>
      <c r="C91" s="52"/>
      <c r="D91" s="52"/>
      <c r="E91" s="52"/>
      <c r="F91" s="52"/>
      <c r="G91" s="52"/>
      <c r="H91" s="52"/>
      <c r="I91" s="52"/>
      <c r="J91" s="52"/>
      <c r="K91" s="52"/>
      <c r="L91" s="52"/>
      <c r="M91" s="52"/>
      <c r="N91" s="52"/>
      <c r="O91" s="52"/>
      <c r="P91" s="52"/>
      <c r="Q91" s="52"/>
    </row>
    <row r="92" spans="1:17" x14ac:dyDescent="0.2">
      <c r="A92" s="44"/>
      <c r="B92" s="57"/>
      <c r="C92" s="52"/>
      <c r="D92" s="52"/>
      <c r="E92" s="52"/>
      <c r="F92" s="52"/>
      <c r="G92" s="52"/>
      <c r="H92" s="52"/>
      <c r="I92" s="52"/>
      <c r="J92" s="52"/>
      <c r="K92" s="52"/>
      <c r="L92" s="52"/>
      <c r="M92" s="52"/>
      <c r="N92" s="52"/>
      <c r="O92" s="52"/>
      <c r="P92" s="52"/>
      <c r="Q92" s="52"/>
    </row>
    <row r="93" spans="1:17" x14ac:dyDescent="0.2">
      <c r="A93" s="44"/>
      <c r="B93" s="57"/>
      <c r="C93" s="52"/>
      <c r="D93" s="52"/>
      <c r="E93" s="52"/>
      <c r="F93" s="52"/>
      <c r="G93" s="52"/>
      <c r="H93" s="52"/>
      <c r="I93" s="52"/>
      <c r="J93" s="52"/>
      <c r="K93" s="52"/>
      <c r="L93" s="52"/>
      <c r="M93" s="52"/>
      <c r="N93" s="52"/>
      <c r="O93" s="52"/>
      <c r="P93" s="52"/>
      <c r="Q93" s="52"/>
    </row>
    <row r="94" spans="1:17" x14ac:dyDescent="0.2">
      <c r="A94" s="44"/>
      <c r="B94" s="57"/>
      <c r="C94" s="52"/>
      <c r="D94" s="52"/>
      <c r="E94" s="52"/>
      <c r="F94" s="52"/>
      <c r="G94" s="52"/>
      <c r="H94" s="52"/>
      <c r="I94" s="52"/>
      <c r="J94" s="52"/>
      <c r="K94" s="52"/>
      <c r="L94" s="52"/>
      <c r="M94" s="52"/>
      <c r="N94" s="52"/>
      <c r="O94" s="52"/>
      <c r="P94" s="52"/>
      <c r="Q94" s="52"/>
    </row>
    <row r="95" spans="1:17" x14ac:dyDescent="0.2">
      <c r="A95" s="44"/>
      <c r="B95" s="57"/>
      <c r="C95" s="52"/>
      <c r="D95" s="52"/>
      <c r="E95" s="52"/>
      <c r="F95" s="52"/>
      <c r="G95" s="52"/>
      <c r="H95" s="52"/>
      <c r="I95" s="52"/>
      <c r="J95" s="52"/>
      <c r="K95" s="52"/>
      <c r="L95" s="52"/>
      <c r="M95" s="52"/>
      <c r="N95" s="52"/>
      <c r="O95" s="52"/>
      <c r="P95" s="52"/>
      <c r="Q95" s="52"/>
    </row>
    <row r="96" spans="1:17" x14ac:dyDescent="0.2">
      <c r="A96" s="44"/>
      <c r="B96" s="57"/>
      <c r="C96" s="52"/>
      <c r="D96" s="52"/>
      <c r="E96" s="52"/>
      <c r="F96" s="52"/>
      <c r="G96" s="52"/>
      <c r="H96" s="52"/>
      <c r="I96" s="52"/>
      <c r="J96" s="52"/>
      <c r="K96" s="52"/>
      <c r="L96" s="52"/>
      <c r="M96" s="52"/>
      <c r="N96" s="52"/>
      <c r="O96" s="52"/>
      <c r="P96" s="52"/>
      <c r="Q96" s="52"/>
    </row>
    <row r="97" spans="1:17" x14ac:dyDescent="0.2">
      <c r="A97" s="44"/>
      <c r="B97" s="57"/>
      <c r="C97" s="52"/>
      <c r="D97" s="52"/>
      <c r="E97" s="52"/>
      <c r="F97" s="52"/>
      <c r="G97" s="52"/>
      <c r="H97" s="52"/>
      <c r="I97" s="52"/>
      <c r="J97" s="52"/>
      <c r="K97" s="52"/>
      <c r="L97" s="52"/>
      <c r="M97" s="52"/>
      <c r="N97" s="52"/>
      <c r="O97" s="52"/>
      <c r="P97" s="52"/>
      <c r="Q97" s="52"/>
    </row>
    <row r="98" spans="1:17" x14ac:dyDescent="0.2">
      <c r="A98" s="44"/>
      <c r="B98" s="57"/>
      <c r="C98" s="52"/>
      <c r="D98" s="52"/>
      <c r="E98" s="52"/>
      <c r="F98" s="52"/>
      <c r="G98" s="52"/>
      <c r="H98" s="52"/>
      <c r="I98" s="52"/>
      <c r="J98" s="52"/>
      <c r="K98" s="52"/>
      <c r="L98" s="52"/>
      <c r="M98" s="52"/>
      <c r="N98" s="52"/>
      <c r="O98" s="52"/>
      <c r="P98" s="52"/>
      <c r="Q98" s="52"/>
    </row>
    <row r="99" spans="1:17" x14ac:dyDescent="0.2">
      <c r="A99" s="44"/>
      <c r="B99" s="57"/>
      <c r="C99" s="52"/>
      <c r="D99" s="52"/>
      <c r="E99" s="52"/>
      <c r="F99" s="52"/>
      <c r="G99" s="52"/>
      <c r="H99" s="52"/>
      <c r="I99" s="52"/>
      <c r="J99" s="52"/>
      <c r="K99" s="52"/>
      <c r="L99" s="52"/>
      <c r="M99" s="52"/>
      <c r="N99" s="52"/>
      <c r="O99" s="52"/>
      <c r="P99" s="52"/>
      <c r="Q99" s="52"/>
    </row>
    <row r="100" spans="1:17" x14ac:dyDescent="0.2">
      <c r="A100" s="44"/>
      <c r="B100" s="57"/>
      <c r="C100" s="52"/>
      <c r="D100" s="52"/>
      <c r="E100" s="52"/>
      <c r="F100" s="52"/>
      <c r="G100" s="52"/>
      <c r="H100" s="52"/>
      <c r="I100" s="52"/>
      <c r="J100" s="52"/>
      <c r="K100" s="52"/>
      <c r="L100" s="52"/>
      <c r="M100" s="52"/>
      <c r="N100" s="52"/>
      <c r="O100" s="52"/>
      <c r="P100" s="52"/>
      <c r="Q100" s="52"/>
    </row>
    <row r="101" spans="1:17" x14ac:dyDescent="0.2">
      <c r="A101" s="44"/>
      <c r="B101" s="57"/>
      <c r="C101" s="52"/>
      <c r="D101" s="52"/>
      <c r="E101" s="52"/>
      <c r="F101" s="52"/>
      <c r="G101" s="52"/>
      <c r="H101" s="52"/>
      <c r="I101" s="52"/>
      <c r="J101" s="52"/>
      <c r="K101" s="52"/>
      <c r="L101" s="52"/>
      <c r="M101" s="52"/>
      <c r="N101" s="52"/>
      <c r="O101" s="52"/>
      <c r="P101" s="52"/>
      <c r="Q101" s="52"/>
    </row>
    <row r="102" spans="1:17" x14ac:dyDescent="0.2">
      <c r="A102" s="44"/>
      <c r="B102" s="57"/>
      <c r="C102" s="52"/>
      <c r="D102" s="52"/>
      <c r="E102" s="52"/>
      <c r="F102" s="52"/>
      <c r="G102" s="52"/>
      <c r="H102" s="52"/>
      <c r="I102" s="52"/>
      <c r="J102" s="52"/>
      <c r="K102" s="52"/>
      <c r="L102" s="52"/>
      <c r="M102" s="52"/>
      <c r="N102" s="52"/>
      <c r="O102" s="52"/>
      <c r="P102" s="52"/>
      <c r="Q102" s="52"/>
    </row>
    <row r="103" spans="1:17" x14ac:dyDescent="0.2">
      <c r="A103" s="44"/>
      <c r="B103" s="57"/>
      <c r="C103" s="52"/>
      <c r="D103" s="52"/>
      <c r="E103" s="52"/>
      <c r="F103" s="52"/>
      <c r="G103" s="52"/>
      <c r="H103" s="52"/>
      <c r="I103" s="52"/>
      <c r="J103" s="52"/>
      <c r="K103" s="52"/>
      <c r="L103" s="52"/>
      <c r="M103" s="52"/>
      <c r="N103" s="52"/>
      <c r="O103" s="52"/>
      <c r="P103" s="52"/>
      <c r="Q103" s="52"/>
    </row>
    <row r="104" spans="1:17" x14ac:dyDescent="0.2">
      <c r="A104" s="44"/>
      <c r="B104" s="57"/>
      <c r="C104" s="52"/>
      <c r="D104" s="52"/>
      <c r="E104" s="52"/>
      <c r="F104" s="52"/>
      <c r="G104" s="52"/>
      <c r="H104" s="52"/>
      <c r="I104" s="52"/>
      <c r="J104" s="52"/>
      <c r="K104" s="52"/>
      <c r="L104" s="52"/>
      <c r="M104" s="52"/>
      <c r="N104" s="52"/>
      <c r="O104" s="52"/>
      <c r="P104" s="52"/>
      <c r="Q104" s="52"/>
    </row>
  </sheetData>
  <sheetProtection password="DBBF" sheet="1" objects="1" scenarios="1" selectLockedCells="1"/>
  <mergeCells count="17">
    <mergeCell ref="A3:B3"/>
    <mergeCell ref="A2:B2"/>
    <mergeCell ref="E1:E4"/>
    <mergeCell ref="G1:G4"/>
    <mergeCell ref="O1:O4"/>
    <mergeCell ref="C1:C4"/>
    <mergeCell ref="H1:H4"/>
    <mergeCell ref="F1:F4"/>
    <mergeCell ref="D1:D4"/>
    <mergeCell ref="I1:I4"/>
    <mergeCell ref="J1:J4"/>
    <mergeCell ref="P1:P4"/>
    <mergeCell ref="Q1:Q4"/>
    <mergeCell ref="K1:K4"/>
    <mergeCell ref="L1:L4"/>
    <mergeCell ref="M1:M4"/>
    <mergeCell ref="N1:N4"/>
  </mergeCells>
  <phoneticPr fontId="4" type="noConversion"/>
  <pageMargins left="0.5" right="0.5" top="1" bottom="1" header="0.5" footer="0.5"/>
  <pageSetup scale="70" orientation="landscape" r:id="rId1"/>
  <headerFooter alignWithMargins="0">
    <oddHeader>&amp;C&amp;"Arial,Bold"&amp;14 SeniorTrax&amp;12
Events Attended - &amp;D</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R596"/>
  <sheetViews>
    <sheetView showGridLines="0" tabSelected="1" zoomScaleNormal="100" workbookViewId="0">
      <pane ySplit="4" topLeftCell="A418" activePane="bottomLeft" state="frozen"/>
      <selection pane="bottomLeft" activeCell="E418" sqref="E418"/>
    </sheetView>
  </sheetViews>
  <sheetFormatPr defaultRowHeight="12.75" x14ac:dyDescent="0.2"/>
  <cols>
    <col min="1" max="1" width="14.42578125" style="192" customWidth="1"/>
    <col min="2" max="2" width="2.7109375" style="192" customWidth="1"/>
    <col min="3" max="3" width="30.7109375" style="195" customWidth="1"/>
    <col min="4" max="18" width="3.28515625" style="198" customWidth="1"/>
    <col min="19" max="16384" width="9.140625" style="192"/>
  </cols>
  <sheetData>
    <row r="1" spans="1:18" ht="12.75" customHeight="1" x14ac:dyDescent="0.2">
      <c r="A1" s="189"/>
      <c r="B1" s="190" t="s">
        <v>155</v>
      </c>
      <c r="C1" s="191">
        <f>Instructions!F3</f>
        <v>10</v>
      </c>
      <c r="D1" s="443" t="str">
        <f>Stephanie!$A$1</f>
        <v>Stephanie</v>
      </c>
      <c r="E1" s="443" t="str">
        <f ca="1">Senior2!$A$1</f>
        <v>Senior2</v>
      </c>
      <c r="F1" s="443" t="str">
        <f ca="1">Senior3!$A$1</f>
        <v>Senior3</v>
      </c>
      <c r="G1" s="443" t="str">
        <f ca="1">Senior4!$A$1</f>
        <v>Senior4</v>
      </c>
      <c r="H1" s="443" t="str">
        <f ca="1">Senior5!$A$1</f>
        <v>Senior5</v>
      </c>
      <c r="I1" s="443" t="str">
        <f ca="1">Senior6!$A$1</f>
        <v>Senior6</v>
      </c>
      <c r="J1" s="443" t="str">
        <f ca="1">Senior7!$A$1</f>
        <v>Senior7</v>
      </c>
      <c r="K1" s="443" t="str">
        <f ca="1">Senior8!$A$1</f>
        <v>Senior8</v>
      </c>
      <c r="L1" s="443" t="str">
        <f ca="1">Senior9!$A$1</f>
        <v>Senior9</v>
      </c>
      <c r="M1" s="443" t="str">
        <f ca="1">Senior10!$A$1</f>
        <v>Senior10</v>
      </c>
      <c r="N1" s="443" t="str">
        <f ca="1">Senior11!$A$1</f>
        <v>Senior11</v>
      </c>
      <c r="O1" s="443" t="str">
        <f ca="1">Senior12!$A$1</f>
        <v>Senior12</v>
      </c>
      <c r="P1" s="443" t="str">
        <f ca="1">Senior13!$A$1</f>
        <v>Senior13</v>
      </c>
      <c r="Q1" s="443" t="str">
        <f ca="1">Senior14!$A$1</f>
        <v>Senior14</v>
      </c>
      <c r="R1" s="443" t="str">
        <f ca="1">Senior15!$A$1</f>
        <v>Senior15</v>
      </c>
    </row>
    <row r="2" spans="1:18" x14ac:dyDescent="0.2">
      <c r="A2" s="189"/>
      <c r="B2" s="193" t="s">
        <v>156</v>
      </c>
      <c r="C2" s="194">
        <f>Instructions!F5</f>
        <v>40726</v>
      </c>
      <c r="D2" s="443"/>
      <c r="E2" s="443"/>
      <c r="F2" s="443"/>
      <c r="G2" s="443"/>
      <c r="H2" s="443"/>
      <c r="I2" s="443"/>
      <c r="J2" s="443"/>
      <c r="K2" s="443"/>
      <c r="L2" s="443"/>
      <c r="M2" s="443"/>
      <c r="N2" s="443"/>
      <c r="O2" s="443"/>
      <c r="P2" s="443"/>
      <c r="Q2" s="443"/>
      <c r="R2" s="443"/>
    </row>
    <row r="3" spans="1:18" ht="12.75" customHeight="1" x14ac:dyDescent="0.2">
      <c r="A3" s="471" t="s">
        <v>57</v>
      </c>
      <c r="B3" s="472"/>
      <c r="C3" s="473"/>
      <c r="D3" s="443"/>
      <c r="E3" s="443"/>
      <c r="F3" s="443"/>
      <c r="G3" s="443"/>
      <c r="H3" s="443"/>
      <c r="I3" s="443"/>
      <c r="J3" s="443"/>
      <c r="K3" s="443"/>
      <c r="L3" s="443"/>
      <c r="M3" s="443"/>
      <c r="N3" s="443"/>
      <c r="O3" s="443"/>
      <c r="P3" s="443"/>
      <c r="Q3" s="443"/>
      <c r="R3" s="443"/>
    </row>
    <row r="4" spans="1:18" x14ac:dyDescent="0.2">
      <c r="D4" s="443"/>
      <c r="E4" s="443"/>
      <c r="F4" s="443"/>
      <c r="G4" s="443"/>
      <c r="H4" s="443"/>
      <c r="I4" s="443"/>
      <c r="J4" s="443"/>
      <c r="K4" s="443"/>
      <c r="L4" s="443"/>
      <c r="M4" s="443"/>
      <c r="N4" s="443"/>
      <c r="O4" s="443"/>
      <c r="P4" s="443"/>
      <c r="Q4" s="443"/>
      <c r="R4" s="443"/>
    </row>
    <row r="5" spans="1:18" ht="18" x14ac:dyDescent="0.2">
      <c r="A5" s="469" t="s">
        <v>3</v>
      </c>
      <c r="B5" s="470"/>
      <c r="C5" s="470"/>
      <c r="D5" s="470"/>
      <c r="E5" s="470"/>
      <c r="F5" s="470"/>
      <c r="G5" s="470"/>
      <c r="H5" s="470"/>
      <c r="I5" s="470"/>
      <c r="J5" s="470"/>
      <c r="K5" s="470"/>
      <c r="L5" s="470"/>
      <c r="M5" s="470"/>
      <c r="N5" s="470"/>
      <c r="O5" s="470"/>
      <c r="P5" s="470"/>
      <c r="Q5" s="470"/>
      <c r="R5" s="470"/>
    </row>
    <row r="6" spans="1:18" ht="15" x14ac:dyDescent="0.25">
      <c r="B6" s="196" t="s">
        <v>389</v>
      </c>
      <c r="D6" s="474" t="s">
        <v>187</v>
      </c>
      <c r="E6" s="475"/>
      <c r="F6" s="475"/>
      <c r="G6" s="475"/>
      <c r="H6" s="475"/>
      <c r="I6" s="475"/>
      <c r="J6" s="475"/>
      <c r="K6" s="475"/>
      <c r="L6" s="475"/>
      <c r="M6" s="475"/>
      <c r="N6" s="475"/>
      <c r="O6" s="475"/>
      <c r="P6" s="475"/>
      <c r="Q6" s="475"/>
      <c r="R6" s="475"/>
    </row>
    <row r="7" spans="1:18" x14ac:dyDescent="0.2">
      <c r="A7" s="236"/>
      <c r="B7" s="192">
        <v>1</v>
      </c>
      <c r="C7" s="197" t="s">
        <v>601</v>
      </c>
    </row>
    <row r="8" spans="1:18" x14ac:dyDescent="0.2">
      <c r="A8"/>
      <c r="B8" s="199"/>
      <c r="C8" s="200" t="s">
        <v>602</v>
      </c>
      <c r="D8" s="201"/>
      <c r="E8" s="202"/>
      <c r="F8" s="202"/>
      <c r="G8" s="202"/>
      <c r="H8" s="202"/>
      <c r="I8" s="202"/>
      <c r="J8" s="202"/>
      <c r="K8" s="202"/>
      <c r="L8" s="202"/>
      <c r="M8" s="202"/>
      <c r="N8" s="202"/>
      <c r="O8" s="202"/>
      <c r="P8" s="202"/>
      <c r="Q8" s="202"/>
      <c r="R8" s="202"/>
    </row>
    <row r="9" spans="1:18" x14ac:dyDescent="0.2">
      <c r="A9"/>
      <c r="B9" s="199"/>
      <c r="C9" s="200" t="s">
        <v>603</v>
      </c>
      <c r="D9" s="202"/>
      <c r="E9" s="202"/>
      <c r="F9" s="202"/>
      <c r="G9" s="202"/>
      <c r="H9" s="202"/>
      <c r="I9" s="202"/>
      <c r="J9" s="202"/>
      <c r="K9" s="202"/>
      <c r="L9" s="202"/>
      <c r="M9" s="202"/>
      <c r="N9" s="202"/>
      <c r="O9" s="202"/>
      <c r="P9" s="202"/>
      <c r="Q9" s="202"/>
      <c r="R9" s="202"/>
    </row>
    <row r="10" spans="1:18" x14ac:dyDescent="0.2">
      <c r="A10"/>
      <c r="B10" s="199"/>
      <c r="C10" s="200" t="s">
        <v>604</v>
      </c>
      <c r="D10" s="202"/>
      <c r="E10" s="202"/>
      <c r="F10" s="202"/>
      <c r="G10" s="202"/>
      <c r="H10" s="202"/>
      <c r="I10" s="202"/>
      <c r="J10" s="202"/>
      <c r="K10" s="202"/>
      <c r="L10" s="202"/>
      <c r="M10" s="202"/>
      <c r="N10" s="202"/>
      <c r="O10" s="202"/>
      <c r="P10" s="202"/>
      <c r="Q10" s="202"/>
      <c r="R10" s="202"/>
    </row>
    <row r="11" spans="1:18" x14ac:dyDescent="0.2">
      <c r="A11"/>
      <c r="B11" s="192">
        <v>2</v>
      </c>
      <c r="C11" s="203" t="s">
        <v>605</v>
      </c>
      <c r="D11" s="204" t="str">
        <f>IF(COUNTIF(D8:D10,"A")&gt;=1,"C",IF(COUNTIF(D8:D10,"A")&gt;0,"P"," "))</f>
        <v xml:space="preserve"> </v>
      </c>
      <c r="E11" s="204" t="str">
        <f t="shared" ref="E11:R11" si="0">IF(COUNTIF(E8:E10,"A")&gt;=1,"C",IF(COUNTIF(E8:E10,"A")&gt;0,"P"," "))</f>
        <v xml:space="preserve"> </v>
      </c>
      <c r="F11" s="204" t="str">
        <f t="shared" si="0"/>
        <v xml:space="preserve"> </v>
      </c>
      <c r="G11" s="204" t="str">
        <f t="shared" si="0"/>
        <v xml:space="preserve"> </v>
      </c>
      <c r="H11" s="204" t="str">
        <f t="shared" si="0"/>
        <v xml:space="preserve"> </v>
      </c>
      <c r="I11" s="204" t="str">
        <f t="shared" si="0"/>
        <v xml:space="preserve"> </v>
      </c>
      <c r="J11" s="204" t="str">
        <f t="shared" si="0"/>
        <v xml:space="preserve"> </v>
      </c>
      <c r="K11" s="204" t="str">
        <f t="shared" si="0"/>
        <v xml:space="preserve"> </v>
      </c>
      <c r="L11" s="204" t="str">
        <f t="shared" si="0"/>
        <v xml:space="preserve"> </v>
      </c>
      <c r="M11" s="204" t="str">
        <f t="shared" si="0"/>
        <v xml:space="preserve"> </v>
      </c>
      <c r="N11" s="204" t="str">
        <f t="shared" si="0"/>
        <v xml:space="preserve"> </v>
      </c>
      <c r="O11" s="204" t="str">
        <f t="shared" si="0"/>
        <v xml:space="preserve"> </v>
      </c>
      <c r="P11" s="204" t="str">
        <f t="shared" si="0"/>
        <v xml:space="preserve"> </v>
      </c>
      <c r="Q11" s="204" t="str">
        <f t="shared" si="0"/>
        <v xml:space="preserve"> </v>
      </c>
      <c r="R11" s="204" t="str">
        <f t="shared" si="0"/>
        <v xml:space="preserve"> </v>
      </c>
    </row>
    <row r="12" spans="1:18" x14ac:dyDescent="0.2">
      <c r="A12"/>
      <c r="B12" s="205"/>
      <c r="C12" s="200" t="s">
        <v>606</v>
      </c>
      <c r="D12" s="201"/>
      <c r="E12" s="202"/>
      <c r="F12" s="202"/>
      <c r="G12" s="202"/>
      <c r="H12" s="202"/>
      <c r="I12" s="202"/>
      <c r="J12" s="202"/>
      <c r="K12" s="202"/>
      <c r="L12" s="202"/>
      <c r="M12" s="202"/>
      <c r="N12" s="202"/>
      <c r="O12" s="202"/>
      <c r="P12" s="202"/>
      <c r="Q12" s="202"/>
      <c r="R12" s="202"/>
    </row>
    <row r="13" spans="1:18" x14ac:dyDescent="0.2">
      <c r="A13"/>
      <c r="B13" s="205"/>
      <c r="C13" s="200" t="s">
        <v>607</v>
      </c>
      <c r="D13" s="201"/>
      <c r="E13" s="202"/>
      <c r="F13" s="202"/>
      <c r="G13" s="202"/>
      <c r="H13" s="202"/>
      <c r="I13" s="202"/>
      <c r="J13" s="202"/>
      <c r="K13" s="202"/>
      <c r="L13" s="202"/>
      <c r="M13" s="202"/>
      <c r="N13" s="202"/>
      <c r="O13" s="202"/>
      <c r="P13" s="202"/>
      <c r="Q13" s="202"/>
      <c r="R13" s="202"/>
    </row>
    <row r="14" spans="1:18" x14ac:dyDescent="0.2">
      <c r="A14"/>
      <c r="B14" s="205"/>
      <c r="C14" s="200" t="s">
        <v>608</v>
      </c>
      <c r="D14" s="202"/>
      <c r="E14" s="202"/>
      <c r="F14" s="202"/>
      <c r="G14" s="202"/>
      <c r="H14" s="202"/>
      <c r="I14" s="202"/>
      <c r="J14" s="202"/>
      <c r="K14" s="202"/>
      <c r="L14" s="202"/>
      <c r="M14" s="202"/>
      <c r="N14" s="202"/>
      <c r="O14" s="202"/>
      <c r="P14" s="202"/>
      <c r="Q14" s="202"/>
      <c r="R14" s="202"/>
    </row>
    <row r="15" spans="1:18" x14ac:dyDescent="0.2">
      <c r="A15"/>
      <c r="B15" s="192">
        <v>3</v>
      </c>
      <c r="C15" s="203" t="s">
        <v>609</v>
      </c>
      <c r="D15" s="204" t="str">
        <f>IF(COUNTIF(D12:D14,"A")&gt;=1,"C",IF(COUNTIF(D12:D14,"A")&gt;0,"P"," "))</f>
        <v xml:space="preserve"> </v>
      </c>
      <c r="E15" s="204" t="str">
        <f t="shared" ref="E15:R15" si="1">IF(COUNTIF(E12:E14,"A")&gt;=1,"C",IF(COUNTIF(E12:E14,"A")&gt;0,"P"," "))</f>
        <v xml:space="preserve"> </v>
      </c>
      <c r="F15" s="204" t="str">
        <f t="shared" si="1"/>
        <v xml:space="preserve"> </v>
      </c>
      <c r="G15" s="204" t="str">
        <f t="shared" si="1"/>
        <v xml:space="preserve"> </v>
      </c>
      <c r="H15" s="204" t="str">
        <f t="shared" si="1"/>
        <v xml:space="preserve"> </v>
      </c>
      <c r="I15" s="204" t="str">
        <f t="shared" si="1"/>
        <v xml:space="preserve"> </v>
      </c>
      <c r="J15" s="204" t="str">
        <f t="shared" si="1"/>
        <v xml:space="preserve"> </v>
      </c>
      <c r="K15" s="204" t="str">
        <f t="shared" si="1"/>
        <v xml:space="preserve"> </v>
      </c>
      <c r="L15" s="204" t="str">
        <f t="shared" si="1"/>
        <v xml:space="preserve"> </v>
      </c>
      <c r="M15" s="204" t="str">
        <f t="shared" si="1"/>
        <v xml:space="preserve"> </v>
      </c>
      <c r="N15" s="204" t="str">
        <f t="shared" si="1"/>
        <v xml:space="preserve"> </v>
      </c>
      <c r="O15" s="204" t="str">
        <f t="shared" si="1"/>
        <v xml:space="preserve"> </v>
      </c>
      <c r="P15" s="204" t="str">
        <f t="shared" si="1"/>
        <v xml:space="preserve"> </v>
      </c>
      <c r="Q15" s="204" t="str">
        <f t="shared" si="1"/>
        <v xml:space="preserve"> </v>
      </c>
      <c r="R15" s="204" t="str">
        <f t="shared" si="1"/>
        <v xml:space="preserve"> </v>
      </c>
    </row>
    <row r="16" spans="1:18" x14ac:dyDescent="0.2">
      <c r="A16"/>
      <c r="B16" s="205"/>
      <c r="C16" s="200" t="s">
        <v>487</v>
      </c>
      <c r="D16" s="202"/>
      <c r="E16" s="202"/>
      <c r="F16" s="202"/>
      <c r="G16" s="202"/>
      <c r="H16" s="202"/>
      <c r="I16" s="202"/>
      <c r="J16" s="202"/>
      <c r="K16" s="202"/>
      <c r="L16" s="202"/>
      <c r="M16" s="202"/>
      <c r="N16" s="202"/>
      <c r="O16" s="202"/>
      <c r="P16" s="202"/>
      <c r="Q16" s="202"/>
      <c r="R16" s="202"/>
    </row>
    <row r="17" spans="1:18" x14ac:dyDescent="0.2">
      <c r="A17"/>
      <c r="B17" s="205"/>
      <c r="C17" s="200" t="s">
        <v>188</v>
      </c>
      <c r="D17" s="201"/>
      <c r="E17" s="202"/>
      <c r="F17" s="202"/>
      <c r="G17" s="202"/>
      <c r="H17" s="202"/>
      <c r="I17" s="202"/>
      <c r="J17" s="202"/>
      <c r="K17" s="202"/>
      <c r="L17" s="202"/>
      <c r="M17" s="202"/>
      <c r="N17" s="202"/>
      <c r="O17" s="202"/>
      <c r="P17" s="202"/>
      <c r="Q17" s="202"/>
      <c r="R17" s="202"/>
    </row>
    <row r="18" spans="1:18" x14ac:dyDescent="0.2">
      <c r="A18"/>
      <c r="B18" s="205"/>
      <c r="C18" s="200" t="s">
        <v>610</v>
      </c>
      <c r="D18" s="201"/>
      <c r="E18" s="202"/>
      <c r="F18" s="202"/>
      <c r="G18" s="202"/>
      <c r="H18" s="202"/>
      <c r="I18" s="202"/>
      <c r="J18" s="202"/>
      <c r="K18" s="202"/>
      <c r="L18" s="202"/>
      <c r="M18" s="202"/>
      <c r="N18" s="202"/>
      <c r="O18" s="202"/>
      <c r="P18" s="202"/>
      <c r="Q18" s="202"/>
      <c r="R18" s="202"/>
    </row>
    <row r="19" spans="1:18" x14ac:dyDescent="0.2">
      <c r="A19"/>
      <c r="B19" s="192">
        <v>4</v>
      </c>
      <c r="C19" s="203" t="s">
        <v>611</v>
      </c>
      <c r="D19" s="204" t="str">
        <f>IF(COUNTIF(D16:D18,"A")&gt;=1,"C",IF(COUNTIF(D16:D18,"A")&gt;0,"P"," "))</f>
        <v xml:space="preserve"> </v>
      </c>
      <c r="E19" s="204" t="str">
        <f t="shared" ref="E19:R19" si="2">IF(COUNTIF(E16:E18,"A")&gt;=1,"C",IF(COUNTIF(E16:E18,"A")&gt;0,"P"," "))</f>
        <v xml:space="preserve"> </v>
      </c>
      <c r="F19" s="204" t="str">
        <f t="shared" si="2"/>
        <v xml:space="preserve"> </v>
      </c>
      <c r="G19" s="204" t="str">
        <f t="shared" si="2"/>
        <v xml:space="preserve"> </v>
      </c>
      <c r="H19" s="204" t="str">
        <f t="shared" si="2"/>
        <v xml:space="preserve"> </v>
      </c>
      <c r="I19" s="204" t="str">
        <f t="shared" si="2"/>
        <v xml:space="preserve"> </v>
      </c>
      <c r="J19" s="204" t="str">
        <f t="shared" si="2"/>
        <v xml:space="preserve"> </v>
      </c>
      <c r="K19" s="204" t="str">
        <f t="shared" si="2"/>
        <v xml:space="preserve"> </v>
      </c>
      <c r="L19" s="204" t="str">
        <f t="shared" si="2"/>
        <v xml:space="preserve"> </v>
      </c>
      <c r="M19" s="204" t="str">
        <f t="shared" si="2"/>
        <v xml:space="preserve"> </v>
      </c>
      <c r="N19" s="204" t="str">
        <f t="shared" si="2"/>
        <v xml:space="preserve"> </v>
      </c>
      <c r="O19" s="204" t="str">
        <f t="shared" si="2"/>
        <v xml:space="preserve"> </v>
      </c>
      <c r="P19" s="204" t="str">
        <f t="shared" si="2"/>
        <v xml:space="preserve"> </v>
      </c>
      <c r="Q19" s="204" t="str">
        <f t="shared" si="2"/>
        <v xml:space="preserve"> </v>
      </c>
      <c r="R19" s="204" t="str">
        <f t="shared" si="2"/>
        <v xml:space="preserve"> </v>
      </c>
    </row>
    <row r="20" spans="1:18" x14ac:dyDescent="0.2">
      <c r="A20"/>
      <c r="B20" s="205"/>
      <c r="C20" s="200" t="s">
        <v>612</v>
      </c>
      <c r="D20" s="202"/>
      <c r="E20" s="202"/>
      <c r="F20" s="202"/>
      <c r="G20" s="202"/>
      <c r="H20" s="202"/>
      <c r="I20" s="202"/>
      <c r="J20" s="202"/>
      <c r="K20" s="202"/>
      <c r="L20" s="202"/>
      <c r="M20" s="202"/>
      <c r="N20" s="202"/>
      <c r="O20" s="202"/>
      <c r="P20" s="202"/>
      <c r="Q20" s="202"/>
      <c r="R20" s="202"/>
    </row>
    <row r="21" spans="1:18" x14ac:dyDescent="0.2">
      <c r="A21"/>
      <c r="B21" s="205"/>
      <c r="C21" s="200" t="s">
        <v>614</v>
      </c>
      <c r="D21" s="201"/>
      <c r="E21" s="202"/>
      <c r="F21" s="202"/>
      <c r="G21" s="202"/>
      <c r="H21" s="202"/>
      <c r="I21" s="202"/>
      <c r="J21" s="202"/>
      <c r="K21" s="202"/>
      <c r="L21" s="202"/>
      <c r="M21" s="202"/>
      <c r="N21" s="202"/>
      <c r="O21" s="202"/>
      <c r="P21" s="202"/>
      <c r="Q21" s="202"/>
      <c r="R21" s="202"/>
    </row>
    <row r="22" spans="1:18" x14ac:dyDescent="0.2">
      <c r="A22"/>
      <c r="B22" s="205"/>
      <c r="C22" s="200" t="s">
        <v>613</v>
      </c>
      <c r="D22" s="201"/>
      <c r="E22" s="202"/>
      <c r="F22" s="202"/>
      <c r="G22" s="202"/>
      <c r="H22" s="202"/>
      <c r="I22" s="202"/>
      <c r="J22" s="202"/>
      <c r="K22" s="202"/>
      <c r="L22" s="202"/>
      <c r="M22" s="202"/>
      <c r="N22" s="202"/>
      <c r="O22" s="202"/>
      <c r="P22" s="202"/>
      <c r="Q22" s="202"/>
      <c r="R22" s="202"/>
    </row>
    <row r="23" spans="1:18" x14ac:dyDescent="0.2">
      <c r="B23" s="192">
        <v>5</v>
      </c>
      <c r="C23" s="203" t="s">
        <v>615</v>
      </c>
      <c r="D23" s="204" t="str">
        <f>IF(COUNTIF(D20:D22,"A")&gt;=1,"C",IF(COUNTIF(D20:D22,"A")&gt;0,"P"," "))</f>
        <v xml:space="preserve"> </v>
      </c>
      <c r="E23" s="204" t="str">
        <f t="shared" ref="E23:R23" si="3">IF(COUNTIF(E20:E22,"A")&gt;=1,"C",IF(COUNTIF(E20:E22,"A")&gt;0,"P"," "))</f>
        <v xml:space="preserve"> </v>
      </c>
      <c r="F23" s="204" t="str">
        <f t="shared" si="3"/>
        <v xml:space="preserve"> </v>
      </c>
      <c r="G23" s="204" t="str">
        <f t="shared" si="3"/>
        <v xml:space="preserve"> </v>
      </c>
      <c r="H23" s="204" t="str">
        <f t="shared" si="3"/>
        <v xml:space="preserve"> </v>
      </c>
      <c r="I23" s="204" t="str">
        <f t="shared" si="3"/>
        <v xml:space="preserve"> </v>
      </c>
      <c r="J23" s="204" t="str">
        <f t="shared" si="3"/>
        <v xml:space="preserve"> </v>
      </c>
      <c r="K23" s="204" t="str">
        <f t="shared" si="3"/>
        <v xml:space="preserve"> </v>
      </c>
      <c r="L23" s="204" t="str">
        <f t="shared" si="3"/>
        <v xml:space="preserve"> </v>
      </c>
      <c r="M23" s="204" t="str">
        <f t="shared" si="3"/>
        <v xml:space="preserve"> </v>
      </c>
      <c r="N23" s="204" t="str">
        <f t="shared" si="3"/>
        <v xml:space="preserve"> </v>
      </c>
      <c r="O23" s="204" t="str">
        <f t="shared" si="3"/>
        <v xml:space="preserve"> </v>
      </c>
      <c r="P23" s="204" t="str">
        <f t="shared" si="3"/>
        <v xml:space="preserve"> </v>
      </c>
      <c r="Q23" s="204" t="str">
        <f t="shared" si="3"/>
        <v xml:space="preserve"> </v>
      </c>
      <c r="R23" s="204" t="str">
        <f t="shared" si="3"/>
        <v xml:space="preserve"> </v>
      </c>
    </row>
    <row r="24" spans="1:18" x14ac:dyDescent="0.2">
      <c r="B24" s="205"/>
      <c r="C24" s="200" t="s">
        <v>616</v>
      </c>
      <c r="D24" s="202"/>
      <c r="E24" s="202"/>
      <c r="F24" s="202"/>
      <c r="G24" s="202"/>
      <c r="H24" s="202"/>
      <c r="I24" s="202"/>
      <c r="J24" s="202"/>
      <c r="K24" s="202"/>
      <c r="L24" s="202"/>
      <c r="M24" s="202"/>
      <c r="N24" s="202"/>
      <c r="O24" s="202"/>
      <c r="P24" s="202"/>
      <c r="Q24" s="202"/>
      <c r="R24" s="202"/>
    </row>
    <row r="25" spans="1:18" x14ac:dyDescent="0.2">
      <c r="B25" s="205"/>
      <c r="C25" s="200" t="s">
        <v>617</v>
      </c>
      <c r="D25" s="201"/>
      <c r="E25" s="202"/>
      <c r="F25" s="202"/>
      <c r="G25" s="202"/>
      <c r="H25" s="202"/>
      <c r="I25" s="202"/>
      <c r="J25" s="202"/>
      <c r="K25" s="202"/>
      <c r="L25" s="202"/>
      <c r="M25" s="202"/>
      <c r="N25" s="202"/>
      <c r="O25" s="202"/>
      <c r="P25" s="202"/>
      <c r="Q25" s="202"/>
      <c r="R25" s="202"/>
    </row>
    <row r="26" spans="1:18" x14ac:dyDescent="0.2">
      <c r="B26" s="205"/>
      <c r="C26" s="200" t="s">
        <v>618</v>
      </c>
      <c r="D26" s="202"/>
      <c r="E26" s="202"/>
      <c r="F26" s="202"/>
      <c r="G26" s="202"/>
      <c r="H26" s="202"/>
      <c r="I26" s="202"/>
      <c r="J26" s="202"/>
      <c r="K26" s="202"/>
      <c r="L26" s="202"/>
      <c r="M26" s="202"/>
      <c r="N26" s="202"/>
      <c r="O26" s="202"/>
      <c r="P26" s="202"/>
      <c r="Q26" s="202"/>
      <c r="R26" s="202"/>
    </row>
    <row r="27" spans="1:18" ht="1.5" customHeight="1" thickBot="1" x14ac:dyDescent="0.25">
      <c r="D27" s="204" t="str">
        <f>IF(COUNTIF(D24:D26,"A")&gt;=1,"C",IF(COUNTIF(D24:D26,"A")&gt;0,"P"," "))</f>
        <v xml:space="preserve"> </v>
      </c>
      <c r="E27" s="204" t="str">
        <f t="shared" ref="E27:R27" si="4">IF(COUNTIF(E24:E26,"A")&gt;=1,"C",IF(COUNTIF(E24:E26,"A")&gt;0,"P"," "))</f>
        <v xml:space="preserve"> </v>
      </c>
      <c r="F27" s="204" t="str">
        <f t="shared" si="4"/>
        <v xml:space="preserve"> </v>
      </c>
      <c r="G27" s="204" t="str">
        <f t="shared" si="4"/>
        <v xml:space="preserve"> </v>
      </c>
      <c r="H27" s="204" t="str">
        <f t="shared" si="4"/>
        <v xml:space="preserve"> </v>
      </c>
      <c r="I27" s="204" t="str">
        <f t="shared" si="4"/>
        <v xml:space="preserve"> </v>
      </c>
      <c r="J27" s="204" t="str">
        <f t="shared" si="4"/>
        <v xml:space="preserve"> </v>
      </c>
      <c r="K27" s="204" t="str">
        <f t="shared" si="4"/>
        <v xml:space="preserve"> </v>
      </c>
      <c r="L27" s="204" t="str">
        <f t="shared" si="4"/>
        <v xml:space="preserve"> </v>
      </c>
      <c r="M27" s="204" t="str">
        <f t="shared" si="4"/>
        <v xml:space="preserve"> </v>
      </c>
      <c r="N27" s="204" t="str">
        <f t="shared" si="4"/>
        <v xml:space="preserve"> </v>
      </c>
      <c r="O27" s="204" t="str">
        <f t="shared" si="4"/>
        <v xml:space="preserve"> </v>
      </c>
      <c r="P27" s="204" t="str">
        <f t="shared" si="4"/>
        <v xml:space="preserve"> </v>
      </c>
      <c r="Q27" s="204" t="str">
        <f t="shared" si="4"/>
        <v xml:space="preserve"> </v>
      </c>
      <c r="R27" s="204" t="str">
        <f t="shared" si="4"/>
        <v xml:space="preserve"> </v>
      </c>
    </row>
    <row r="28" spans="1:18" ht="13.5" thickBot="1" x14ac:dyDescent="0.25">
      <c r="C28" s="206" t="s">
        <v>157</v>
      </c>
      <c r="D28" s="207" t="str">
        <f>IF(COUNTIF(D11:D27,"C")&gt;4,"C",IF(COUNTIF(D11:D27,"C")&gt;0,"P"," "))</f>
        <v xml:space="preserve"> </v>
      </c>
      <c r="E28" s="207" t="str">
        <f t="shared" ref="E28:R28" si="5">IF(COUNTIF(E11:E27,"C")&gt;4,"C",IF(COUNTIF(E11:E27,"C")&gt;0,"P"," "))</f>
        <v xml:space="preserve"> </v>
      </c>
      <c r="F28" s="207" t="str">
        <f t="shared" si="5"/>
        <v xml:space="preserve"> </v>
      </c>
      <c r="G28" s="207" t="str">
        <f t="shared" si="5"/>
        <v xml:space="preserve"> </v>
      </c>
      <c r="H28" s="207" t="str">
        <f t="shared" si="5"/>
        <v xml:space="preserve"> </v>
      </c>
      <c r="I28" s="207" t="str">
        <f t="shared" si="5"/>
        <v xml:space="preserve"> </v>
      </c>
      <c r="J28" s="207" t="str">
        <f t="shared" si="5"/>
        <v xml:space="preserve"> </v>
      </c>
      <c r="K28" s="207" t="str">
        <f t="shared" si="5"/>
        <v xml:space="preserve"> </v>
      </c>
      <c r="L28" s="207" t="str">
        <f t="shared" si="5"/>
        <v xml:space="preserve"> </v>
      </c>
      <c r="M28" s="207" t="str">
        <f t="shared" si="5"/>
        <v xml:space="preserve"> </v>
      </c>
      <c r="N28" s="207" t="str">
        <f t="shared" si="5"/>
        <v xml:space="preserve"> </v>
      </c>
      <c r="O28" s="207" t="str">
        <f t="shared" si="5"/>
        <v xml:space="preserve"> </v>
      </c>
      <c r="P28" s="207" t="str">
        <f t="shared" si="5"/>
        <v xml:space="preserve"> </v>
      </c>
      <c r="Q28" s="207" t="str">
        <f t="shared" si="5"/>
        <v xml:space="preserve"> </v>
      </c>
      <c r="R28" s="207" t="str">
        <f t="shared" si="5"/>
        <v xml:space="preserve"> </v>
      </c>
    </row>
    <row r="29" spans="1:18" ht="15" x14ac:dyDescent="0.25">
      <c r="B29" s="196" t="s">
        <v>11</v>
      </c>
    </row>
    <row r="30" spans="1:18" x14ac:dyDescent="0.2">
      <c r="A30" s="236"/>
      <c r="B30" s="192">
        <v>1</v>
      </c>
      <c r="C30" s="208" t="s">
        <v>581</v>
      </c>
    </row>
    <row r="31" spans="1:18" x14ac:dyDescent="0.2">
      <c r="A31"/>
      <c r="B31" s="199"/>
      <c r="C31" s="200" t="s">
        <v>585</v>
      </c>
      <c r="D31" s="202"/>
      <c r="E31" s="202"/>
      <c r="F31" s="202"/>
      <c r="G31" s="202"/>
      <c r="H31" s="202"/>
      <c r="I31" s="202"/>
      <c r="J31" s="202"/>
      <c r="K31" s="202"/>
      <c r="L31" s="202"/>
      <c r="M31" s="202"/>
      <c r="N31" s="202"/>
      <c r="O31" s="202"/>
      <c r="P31" s="202"/>
      <c r="Q31" s="202"/>
      <c r="R31" s="202"/>
    </row>
    <row r="32" spans="1:18" x14ac:dyDescent="0.2">
      <c r="A32"/>
      <c r="B32" s="199"/>
      <c r="C32" s="200" t="s">
        <v>586</v>
      </c>
      <c r="D32" s="202"/>
      <c r="E32" s="202"/>
      <c r="F32" s="202"/>
      <c r="G32" s="202"/>
      <c r="H32" s="202"/>
      <c r="I32" s="202"/>
      <c r="J32" s="202"/>
      <c r="K32" s="202"/>
      <c r="L32" s="202"/>
      <c r="M32" s="202"/>
      <c r="N32" s="202"/>
      <c r="O32" s="202"/>
      <c r="P32" s="202"/>
      <c r="Q32" s="202"/>
      <c r="R32" s="202"/>
    </row>
    <row r="33" spans="1:18" x14ac:dyDescent="0.2">
      <c r="A33"/>
      <c r="B33" s="199"/>
      <c r="C33" s="200" t="s">
        <v>587</v>
      </c>
      <c r="D33" s="202"/>
      <c r="E33" s="202"/>
      <c r="F33" s="202"/>
      <c r="G33" s="202"/>
      <c r="H33" s="202"/>
      <c r="I33" s="202"/>
      <c r="J33" s="202"/>
      <c r="K33" s="202"/>
      <c r="L33" s="202"/>
      <c r="M33" s="202"/>
      <c r="N33" s="202"/>
      <c r="O33" s="202"/>
      <c r="P33" s="202"/>
      <c r="Q33" s="202"/>
      <c r="R33" s="202"/>
    </row>
    <row r="34" spans="1:18" x14ac:dyDescent="0.2">
      <c r="A34"/>
      <c r="B34" s="192">
        <v>2</v>
      </c>
      <c r="C34" s="203" t="s">
        <v>582</v>
      </c>
      <c r="D34" s="204" t="str">
        <f>IF(COUNTIF(D31:D33,"A")&gt;=1,"C",IF(COUNTIF(D31:D33,"A")&gt;0,"P"," "))</f>
        <v xml:space="preserve"> </v>
      </c>
      <c r="E34" s="204" t="str">
        <f t="shared" ref="E34:R34" si="6">IF(COUNTIF(E31:E33,"A")&gt;=1,"C",IF(COUNTIF(E31:E33,"A")&gt;0,"P"," "))</f>
        <v xml:space="preserve"> </v>
      </c>
      <c r="F34" s="204" t="str">
        <f t="shared" si="6"/>
        <v xml:space="preserve"> </v>
      </c>
      <c r="G34" s="204" t="str">
        <f t="shared" si="6"/>
        <v xml:space="preserve"> </v>
      </c>
      <c r="H34" s="204" t="str">
        <f t="shared" si="6"/>
        <v xml:space="preserve"> </v>
      </c>
      <c r="I34" s="204" t="str">
        <f t="shared" si="6"/>
        <v xml:space="preserve"> </v>
      </c>
      <c r="J34" s="204" t="str">
        <f t="shared" si="6"/>
        <v xml:space="preserve"> </v>
      </c>
      <c r="K34" s="204" t="str">
        <f t="shared" si="6"/>
        <v xml:space="preserve"> </v>
      </c>
      <c r="L34" s="204" t="str">
        <f t="shared" si="6"/>
        <v xml:space="preserve"> </v>
      </c>
      <c r="M34" s="204" t="str">
        <f t="shared" si="6"/>
        <v xml:space="preserve"> </v>
      </c>
      <c r="N34" s="204" t="str">
        <f t="shared" si="6"/>
        <v xml:space="preserve"> </v>
      </c>
      <c r="O34" s="204" t="str">
        <f t="shared" si="6"/>
        <v xml:space="preserve"> </v>
      </c>
      <c r="P34" s="204" t="str">
        <f t="shared" si="6"/>
        <v xml:space="preserve"> </v>
      </c>
      <c r="Q34" s="204" t="str">
        <f t="shared" si="6"/>
        <v xml:space="preserve"> </v>
      </c>
      <c r="R34" s="204" t="str">
        <f t="shared" si="6"/>
        <v xml:space="preserve"> </v>
      </c>
    </row>
    <row r="35" spans="1:18" x14ac:dyDescent="0.2">
      <c r="A35"/>
      <c r="B35" s="205"/>
      <c r="C35" s="200" t="s">
        <v>588</v>
      </c>
      <c r="D35" s="202"/>
      <c r="E35" s="202"/>
      <c r="F35" s="202"/>
      <c r="G35" s="202"/>
      <c r="H35" s="202"/>
      <c r="I35" s="202"/>
      <c r="J35" s="202"/>
      <c r="K35" s="202"/>
      <c r="L35" s="202"/>
      <c r="M35" s="202"/>
      <c r="N35" s="202"/>
      <c r="O35" s="202"/>
      <c r="P35" s="202"/>
      <c r="Q35" s="202"/>
      <c r="R35" s="202"/>
    </row>
    <row r="36" spans="1:18" x14ac:dyDescent="0.2">
      <c r="A36"/>
      <c r="B36" s="205"/>
      <c r="C36" s="200" t="s">
        <v>589</v>
      </c>
      <c r="D36" s="202"/>
      <c r="E36" s="202"/>
      <c r="F36" s="202"/>
      <c r="G36" s="202"/>
      <c r="H36" s="202"/>
      <c r="I36" s="202"/>
      <c r="J36" s="202"/>
      <c r="K36" s="202"/>
      <c r="L36" s="202"/>
      <c r="M36" s="202"/>
      <c r="N36" s="202"/>
      <c r="O36" s="202"/>
      <c r="P36" s="202"/>
      <c r="Q36" s="202"/>
      <c r="R36" s="202"/>
    </row>
    <row r="37" spans="1:18" x14ac:dyDescent="0.2">
      <c r="A37"/>
      <c r="B37" s="205"/>
      <c r="C37" s="200" t="s">
        <v>590</v>
      </c>
      <c r="D37" s="202"/>
      <c r="E37" s="202"/>
      <c r="F37" s="202"/>
      <c r="G37" s="202"/>
      <c r="H37" s="202"/>
      <c r="I37" s="202"/>
      <c r="J37" s="202"/>
      <c r="K37" s="202"/>
      <c r="L37" s="202"/>
      <c r="M37" s="202"/>
      <c r="N37" s="202"/>
      <c r="O37" s="202"/>
      <c r="P37" s="202"/>
      <c r="Q37" s="202"/>
      <c r="R37" s="202"/>
    </row>
    <row r="38" spans="1:18" x14ac:dyDescent="0.2">
      <c r="A38"/>
      <c r="B38" s="192">
        <v>3</v>
      </c>
      <c r="C38" s="203" t="s">
        <v>583</v>
      </c>
      <c r="D38" s="204" t="str">
        <f>IF(COUNTIF(D35:D37,"A")&gt;=1,"C",IF(COUNTIF(D35:D37,"A")&gt;0,"P"," "))</f>
        <v xml:space="preserve"> </v>
      </c>
      <c r="E38" s="204" t="str">
        <f t="shared" ref="E38:R38" si="7">IF(COUNTIF(E35:E37,"A")&gt;=1,"C",IF(COUNTIF(E35:E37,"A")&gt;0,"P"," "))</f>
        <v xml:space="preserve"> </v>
      </c>
      <c r="F38" s="204" t="str">
        <f t="shared" si="7"/>
        <v xml:space="preserve"> </v>
      </c>
      <c r="G38" s="204" t="str">
        <f t="shared" si="7"/>
        <v xml:space="preserve"> </v>
      </c>
      <c r="H38" s="204" t="str">
        <f t="shared" si="7"/>
        <v xml:space="preserve"> </v>
      </c>
      <c r="I38" s="204" t="str">
        <f t="shared" si="7"/>
        <v xml:space="preserve"> </v>
      </c>
      <c r="J38" s="204" t="str">
        <f t="shared" si="7"/>
        <v xml:space="preserve"> </v>
      </c>
      <c r="K38" s="204" t="str">
        <f t="shared" si="7"/>
        <v xml:space="preserve"> </v>
      </c>
      <c r="L38" s="204" t="str">
        <f t="shared" si="7"/>
        <v xml:space="preserve"> </v>
      </c>
      <c r="M38" s="204" t="str">
        <f t="shared" si="7"/>
        <v xml:space="preserve"> </v>
      </c>
      <c r="N38" s="204" t="str">
        <f t="shared" si="7"/>
        <v xml:space="preserve"> </v>
      </c>
      <c r="O38" s="204" t="str">
        <f t="shared" si="7"/>
        <v xml:space="preserve"> </v>
      </c>
      <c r="P38" s="204" t="str">
        <f t="shared" si="7"/>
        <v xml:space="preserve"> </v>
      </c>
      <c r="Q38" s="204" t="str">
        <f t="shared" si="7"/>
        <v xml:space="preserve"> </v>
      </c>
      <c r="R38" s="204" t="str">
        <f t="shared" si="7"/>
        <v xml:space="preserve"> </v>
      </c>
    </row>
    <row r="39" spans="1:18" x14ac:dyDescent="0.2">
      <c r="A39"/>
      <c r="B39" s="205"/>
      <c r="C39" s="200" t="s">
        <v>591</v>
      </c>
      <c r="D39" s="202"/>
      <c r="E39" s="202"/>
      <c r="F39" s="202"/>
      <c r="G39" s="202"/>
      <c r="H39" s="202"/>
      <c r="I39" s="202"/>
      <c r="J39" s="202"/>
      <c r="K39" s="202"/>
      <c r="L39" s="202"/>
      <c r="M39" s="202"/>
      <c r="N39" s="202"/>
      <c r="O39" s="202"/>
      <c r="P39" s="202"/>
      <c r="Q39" s="202"/>
      <c r="R39" s="202"/>
    </row>
    <row r="40" spans="1:18" x14ac:dyDescent="0.2">
      <c r="A40"/>
      <c r="B40" s="205"/>
      <c r="C40" s="200" t="s">
        <v>592</v>
      </c>
      <c r="D40" s="202"/>
      <c r="E40" s="202"/>
      <c r="F40" s="202"/>
      <c r="G40" s="202"/>
      <c r="H40" s="202"/>
      <c r="I40" s="202"/>
      <c r="J40" s="202"/>
      <c r="K40" s="202"/>
      <c r="L40" s="202"/>
      <c r="M40" s="202"/>
      <c r="N40" s="202"/>
      <c r="O40" s="202"/>
      <c r="P40" s="202"/>
      <c r="Q40" s="202"/>
      <c r="R40" s="202"/>
    </row>
    <row r="41" spans="1:18" x14ac:dyDescent="0.2">
      <c r="A41"/>
      <c r="B41" s="205"/>
      <c r="C41" s="200" t="s">
        <v>593</v>
      </c>
      <c r="D41" s="202"/>
      <c r="E41" s="202"/>
      <c r="F41" s="202"/>
      <c r="G41" s="202"/>
      <c r="H41" s="202"/>
      <c r="I41" s="202"/>
      <c r="J41" s="202"/>
      <c r="K41" s="202"/>
      <c r="L41" s="202"/>
      <c r="M41" s="202"/>
      <c r="N41" s="202"/>
      <c r="O41" s="202"/>
      <c r="P41" s="202"/>
      <c r="Q41" s="202"/>
      <c r="R41" s="202"/>
    </row>
    <row r="42" spans="1:18" x14ac:dyDescent="0.2">
      <c r="A42"/>
      <c r="B42" s="192">
        <v>4</v>
      </c>
      <c r="C42" s="203" t="s">
        <v>594</v>
      </c>
      <c r="D42" s="204" t="str">
        <f>IF(COUNTIF(D39:D41,"A")&gt;=1,"C",IF(COUNTIF(D39:D41,"A")&gt;0,"P"," "))</f>
        <v xml:space="preserve"> </v>
      </c>
      <c r="E42" s="204" t="str">
        <f t="shared" ref="E42:R42" si="8">IF(COUNTIF(E39:E41,"A")&gt;=1,"C",IF(COUNTIF(E39:E41,"A")&gt;0,"P"," "))</f>
        <v xml:space="preserve"> </v>
      </c>
      <c r="F42" s="204" t="str">
        <f t="shared" si="8"/>
        <v xml:space="preserve"> </v>
      </c>
      <c r="G42" s="204" t="str">
        <f t="shared" si="8"/>
        <v xml:space="preserve"> </v>
      </c>
      <c r="H42" s="204" t="str">
        <f t="shared" si="8"/>
        <v xml:space="preserve"> </v>
      </c>
      <c r="I42" s="204" t="str">
        <f t="shared" si="8"/>
        <v xml:space="preserve"> </v>
      </c>
      <c r="J42" s="204" t="str">
        <f t="shared" si="8"/>
        <v xml:space="preserve"> </v>
      </c>
      <c r="K42" s="204" t="str">
        <f t="shared" si="8"/>
        <v xml:space="preserve"> </v>
      </c>
      <c r="L42" s="204" t="str">
        <f t="shared" si="8"/>
        <v xml:space="preserve"> </v>
      </c>
      <c r="M42" s="204" t="str">
        <f t="shared" si="8"/>
        <v xml:space="preserve"> </v>
      </c>
      <c r="N42" s="204" t="str">
        <f t="shared" si="8"/>
        <v xml:space="preserve"> </v>
      </c>
      <c r="O42" s="204" t="str">
        <f t="shared" si="8"/>
        <v xml:space="preserve"> </v>
      </c>
      <c r="P42" s="204" t="str">
        <f t="shared" si="8"/>
        <v xml:space="preserve"> </v>
      </c>
      <c r="Q42" s="204" t="str">
        <f t="shared" si="8"/>
        <v xml:space="preserve"> </v>
      </c>
      <c r="R42" s="204" t="str">
        <f t="shared" si="8"/>
        <v xml:space="preserve"> </v>
      </c>
    </row>
    <row r="43" spans="1:18" x14ac:dyDescent="0.2">
      <c r="A43"/>
      <c r="B43" s="205"/>
      <c r="C43" s="200" t="s">
        <v>595</v>
      </c>
      <c r="D43" s="202"/>
      <c r="E43" s="202"/>
      <c r="F43" s="202"/>
      <c r="G43" s="202"/>
      <c r="H43" s="202"/>
      <c r="I43" s="202"/>
      <c r="J43" s="202"/>
      <c r="K43" s="202"/>
      <c r="L43" s="202"/>
      <c r="M43" s="202"/>
      <c r="N43" s="202"/>
      <c r="O43" s="202"/>
      <c r="P43" s="202"/>
      <c r="Q43" s="202"/>
      <c r="R43" s="202"/>
    </row>
    <row r="44" spans="1:18" x14ac:dyDescent="0.2">
      <c r="A44"/>
      <c r="B44" s="205"/>
      <c r="C44" s="200" t="s">
        <v>596</v>
      </c>
      <c r="D44" s="202"/>
      <c r="E44" s="202"/>
      <c r="F44" s="202"/>
      <c r="G44" s="202"/>
      <c r="H44" s="202"/>
      <c r="I44" s="202"/>
      <c r="J44" s="202"/>
      <c r="K44" s="202"/>
      <c r="L44" s="202"/>
      <c r="M44" s="202"/>
      <c r="N44" s="202"/>
      <c r="O44" s="202"/>
      <c r="P44" s="202"/>
      <c r="Q44" s="202"/>
      <c r="R44" s="202"/>
    </row>
    <row r="45" spans="1:18" x14ac:dyDescent="0.2">
      <c r="A45"/>
      <c r="B45" s="205"/>
      <c r="C45" s="200" t="s">
        <v>597</v>
      </c>
      <c r="D45" s="202"/>
      <c r="E45" s="202"/>
      <c r="F45" s="202"/>
      <c r="G45" s="202"/>
      <c r="H45" s="202"/>
      <c r="I45" s="202"/>
      <c r="J45" s="202"/>
      <c r="K45" s="202"/>
      <c r="L45" s="202"/>
      <c r="M45" s="202"/>
      <c r="N45" s="202"/>
      <c r="O45" s="202"/>
      <c r="P45" s="202"/>
      <c r="Q45" s="202"/>
      <c r="R45" s="202"/>
    </row>
    <row r="46" spans="1:18" x14ac:dyDescent="0.2">
      <c r="A46"/>
      <c r="B46" s="192">
        <v>5</v>
      </c>
      <c r="C46" s="203" t="s">
        <v>584</v>
      </c>
      <c r="D46" s="204" t="str">
        <f>IF(COUNTIF(D43:D45,"A")&gt;=1,"C",IF(COUNTIF(D43:D45,"A")&gt;0,"P"," "))</f>
        <v xml:space="preserve"> </v>
      </c>
      <c r="E46" s="204" t="str">
        <f t="shared" ref="E46:R46" si="9">IF(COUNTIF(E43:E45,"A")&gt;=1,"C",IF(COUNTIF(E43:E45,"A")&gt;0,"P"," "))</f>
        <v xml:space="preserve"> </v>
      </c>
      <c r="F46" s="204" t="str">
        <f t="shared" si="9"/>
        <v xml:space="preserve"> </v>
      </c>
      <c r="G46" s="204" t="str">
        <f t="shared" si="9"/>
        <v xml:space="preserve"> </v>
      </c>
      <c r="H46" s="204" t="str">
        <f t="shared" si="9"/>
        <v xml:space="preserve"> </v>
      </c>
      <c r="I46" s="204" t="str">
        <f t="shared" si="9"/>
        <v xml:space="preserve"> </v>
      </c>
      <c r="J46" s="204" t="str">
        <f t="shared" si="9"/>
        <v xml:space="preserve"> </v>
      </c>
      <c r="K46" s="204" t="str">
        <f t="shared" si="9"/>
        <v xml:space="preserve"> </v>
      </c>
      <c r="L46" s="204" t="str">
        <f t="shared" si="9"/>
        <v xml:space="preserve"> </v>
      </c>
      <c r="M46" s="204" t="str">
        <f t="shared" si="9"/>
        <v xml:space="preserve"> </v>
      </c>
      <c r="N46" s="204" t="str">
        <f t="shared" si="9"/>
        <v xml:space="preserve"> </v>
      </c>
      <c r="O46" s="204" t="str">
        <f t="shared" si="9"/>
        <v xml:space="preserve"> </v>
      </c>
      <c r="P46" s="204" t="str">
        <f t="shared" si="9"/>
        <v xml:space="preserve"> </v>
      </c>
      <c r="Q46" s="204" t="str">
        <f t="shared" si="9"/>
        <v xml:space="preserve"> </v>
      </c>
      <c r="R46" s="204" t="str">
        <f t="shared" si="9"/>
        <v xml:space="preserve"> </v>
      </c>
    </row>
    <row r="47" spans="1:18" x14ac:dyDescent="0.2">
      <c r="A47"/>
      <c r="B47" s="205"/>
      <c r="C47" s="200" t="s">
        <v>598</v>
      </c>
      <c r="D47" s="202"/>
      <c r="E47" s="202"/>
      <c r="F47" s="202"/>
      <c r="G47" s="202"/>
      <c r="H47" s="202"/>
      <c r="I47" s="202"/>
      <c r="J47" s="202"/>
      <c r="K47" s="202"/>
      <c r="L47" s="202"/>
      <c r="M47" s="202"/>
      <c r="N47" s="202"/>
      <c r="O47" s="202"/>
      <c r="P47" s="202"/>
      <c r="Q47" s="202"/>
      <c r="R47" s="202"/>
    </row>
    <row r="48" spans="1:18" x14ac:dyDescent="0.2">
      <c r="A48"/>
      <c r="B48" s="205"/>
      <c r="C48" s="200" t="s">
        <v>599</v>
      </c>
      <c r="D48" s="202"/>
      <c r="E48" s="202"/>
      <c r="F48" s="202"/>
      <c r="G48" s="202"/>
      <c r="H48" s="202"/>
      <c r="I48" s="202"/>
      <c r="J48" s="202"/>
      <c r="K48" s="202"/>
      <c r="L48" s="202"/>
      <c r="M48" s="202"/>
      <c r="N48" s="202"/>
      <c r="O48" s="202"/>
      <c r="P48" s="202"/>
      <c r="Q48" s="202"/>
      <c r="R48" s="202"/>
    </row>
    <row r="49" spans="1:18" x14ac:dyDescent="0.2">
      <c r="A49"/>
      <c r="B49" s="205"/>
      <c r="C49" s="200" t="s">
        <v>600</v>
      </c>
      <c r="D49" s="202"/>
      <c r="E49" s="202"/>
      <c r="F49" s="202"/>
      <c r="G49" s="202"/>
      <c r="H49" s="202"/>
      <c r="I49" s="202"/>
      <c r="J49" s="202"/>
      <c r="K49" s="202"/>
      <c r="L49" s="202"/>
      <c r="M49" s="202"/>
      <c r="N49" s="202"/>
      <c r="O49" s="202"/>
      <c r="P49" s="202"/>
      <c r="Q49" s="202"/>
      <c r="R49" s="202"/>
    </row>
    <row r="50" spans="1:18" ht="1.5" customHeight="1" thickBot="1" x14ac:dyDescent="0.25">
      <c r="A50"/>
      <c r="D50" s="204" t="str">
        <f>IF(COUNTIF(D47:D49,"A")&gt;=1,"C",IF(COUNTIF(D47:D49,"A")&gt;0,"P"," "))</f>
        <v xml:space="preserve"> </v>
      </c>
      <c r="E50" s="204" t="str">
        <f t="shared" ref="E50:R50" si="10">IF(COUNTIF(E47:E49,"A")&gt;=1,"C",IF(COUNTIF(E47:E49,"A")&gt;0,"P"," "))</f>
        <v xml:space="preserve"> </v>
      </c>
      <c r="F50" s="204" t="str">
        <f t="shared" si="10"/>
        <v xml:space="preserve"> </v>
      </c>
      <c r="G50" s="204" t="str">
        <f t="shared" si="10"/>
        <v xml:space="preserve"> </v>
      </c>
      <c r="H50" s="204" t="str">
        <f t="shared" si="10"/>
        <v xml:space="preserve"> </v>
      </c>
      <c r="I50" s="204" t="str">
        <f t="shared" si="10"/>
        <v xml:space="preserve"> </v>
      </c>
      <c r="J50" s="204" t="str">
        <f t="shared" si="10"/>
        <v xml:space="preserve"> </v>
      </c>
      <c r="K50" s="204" t="str">
        <f t="shared" si="10"/>
        <v xml:space="preserve"> </v>
      </c>
      <c r="L50" s="204" t="str">
        <f t="shared" si="10"/>
        <v xml:space="preserve"> </v>
      </c>
      <c r="M50" s="204" t="str">
        <f t="shared" si="10"/>
        <v xml:space="preserve"> </v>
      </c>
      <c r="N50" s="204" t="str">
        <f t="shared" si="10"/>
        <v xml:space="preserve"> </v>
      </c>
      <c r="O50" s="204" t="str">
        <f t="shared" si="10"/>
        <v xml:space="preserve"> </v>
      </c>
      <c r="P50" s="204" t="str">
        <f t="shared" si="10"/>
        <v xml:space="preserve"> </v>
      </c>
      <c r="Q50" s="204" t="str">
        <f t="shared" si="10"/>
        <v xml:space="preserve"> </v>
      </c>
      <c r="R50" s="204" t="str">
        <f t="shared" si="10"/>
        <v xml:space="preserve"> </v>
      </c>
    </row>
    <row r="51" spans="1:18" ht="13.5" thickBot="1" x14ac:dyDescent="0.25">
      <c r="C51" s="206" t="s">
        <v>157</v>
      </c>
      <c r="D51" s="207" t="str">
        <f>IF(COUNTIF(D34:D50,"C")&gt;4,"C",IF(COUNTIF(D34:D50,"C")&gt;0,"P"," "))</f>
        <v xml:space="preserve"> </v>
      </c>
      <c r="E51" s="207" t="str">
        <f t="shared" ref="E51:R51" si="11">IF(COUNTIF(E34:E50,"C")&gt;4,"C",IF(COUNTIF(E34:E50,"C")&gt;0,"P"," "))</f>
        <v xml:space="preserve"> </v>
      </c>
      <c r="F51" s="207" t="str">
        <f t="shared" si="11"/>
        <v xml:space="preserve"> </v>
      </c>
      <c r="G51" s="207" t="str">
        <f t="shared" si="11"/>
        <v xml:space="preserve"> </v>
      </c>
      <c r="H51" s="207" t="str">
        <f t="shared" si="11"/>
        <v xml:space="preserve"> </v>
      </c>
      <c r="I51" s="207" t="str">
        <f t="shared" si="11"/>
        <v xml:space="preserve"> </v>
      </c>
      <c r="J51" s="207" t="str">
        <f t="shared" si="11"/>
        <v xml:space="preserve"> </v>
      </c>
      <c r="K51" s="207" t="str">
        <f t="shared" si="11"/>
        <v xml:space="preserve"> </v>
      </c>
      <c r="L51" s="207" t="str">
        <f t="shared" si="11"/>
        <v xml:space="preserve"> </v>
      </c>
      <c r="M51" s="207" t="str">
        <f t="shared" si="11"/>
        <v xml:space="preserve"> </v>
      </c>
      <c r="N51" s="207" t="str">
        <f t="shared" si="11"/>
        <v xml:space="preserve"> </v>
      </c>
      <c r="O51" s="207" t="str">
        <f t="shared" si="11"/>
        <v xml:space="preserve"> </v>
      </c>
      <c r="P51" s="207" t="str">
        <f t="shared" si="11"/>
        <v xml:space="preserve"> </v>
      </c>
      <c r="Q51" s="207" t="str">
        <f t="shared" si="11"/>
        <v xml:space="preserve"> </v>
      </c>
      <c r="R51" s="207" t="str">
        <f t="shared" si="11"/>
        <v xml:space="preserve"> </v>
      </c>
    </row>
    <row r="52" spans="1:18" ht="15" x14ac:dyDescent="0.25">
      <c r="B52" s="196" t="s">
        <v>390</v>
      </c>
    </row>
    <row r="53" spans="1:18" x14ac:dyDescent="0.2">
      <c r="A53" s="236"/>
      <c r="B53" s="192">
        <v>1</v>
      </c>
      <c r="C53" s="208" t="s">
        <v>414</v>
      </c>
    </row>
    <row r="54" spans="1:18" x14ac:dyDescent="0.2">
      <c r="A54"/>
      <c r="B54" s="199"/>
      <c r="C54" s="200" t="s">
        <v>415</v>
      </c>
      <c r="D54" s="202"/>
      <c r="E54" s="202"/>
      <c r="F54" s="202"/>
      <c r="G54" s="202"/>
      <c r="H54" s="202"/>
      <c r="I54" s="202"/>
      <c r="J54" s="202"/>
      <c r="K54" s="202"/>
      <c r="L54" s="202"/>
      <c r="M54" s="202"/>
      <c r="N54" s="202"/>
      <c r="O54" s="202"/>
      <c r="P54" s="202"/>
      <c r="Q54" s="202"/>
      <c r="R54" s="202"/>
    </row>
    <row r="55" spans="1:18" x14ac:dyDescent="0.2">
      <c r="A55"/>
      <c r="B55" s="199"/>
      <c r="C55" s="200" t="s">
        <v>416</v>
      </c>
      <c r="D55" s="202" t="s">
        <v>774</v>
      </c>
      <c r="E55" s="202"/>
      <c r="F55" s="202"/>
      <c r="G55" s="202"/>
      <c r="H55" s="202"/>
      <c r="I55" s="202"/>
      <c r="J55" s="202"/>
      <c r="K55" s="202"/>
      <c r="L55" s="202"/>
      <c r="M55" s="202"/>
      <c r="N55" s="202"/>
      <c r="O55" s="202"/>
      <c r="P55" s="202"/>
      <c r="Q55" s="202"/>
      <c r="R55" s="202"/>
    </row>
    <row r="56" spans="1:18" x14ac:dyDescent="0.2">
      <c r="A56"/>
      <c r="B56" s="199"/>
      <c r="C56" s="200" t="s">
        <v>417</v>
      </c>
      <c r="D56" s="202"/>
      <c r="E56" s="202"/>
      <c r="F56" s="202"/>
      <c r="G56" s="202"/>
      <c r="H56" s="202"/>
      <c r="I56" s="202"/>
      <c r="J56" s="202"/>
      <c r="K56" s="202"/>
      <c r="L56" s="202"/>
      <c r="M56" s="202"/>
      <c r="N56" s="202"/>
      <c r="O56" s="202"/>
      <c r="P56" s="202"/>
      <c r="Q56" s="202"/>
      <c r="R56" s="202"/>
    </row>
    <row r="57" spans="1:18" x14ac:dyDescent="0.2">
      <c r="A57"/>
      <c r="B57" s="192">
        <v>2</v>
      </c>
      <c r="C57" s="203" t="s">
        <v>418</v>
      </c>
      <c r="D57" s="204" t="str">
        <f>IF(COUNTIF(D54:D56,"A")&gt;=1,"C",IF(COUNTIF(D54:D56,"A")&gt;0,"P"," "))</f>
        <v>C</v>
      </c>
      <c r="E57" s="204" t="str">
        <f t="shared" ref="E57:R57" si="12">IF(COUNTIF(E54:E56,"A")&gt;=1,"C",IF(COUNTIF(E54:E56,"A")&gt;0,"P"," "))</f>
        <v xml:space="preserve"> </v>
      </c>
      <c r="F57" s="204" t="str">
        <f t="shared" si="12"/>
        <v xml:space="preserve"> </v>
      </c>
      <c r="G57" s="204" t="str">
        <f t="shared" si="12"/>
        <v xml:space="preserve"> </v>
      </c>
      <c r="H57" s="204" t="str">
        <f t="shared" si="12"/>
        <v xml:space="preserve"> </v>
      </c>
      <c r="I57" s="204" t="str">
        <f t="shared" si="12"/>
        <v xml:space="preserve"> </v>
      </c>
      <c r="J57" s="204" t="str">
        <f t="shared" si="12"/>
        <v xml:space="preserve"> </v>
      </c>
      <c r="K57" s="204" t="str">
        <f t="shared" si="12"/>
        <v xml:space="preserve"> </v>
      </c>
      <c r="L57" s="204" t="str">
        <f t="shared" si="12"/>
        <v xml:space="preserve"> </v>
      </c>
      <c r="M57" s="204" t="str">
        <f t="shared" si="12"/>
        <v xml:space="preserve"> </v>
      </c>
      <c r="N57" s="204" t="str">
        <f t="shared" si="12"/>
        <v xml:space="preserve"> </v>
      </c>
      <c r="O57" s="204" t="str">
        <f t="shared" si="12"/>
        <v xml:space="preserve"> </v>
      </c>
      <c r="P57" s="204" t="str">
        <f t="shared" si="12"/>
        <v xml:space="preserve"> </v>
      </c>
      <c r="Q57" s="204" t="str">
        <f t="shared" si="12"/>
        <v xml:space="preserve"> </v>
      </c>
      <c r="R57" s="204" t="str">
        <f t="shared" si="12"/>
        <v xml:space="preserve"> </v>
      </c>
    </row>
    <row r="58" spans="1:18" x14ac:dyDescent="0.2">
      <c r="A58"/>
      <c r="B58" s="205"/>
      <c r="C58" s="200" t="s">
        <v>419</v>
      </c>
      <c r="D58" s="202"/>
      <c r="E58" s="202"/>
      <c r="F58" s="202"/>
      <c r="G58" s="202"/>
      <c r="H58" s="202"/>
      <c r="I58" s="202"/>
      <c r="J58" s="202"/>
      <c r="K58" s="202"/>
      <c r="L58" s="202"/>
      <c r="M58" s="202"/>
      <c r="N58" s="202"/>
      <c r="O58" s="202"/>
      <c r="P58" s="202"/>
      <c r="Q58" s="202"/>
      <c r="R58" s="202"/>
    </row>
    <row r="59" spans="1:18" x14ac:dyDescent="0.2">
      <c r="A59"/>
      <c r="B59" s="205"/>
      <c r="C59" s="200" t="s">
        <v>420</v>
      </c>
      <c r="D59" s="202"/>
      <c r="E59" s="202"/>
      <c r="F59" s="202"/>
      <c r="G59" s="202"/>
      <c r="H59" s="202"/>
      <c r="I59" s="202"/>
      <c r="J59" s="202"/>
      <c r="K59" s="202"/>
      <c r="L59" s="202"/>
      <c r="M59" s="202"/>
      <c r="N59" s="202"/>
      <c r="O59" s="202"/>
      <c r="P59" s="202"/>
      <c r="Q59" s="202"/>
      <c r="R59" s="202"/>
    </row>
    <row r="60" spans="1:18" x14ac:dyDescent="0.2">
      <c r="A60"/>
      <c r="B60" s="205"/>
      <c r="C60" s="200" t="s">
        <v>421</v>
      </c>
      <c r="D60" s="202" t="s">
        <v>774</v>
      </c>
      <c r="E60" s="202"/>
      <c r="F60" s="202"/>
      <c r="G60" s="202"/>
      <c r="H60" s="202"/>
      <c r="I60" s="202"/>
      <c r="J60" s="202"/>
      <c r="K60" s="202"/>
      <c r="L60" s="202"/>
      <c r="M60" s="202"/>
      <c r="N60" s="202"/>
      <c r="O60" s="202"/>
      <c r="P60" s="202"/>
      <c r="Q60" s="202"/>
      <c r="R60" s="202"/>
    </row>
    <row r="61" spans="1:18" x14ac:dyDescent="0.2">
      <c r="A61"/>
      <c r="B61" s="192">
        <v>3</v>
      </c>
      <c r="C61" s="203" t="s">
        <v>422</v>
      </c>
      <c r="D61" s="204" t="str">
        <f>IF(COUNTIF(D58:D60,"A")&gt;=1,"C",IF(COUNTIF(D58:D60,"A")&gt;0,"P"," "))</f>
        <v>C</v>
      </c>
      <c r="E61" s="204" t="str">
        <f t="shared" ref="E61:R61" si="13">IF(COUNTIF(E58:E60,"A")&gt;=1,"C",IF(COUNTIF(E58:E60,"A")&gt;0,"P"," "))</f>
        <v xml:space="preserve"> </v>
      </c>
      <c r="F61" s="204" t="str">
        <f t="shared" si="13"/>
        <v xml:space="preserve"> </v>
      </c>
      <c r="G61" s="204" t="str">
        <f t="shared" si="13"/>
        <v xml:space="preserve"> </v>
      </c>
      <c r="H61" s="204" t="str">
        <f t="shared" si="13"/>
        <v xml:space="preserve"> </v>
      </c>
      <c r="I61" s="204" t="str">
        <f t="shared" si="13"/>
        <v xml:space="preserve"> </v>
      </c>
      <c r="J61" s="204" t="str">
        <f t="shared" si="13"/>
        <v xml:space="preserve"> </v>
      </c>
      <c r="K61" s="204" t="str">
        <f t="shared" si="13"/>
        <v xml:space="preserve"> </v>
      </c>
      <c r="L61" s="204" t="str">
        <f t="shared" si="13"/>
        <v xml:space="preserve"> </v>
      </c>
      <c r="M61" s="204" t="str">
        <f t="shared" si="13"/>
        <v xml:space="preserve"> </v>
      </c>
      <c r="N61" s="204" t="str">
        <f t="shared" si="13"/>
        <v xml:space="preserve"> </v>
      </c>
      <c r="O61" s="204" t="str">
        <f t="shared" si="13"/>
        <v xml:space="preserve"> </v>
      </c>
      <c r="P61" s="204" t="str">
        <f t="shared" si="13"/>
        <v xml:space="preserve"> </v>
      </c>
      <c r="Q61" s="204" t="str">
        <f t="shared" si="13"/>
        <v xml:space="preserve"> </v>
      </c>
      <c r="R61" s="204" t="str">
        <f t="shared" si="13"/>
        <v xml:space="preserve"> </v>
      </c>
    </row>
    <row r="62" spans="1:18" x14ac:dyDescent="0.2">
      <c r="A62"/>
      <c r="B62" s="205"/>
      <c r="C62" s="200" t="s">
        <v>423</v>
      </c>
      <c r="D62" s="202"/>
      <c r="E62" s="202"/>
      <c r="F62" s="202"/>
      <c r="G62" s="202"/>
      <c r="H62" s="202"/>
      <c r="I62" s="202"/>
      <c r="J62" s="202"/>
      <c r="K62" s="202"/>
      <c r="L62" s="202"/>
      <c r="M62" s="202"/>
      <c r="N62" s="202"/>
      <c r="O62" s="202"/>
      <c r="P62" s="202"/>
      <c r="Q62" s="202"/>
      <c r="R62" s="202"/>
    </row>
    <row r="63" spans="1:18" x14ac:dyDescent="0.2">
      <c r="A63"/>
      <c r="B63" s="205"/>
      <c r="C63" s="200" t="s">
        <v>424</v>
      </c>
      <c r="D63" s="202" t="s">
        <v>774</v>
      </c>
      <c r="E63" s="202"/>
      <c r="F63" s="202"/>
      <c r="G63" s="202"/>
      <c r="H63" s="202"/>
      <c r="I63" s="202"/>
      <c r="J63" s="202"/>
      <c r="K63" s="202"/>
      <c r="L63" s="202"/>
      <c r="M63" s="202"/>
      <c r="N63" s="202"/>
      <c r="O63" s="202"/>
      <c r="P63" s="202"/>
      <c r="Q63" s="202"/>
      <c r="R63" s="202"/>
    </row>
    <row r="64" spans="1:18" x14ac:dyDescent="0.2">
      <c r="A64"/>
      <c r="B64" s="205"/>
      <c r="C64" s="200" t="s">
        <v>425</v>
      </c>
      <c r="D64" s="202"/>
      <c r="E64" s="202"/>
      <c r="F64" s="202"/>
      <c r="G64" s="202"/>
      <c r="H64" s="202"/>
      <c r="I64" s="202"/>
      <c r="J64" s="202"/>
      <c r="K64" s="202"/>
      <c r="L64" s="202"/>
      <c r="M64" s="202"/>
      <c r="N64" s="202"/>
      <c r="O64" s="202"/>
      <c r="P64" s="202"/>
      <c r="Q64" s="202"/>
      <c r="R64" s="202"/>
    </row>
    <row r="65" spans="1:18" x14ac:dyDescent="0.2">
      <c r="A65"/>
      <c r="B65" s="192">
        <v>4</v>
      </c>
      <c r="C65" s="203" t="s">
        <v>426</v>
      </c>
      <c r="D65" s="204" t="str">
        <f>IF(COUNTIF(D62:D64,"A")&gt;=1,"C",IF(COUNTIF(D62:D64,"A")&gt;0,"P"," "))</f>
        <v>C</v>
      </c>
      <c r="E65" s="204" t="str">
        <f t="shared" ref="E65:R65" si="14">IF(COUNTIF(E62:E64,"A")&gt;=1,"C",IF(COUNTIF(E62:E64,"A")&gt;0,"P"," "))</f>
        <v xml:space="preserve"> </v>
      </c>
      <c r="F65" s="204" t="str">
        <f t="shared" si="14"/>
        <v xml:space="preserve"> </v>
      </c>
      <c r="G65" s="204" t="str">
        <f t="shared" si="14"/>
        <v xml:space="preserve"> </v>
      </c>
      <c r="H65" s="204" t="str">
        <f t="shared" si="14"/>
        <v xml:space="preserve"> </v>
      </c>
      <c r="I65" s="204" t="str">
        <f t="shared" si="14"/>
        <v xml:space="preserve"> </v>
      </c>
      <c r="J65" s="204" t="str">
        <f t="shared" si="14"/>
        <v xml:space="preserve"> </v>
      </c>
      <c r="K65" s="204" t="str">
        <f t="shared" si="14"/>
        <v xml:space="preserve"> </v>
      </c>
      <c r="L65" s="204" t="str">
        <f t="shared" si="14"/>
        <v xml:space="preserve"> </v>
      </c>
      <c r="M65" s="204" t="str">
        <f t="shared" si="14"/>
        <v xml:space="preserve"> </v>
      </c>
      <c r="N65" s="204" t="str">
        <f t="shared" si="14"/>
        <v xml:space="preserve"> </v>
      </c>
      <c r="O65" s="204" t="str">
        <f t="shared" si="14"/>
        <v xml:space="preserve"> </v>
      </c>
      <c r="P65" s="204" t="str">
        <f t="shared" si="14"/>
        <v xml:space="preserve"> </v>
      </c>
      <c r="Q65" s="204" t="str">
        <f t="shared" si="14"/>
        <v xml:space="preserve"> </v>
      </c>
      <c r="R65" s="204" t="str">
        <f t="shared" si="14"/>
        <v xml:space="preserve"> </v>
      </c>
    </row>
    <row r="66" spans="1:18" x14ac:dyDescent="0.2">
      <c r="A66"/>
      <c r="B66" s="205"/>
      <c r="C66" s="200" t="s">
        <v>427</v>
      </c>
      <c r="D66" s="202"/>
      <c r="E66" s="202"/>
      <c r="F66" s="202"/>
      <c r="G66" s="202"/>
      <c r="H66" s="202"/>
      <c r="I66" s="202"/>
      <c r="J66" s="202"/>
      <c r="K66" s="202"/>
      <c r="L66" s="202"/>
      <c r="M66" s="202"/>
      <c r="N66" s="202"/>
      <c r="O66" s="202"/>
      <c r="P66" s="202"/>
      <c r="Q66" s="202"/>
      <c r="R66" s="202"/>
    </row>
    <row r="67" spans="1:18" x14ac:dyDescent="0.2">
      <c r="A67"/>
      <c r="B67" s="205"/>
      <c r="C67" s="200" t="s">
        <v>428</v>
      </c>
      <c r="D67" s="202"/>
      <c r="E67" s="202"/>
      <c r="F67" s="202"/>
      <c r="G67" s="202"/>
      <c r="H67" s="202"/>
      <c r="I67" s="202"/>
      <c r="J67" s="202"/>
      <c r="K67" s="202"/>
      <c r="L67" s="202"/>
      <c r="M67" s="202"/>
      <c r="N67" s="202"/>
      <c r="O67" s="202"/>
      <c r="P67" s="202"/>
      <c r="Q67" s="202"/>
      <c r="R67" s="202"/>
    </row>
    <row r="68" spans="1:18" x14ac:dyDescent="0.2">
      <c r="A68"/>
      <c r="B68" s="205"/>
      <c r="C68" s="200" t="s">
        <v>429</v>
      </c>
      <c r="D68" s="202" t="s">
        <v>774</v>
      </c>
      <c r="E68" s="202"/>
      <c r="F68" s="202"/>
      <c r="G68" s="202"/>
      <c r="H68" s="202"/>
      <c r="I68" s="202"/>
      <c r="J68" s="202"/>
      <c r="K68" s="202"/>
      <c r="L68" s="202"/>
      <c r="M68" s="202"/>
      <c r="N68" s="202"/>
      <c r="O68" s="202"/>
      <c r="P68" s="202"/>
      <c r="Q68" s="202"/>
      <c r="R68" s="202"/>
    </row>
    <row r="69" spans="1:18" x14ac:dyDescent="0.2">
      <c r="B69" s="192">
        <v>5</v>
      </c>
      <c r="C69" s="203" t="s">
        <v>430</v>
      </c>
      <c r="D69" s="204" t="str">
        <f>IF(COUNTIF(D66:D68,"A")&gt;=1,"C",IF(COUNTIF(D66:D68,"A")&gt;0,"P"," "))</f>
        <v>C</v>
      </c>
      <c r="E69" s="204" t="str">
        <f t="shared" ref="E69:R69" si="15">IF(COUNTIF(E66:E68,"A")&gt;=1,"C",IF(COUNTIF(E66:E68,"A")&gt;0,"P"," "))</f>
        <v xml:space="preserve"> </v>
      </c>
      <c r="F69" s="204" t="str">
        <f t="shared" si="15"/>
        <v xml:space="preserve"> </v>
      </c>
      <c r="G69" s="204" t="str">
        <f t="shared" si="15"/>
        <v xml:space="preserve"> </v>
      </c>
      <c r="H69" s="204" t="str">
        <f t="shared" si="15"/>
        <v xml:space="preserve"> </v>
      </c>
      <c r="I69" s="204" t="str">
        <f t="shared" si="15"/>
        <v xml:space="preserve"> </v>
      </c>
      <c r="J69" s="204" t="str">
        <f t="shared" si="15"/>
        <v xml:space="preserve"> </v>
      </c>
      <c r="K69" s="204" t="str">
        <f t="shared" si="15"/>
        <v xml:space="preserve"> </v>
      </c>
      <c r="L69" s="204" t="str">
        <f t="shared" si="15"/>
        <v xml:space="preserve"> </v>
      </c>
      <c r="M69" s="204" t="str">
        <f t="shared" si="15"/>
        <v xml:space="preserve"> </v>
      </c>
      <c r="N69" s="204" t="str">
        <f t="shared" si="15"/>
        <v xml:space="preserve"> </v>
      </c>
      <c r="O69" s="204" t="str">
        <f t="shared" si="15"/>
        <v xml:space="preserve"> </v>
      </c>
      <c r="P69" s="204" t="str">
        <f t="shared" si="15"/>
        <v xml:space="preserve"> </v>
      </c>
      <c r="Q69" s="204" t="str">
        <f t="shared" si="15"/>
        <v xml:space="preserve"> </v>
      </c>
      <c r="R69" s="204" t="str">
        <f t="shared" si="15"/>
        <v xml:space="preserve"> </v>
      </c>
    </row>
    <row r="70" spans="1:18" x14ac:dyDescent="0.2">
      <c r="B70" s="205"/>
      <c r="C70" s="200" t="s">
        <v>431</v>
      </c>
      <c r="D70" s="202" t="s">
        <v>774</v>
      </c>
      <c r="E70" s="202"/>
      <c r="F70" s="202"/>
      <c r="G70" s="202"/>
      <c r="H70" s="202"/>
      <c r="I70" s="202"/>
      <c r="J70" s="202"/>
      <c r="K70" s="202"/>
      <c r="L70" s="202"/>
      <c r="M70" s="202"/>
      <c r="N70" s="202"/>
      <c r="O70" s="202"/>
      <c r="P70" s="202"/>
      <c r="Q70" s="202"/>
      <c r="R70" s="202"/>
    </row>
    <row r="71" spans="1:18" x14ac:dyDescent="0.2">
      <c r="B71" s="205"/>
      <c r="C71" s="200" t="s">
        <v>432</v>
      </c>
      <c r="D71" s="202"/>
      <c r="E71" s="202"/>
      <c r="F71" s="202"/>
      <c r="G71" s="202"/>
      <c r="H71" s="202"/>
      <c r="I71" s="202"/>
      <c r="J71" s="202"/>
      <c r="K71" s="202"/>
      <c r="L71" s="202"/>
      <c r="M71" s="202"/>
      <c r="N71" s="202"/>
      <c r="O71" s="202"/>
      <c r="P71" s="202"/>
      <c r="Q71" s="202"/>
      <c r="R71" s="202"/>
    </row>
    <row r="72" spans="1:18" x14ac:dyDescent="0.2">
      <c r="B72" s="205"/>
      <c r="C72" s="200" t="s">
        <v>433</v>
      </c>
      <c r="D72" s="202"/>
      <c r="E72" s="202"/>
      <c r="F72" s="202"/>
      <c r="G72" s="202"/>
      <c r="H72" s="202"/>
      <c r="I72" s="202"/>
      <c r="J72" s="202"/>
      <c r="K72" s="202"/>
      <c r="L72" s="202"/>
      <c r="M72" s="202"/>
      <c r="N72" s="202"/>
      <c r="O72" s="202"/>
      <c r="P72" s="202"/>
      <c r="Q72" s="202"/>
      <c r="R72" s="202"/>
    </row>
    <row r="73" spans="1:18" ht="1.5" customHeight="1" thickBot="1" x14ac:dyDescent="0.25">
      <c r="D73" s="204" t="str">
        <f>IF(COUNTIF(D70:D72,"A")&gt;=1,"C",IF(COUNTIF(D70:D72,"A")&gt;0,"P"," "))</f>
        <v>C</v>
      </c>
      <c r="E73" s="204" t="str">
        <f t="shared" ref="E73:R73" si="16">IF(COUNTIF(E70:E72,"A")&gt;=1,"C",IF(COUNTIF(E70:E72,"A")&gt;0,"P"," "))</f>
        <v xml:space="preserve"> </v>
      </c>
      <c r="F73" s="204" t="str">
        <f t="shared" si="16"/>
        <v xml:space="preserve"> </v>
      </c>
      <c r="G73" s="204" t="str">
        <f t="shared" si="16"/>
        <v xml:space="preserve"> </v>
      </c>
      <c r="H73" s="204" t="str">
        <f t="shared" si="16"/>
        <v xml:space="preserve"> </v>
      </c>
      <c r="I73" s="204" t="str">
        <f t="shared" si="16"/>
        <v xml:space="preserve"> </v>
      </c>
      <c r="J73" s="204" t="str">
        <f t="shared" si="16"/>
        <v xml:space="preserve"> </v>
      </c>
      <c r="K73" s="204" t="str">
        <f t="shared" si="16"/>
        <v xml:space="preserve"> </v>
      </c>
      <c r="L73" s="204" t="str">
        <f t="shared" si="16"/>
        <v xml:space="preserve"> </v>
      </c>
      <c r="M73" s="204" t="str">
        <f t="shared" si="16"/>
        <v xml:space="preserve"> </v>
      </c>
      <c r="N73" s="204" t="str">
        <f t="shared" si="16"/>
        <v xml:space="preserve"> </v>
      </c>
      <c r="O73" s="204" t="str">
        <f t="shared" si="16"/>
        <v xml:space="preserve"> </v>
      </c>
      <c r="P73" s="204" t="str">
        <f t="shared" si="16"/>
        <v xml:space="preserve"> </v>
      </c>
      <c r="Q73" s="204" t="str">
        <f t="shared" si="16"/>
        <v xml:space="preserve"> </v>
      </c>
      <c r="R73" s="204" t="str">
        <f t="shared" si="16"/>
        <v xml:space="preserve"> </v>
      </c>
    </row>
    <row r="74" spans="1:18" ht="13.5" thickBot="1" x14ac:dyDescent="0.25">
      <c r="C74" s="206" t="s">
        <v>157</v>
      </c>
      <c r="D74" s="207" t="str">
        <f>IF(COUNTIF(D57:D73,"C")&gt;4,"C",IF(COUNTIF(D57:D73,"C")&gt;0,"P"," "))</f>
        <v>C</v>
      </c>
      <c r="E74" s="207" t="str">
        <f t="shared" ref="E74:R74" si="17">IF(COUNTIF(E57:E73,"C")&gt;4,"C",IF(COUNTIF(E57:E73,"C")&gt;0,"P"," "))</f>
        <v xml:space="preserve"> </v>
      </c>
      <c r="F74" s="207" t="str">
        <f t="shared" si="17"/>
        <v xml:space="preserve"> </v>
      </c>
      <c r="G74" s="207" t="str">
        <f t="shared" si="17"/>
        <v xml:space="preserve"> </v>
      </c>
      <c r="H74" s="207" t="str">
        <f t="shared" si="17"/>
        <v xml:space="preserve"> </v>
      </c>
      <c r="I74" s="207" t="str">
        <f t="shared" si="17"/>
        <v xml:space="preserve"> </v>
      </c>
      <c r="J74" s="207" t="str">
        <f t="shared" si="17"/>
        <v xml:space="preserve"> </v>
      </c>
      <c r="K74" s="207" t="str">
        <f t="shared" si="17"/>
        <v xml:space="preserve"> </v>
      </c>
      <c r="L74" s="207" t="str">
        <f t="shared" si="17"/>
        <v xml:space="preserve"> </v>
      </c>
      <c r="M74" s="207" t="str">
        <f t="shared" si="17"/>
        <v xml:space="preserve"> </v>
      </c>
      <c r="N74" s="207" t="str">
        <f t="shared" si="17"/>
        <v xml:space="preserve"> </v>
      </c>
      <c r="O74" s="207" t="str">
        <f t="shared" si="17"/>
        <v xml:space="preserve"> </v>
      </c>
      <c r="P74" s="207" t="str">
        <f t="shared" si="17"/>
        <v xml:space="preserve"> </v>
      </c>
      <c r="Q74" s="207" t="str">
        <f t="shared" si="17"/>
        <v xml:space="preserve"> </v>
      </c>
      <c r="R74" s="207" t="str">
        <f t="shared" si="17"/>
        <v xml:space="preserve"> </v>
      </c>
    </row>
    <row r="75" spans="1:18" ht="15" x14ac:dyDescent="0.25">
      <c r="B75" s="196" t="s">
        <v>391</v>
      </c>
    </row>
    <row r="76" spans="1:18" x14ac:dyDescent="0.2">
      <c r="B76" s="192">
        <v>1</v>
      </c>
      <c r="C76" s="208" t="s">
        <v>434</v>
      </c>
    </row>
    <row r="77" spans="1:18" x14ac:dyDescent="0.2">
      <c r="A77" s="236"/>
      <c r="B77" s="199"/>
      <c r="C77" s="200" t="s">
        <v>435</v>
      </c>
      <c r="D77" s="202"/>
      <c r="E77" s="202"/>
      <c r="F77" s="202"/>
      <c r="G77" s="202"/>
      <c r="H77" s="202"/>
      <c r="I77" s="202"/>
      <c r="J77" s="202"/>
      <c r="K77" s="202"/>
      <c r="L77" s="202"/>
      <c r="M77" s="202"/>
      <c r="N77" s="202"/>
      <c r="O77" s="202"/>
      <c r="P77" s="202"/>
      <c r="Q77" s="202"/>
      <c r="R77" s="202"/>
    </row>
    <row r="78" spans="1:18" x14ac:dyDescent="0.2">
      <c r="A78"/>
      <c r="B78" s="199"/>
      <c r="C78" s="200" t="s">
        <v>436</v>
      </c>
      <c r="D78" s="202"/>
      <c r="E78" s="202"/>
      <c r="F78" s="202"/>
      <c r="G78" s="202"/>
      <c r="H78" s="202"/>
      <c r="I78" s="202"/>
      <c r="J78" s="202"/>
      <c r="K78" s="202"/>
      <c r="L78" s="202"/>
      <c r="M78" s="202"/>
      <c r="N78" s="202"/>
      <c r="O78" s="202"/>
      <c r="P78" s="202"/>
      <c r="Q78" s="202"/>
      <c r="R78" s="202"/>
    </row>
    <row r="79" spans="1:18" x14ac:dyDescent="0.2">
      <c r="A79"/>
      <c r="B79" s="199"/>
      <c r="C79" s="200" t="s">
        <v>437</v>
      </c>
      <c r="D79" s="202"/>
      <c r="E79" s="202"/>
      <c r="F79" s="202"/>
      <c r="G79" s="202"/>
      <c r="H79" s="202"/>
      <c r="I79" s="202"/>
      <c r="J79" s="202"/>
      <c r="K79" s="202"/>
      <c r="L79" s="202"/>
      <c r="M79" s="202"/>
      <c r="N79" s="202"/>
      <c r="O79" s="202"/>
      <c r="P79" s="202"/>
      <c r="Q79" s="202"/>
      <c r="R79" s="202"/>
    </row>
    <row r="80" spans="1:18" x14ac:dyDescent="0.2">
      <c r="A80"/>
      <c r="B80" s="192">
        <v>2</v>
      </c>
      <c r="C80" s="203" t="s">
        <v>438</v>
      </c>
      <c r="D80" s="204" t="str">
        <f>IF(COUNTIF(D77:D79,"A")&gt;=1,"C",IF(COUNTIF(D77:D79,"A")&gt;0,"P"," "))</f>
        <v xml:space="preserve"> </v>
      </c>
      <c r="E80" s="204" t="str">
        <f t="shared" ref="E80:R80" si="18">IF(COUNTIF(E77:E79,"A")&gt;=1,"C",IF(COUNTIF(E77:E79,"A")&gt;0,"P"," "))</f>
        <v xml:space="preserve"> </v>
      </c>
      <c r="F80" s="204" t="str">
        <f t="shared" si="18"/>
        <v xml:space="preserve"> </v>
      </c>
      <c r="G80" s="204" t="str">
        <f t="shared" si="18"/>
        <v xml:space="preserve"> </v>
      </c>
      <c r="H80" s="204" t="str">
        <f t="shared" si="18"/>
        <v xml:space="preserve"> </v>
      </c>
      <c r="I80" s="204" t="str">
        <f t="shared" si="18"/>
        <v xml:space="preserve"> </v>
      </c>
      <c r="J80" s="204" t="str">
        <f t="shared" si="18"/>
        <v xml:space="preserve"> </v>
      </c>
      <c r="K80" s="204" t="str">
        <f t="shared" si="18"/>
        <v xml:space="preserve"> </v>
      </c>
      <c r="L80" s="204" t="str">
        <f t="shared" si="18"/>
        <v xml:space="preserve"> </v>
      </c>
      <c r="M80" s="204" t="str">
        <f t="shared" si="18"/>
        <v xml:space="preserve"> </v>
      </c>
      <c r="N80" s="204" t="str">
        <f t="shared" si="18"/>
        <v xml:space="preserve"> </v>
      </c>
      <c r="O80" s="204" t="str">
        <f t="shared" si="18"/>
        <v xml:space="preserve"> </v>
      </c>
      <c r="P80" s="204" t="str">
        <f t="shared" si="18"/>
        <v xml:space="preserve"> </v>
      </c>
      <c r="Q80" s="204" t="str">
        <f t="shared" si="18"/>
        <v xml:space="preserve"> </v>
      </c>
      <c r="R80" s="204" t="str">
        <f t="shared" si="18"/>
        <v xml:space="preserve"> </v>
      </c>
    </row>
    <row r="81" spans="1:18" x14ac:dyDescent="0.2">
      <c r="A81"/>
      <c r="B81" s="205"/>
      <c r="C81" s="200" t="s">
        <v>439</v>
      </c>
      <c r="D81" s="202"/>
      <c r="E81" s="202"/>
      <c r="F81" s="202"/>
      <c r="G81" s="202"/>
      <c r="H81" s="202"/>
      <c r="I81" s="202"/>
      <c r="J81" s="202"/>
      <c r="K81" s="202"/>
      <c r="L81" s="202"/>
      <c r="M81" s="202"/>
      <c r="N81" s="202"/>
      <c r="O81" s="202"/>
      <c r="P81" s="202"/>
      <c r="Q81" s="202"/>
      <c r="R81" s="202"/>
    </row>
    <row r="82" spans="1:18" x14ac:dyDescent="0.2">
      <c r="A82"/>
      <c r="B82" s="205"/>
      <c r="C82" s="200" t="s">
        <v>440</v>
      </c>
      <c r="D82" s="202"/>
      <c r="E82" s="202"/>
      <c r="F82" s="202"/>
      <c r="G82" s="202"/>
      <c r="H82" s="202"/>
      <c r="I82" s="202"/>
      <c r="J82" s="202"/>
      <c r="K82" s="202"/>
      <c r="L82" s="202"/>
      <c r="M82" s="202"/>
      <c r="N82" s="202"/>
      <c r="O82" s="202"/>
      <c r="P82" s="202"/>
      <c r="Q82" s="202"/>
      <c r="R82" s="202"/>
    </row>
    <row r="83" spans="1:18" x14ac:dyDescent="0.2">
      <c r="A83"/>
      <c r="B83" s="205"/>
      <c r="C83" s="200" t="s">
        <v>441</v>
      </c>
      <c r="D83" s="202"/>
      <c r="E83" s="202"/>
      <c r="F83" s="202"/>
      <c r="G83" s="202"/>
      <c r="H83" s="202"/>
      <c r="I83" s="202"/>
      <c r="J83" s="202"/>
      <c r="K83" s="202"/>
      <c r="L83" s="202"/>
      <c r="M83" s="202"/>
      <c r="N83" s="202"/>
      <c r="O83" s="202"/>
      <c r="P83" s="202"/>
      <c r="Q83" s="202"/>
      <c r="R83" s="202"/>
    </row>
    <row r="84" spans="1:18" x14ac:dyDescent="0.2">
      <c r="A84"/>
      <c r="B84" s="192">
        <v>3</v>
      </c>
      <c r="C84" s="203" t="s">
        <v>442</v>
      </c>
      <c r="D84" s="204" t="str">
        <f>IF(COUNTIF(D81:D83,"A")&gt;=1,"C",IF(COUNTIF(D81:D83,"A")&gt;0,"P"," "))</f>
        <v xml:space="preserve"> </v>
      </c>
      <c r="E84" s="204" t="str">
        <f t="shared" ref="E84:R84" si="19">IF(COUNTIF(E81:E83,"A")&gt;=1,"C",IF(COUNTIF(E81:E83,"A")&gt;0,"P"," "))</f>
        <v xml:space="preserve"> </v>
      </c>
      <c r="F84" s="204" t="str">
        <f t="shared" si="19"/>
        <v xml:space="preserve"> </v>
      </c>
      <c r="G84" s="204" t="str">
        <f t="shared" si="19"/>
        <v xml:space="preserve"> </v>
      </c>
      <c r="H84" s="204" t="str">
        <f t="shared" si="19"/>
        <v xml:space="preserve"> </v>
      </c>
      <c r="I84" s="204" t="str">
        <f t="shared" si="19"/>
        <v xml:space="preserve"> </v>
      </c>
      <c r="J84" s="204" t="str">
        <f t="shared" si="19"/>
        <v xml:space="preserve"> </v>
      </c>
      <c r="K84" s="204" t="str">
        <f t="shared" si="19"/>
        <v xml:space="preserve"> </v>
      </c>
      <c r="L84" s="204" t="str">
        <f t="shared" si="19"/>
        <v xml:space="preserve"> </v>
      </c>
      <c r="M84" s="204" t="str">
        <f t="shared" si="19"/>
        <v xml:space="preserve"> </v>
      </c>
      <c r="N84" s="204" t="str">
        <f t="shared" si="19"/>
        <v xml:space="preserve"> </v>
      </c>
      <c r="O84" s="204" t="str">
        <f t="shared" si="19"/>
        <v xml:space="preserve"> </v>
      </c>
      <c r="P84" s="204" t="str">
        <f t="shared" si="19"/>
        <v xml:space="preserve"> </v>
      </c>
      <c r="Q84" s="204" t="str">
        <f t="shared" si="19"/>
        <v xml:space="preserve"> </v>
      </c>
      <c r="R84" s="204" t="str">
        <f t="shared" si="19"/>
        <v xml:space="preserve"> </v>
      </c>
    </row>
    <row r="85" spans="1:18" x14ac:dyDescent="0.2">
      <c r="A85"/>
      <c r="B85" s="205"/>
      <c r="C85" s="200" t="s">
        <v>443</v>
      </c>
      <c r="D85" s="202"/>
      <c r="E85" s="202"/>
      <c r="F85" s="202"/>
      <c r="G85" s="202"/>
      <c r="H85" s="202"/>
      <c r="I85" s="202"/>
      <c r="J85" s="202"/>
      <c r="K85" s="202"/>
      <c r="L85" s="202"/>
      <c r="M85" s="202"/>
      <c r="N85" s="202"/>
      <c r="O85" s="202"/>
      <c r="P85" s="202"/>
      <c r="Q85" s="202"/>
      <c r="R85" s="202"/>
    </row>
    <row r="86" spans="1:18" x14ac:dyDescent="0.2">
      <c r="A86"/>
      <c r="B86" s="205"/>
      <c r="C86" s="200" t="s">
        <v>444</v>
      </c>
      <c r="D86" s="202"/>
      <c r="E86" s="202"/>
      <c r="F86" s="202"/>
      <c r="G86" s="202"/>
      <c r="H86" s="202"/>
      <c r="I86" s="202"/>
      <c r="J86" s="202"/>
      <c r="K86" s="202"/>
      <c r="L86" s="202"/>
      <c r="M86" s="202"/>
      <c r="N86" s="202"/>
      <c r="O86" s="202"/>
      <c r="P86" s="202"/>
      <c r="Q86" s="202"/>
      <c r="R86" s="202"/>
    </row>
    <row r="87" spans="1:18" x14ac:dyDescent="0.2">
      <c r="A87"/>
      <c r="B87" s="205"/>
      <c r="C87" s="200" t="s">
        <v>445</v>
      </c>
      <c r="D87" s="202"/>
      <c r="E87" s="202"/>
      <c r="F87" s="202"/>
      <c r="G87" s="202"/>
      <c r="H87" s="202"/>
      <c r="I87" s="202"/>
      <c r="J87" s="202"/>
      <c r="K87" s="202"/>
      <c r="L87" s="202"/>
      <c r="M87" s="202"/>
      <c r="N87" s="202"/>
      <c r="O87" s="202"/>
      <c r="P87" s="202"/>
      <c r="Q87" s="202"/>
      <c r="R87" s="202"/>
    </row>
    <row r="88" spans="1:18" x14ac:dyDescent="0.2">
      <c r="A88"/>
      <c r="B88" s="192">
        <v>4</v>
      </c>
      <c r="C88" s="203" t="s">
        <v>446</v>
      </c>
      <c r="D88" s="204" t="str">
        <f>IF(COUNTIF(D85:D87,"A")&gt;=1,"C",IF(COUNTIF(D85:D87,"A")&gt;0,"P"," "))</f>
        <v xml:space="preserve"> </v>
      </c>
      <c r="E88" s="204" t="str">
        <f t="shared" ref="E88:R88" si="20">IF(COUNTIF(E85:E87,"A")&gt;=1,"C",IF(COUNTIF(E85:E87,"A")&gt;0,"P"," "))</f>
        <v xml:space="preserve"> </v>
      </c>
      <c r="F88" s="204" t="str">
        <f t="shared" si="20"/>
        <v xml:space="preserve"> </v>
      </c>
      <c r="G88" s="204" t="str">
        <f t="shared" si="20"/>
        <v xml:space="preserve"> </v>
      </c>
      <c r="H88" s="204" t="str">
        <f t="shared" si="20"/>
        <v xml:space="preserve"> </v>
      </c>
      <c r="I88" s="204" t="str">
        <f t="shared" si="20"/>
        <v xml:space="preserve"> </v>
      </c>
      <c r="J88" s="204" t="str">
        <f t="shared" si="20"/>
        <v xml:space="preserve"> </v>
      </c>
      <c r="K88" s="204" t="str">
        <f t="shared" si="20"/>
        <v xml:space="preserve"> </v>
      </c>
      <c r="L88" s="204" t="str">
        <f t="shared" si="20"/>
        <v xml:space="preserve"> </v>
      </c>
      <c r="M88" s="204" t="str">
        <f t="shared" si="20"/>
        <v xml:space="preserve"> </v>
      </c>
      <c r="N88" s="204" t="str">
        <f t="shared" si="20"/>
        <v xml:space="preserve"> </v>
      </c>
      <c r="O88" s="204" t="str">
        <f t="shared" si="20"/>
        <v xml:space="preserve"> </v>
      </c>
      <c r="P88" s="204" t="str">
        <f t="shared" si="20"/>
        <v xml:space="preserve"> </v>
      </c>
      <c r="Q88" s="204" t="str">
        <f t="shared" si="20"/>
        <v xml:space="preserve"> </v>
      </c>
      <c r="R88" s="204" t="str">
        <f t="shared" si="20"/>
        <v xml:space="preserve"> </v>
      </c>
    </row>
    <row r="89" spans="1:18" x14ac:dyDescent="0.2">
      <c r="A89"/>
      <c r="B89" s="205"/>
      <c r="C89" s="200" t="s">
        <v>447</v>
      </c>
      <c r="D89" s="202"/>
      <c r="E89" s="202"/>
      <c r="F89" s="202"/>
      <c r="G89" s="202"/>
      <c r="H89" s="202"/>
      <c r="I89" s="202"/>
      <c r="J89" s="202"/>
      <c r="K89" s="202"/>
      <c r="L89" s="202"/>
      <c r="M89" s="202"/>
      <c r="N89" s="202"/>
      <c r="O89" s="202"/>
      <c r="P89" s="202"/>
      <c r="Q89" s="202"/>
      <c r="R89" s="202"/>
    </row>
    <row r="90" spans="1:18" x14ac:dyDescent="0.2">
      <c r="A90"/>
      <c r="B90" s="205"/>
      <c r="C90" s="200" t="s">
        <v>448</v>
      </c>
      <c r="D90" s="202"/>
      <c r="E90" s="202"/>
      <c r="F90" s="202"/>
      <c r="G90" s="202"/>
      <c r="H90" s="202"/>
      <c r="I90" s="202"/>
      <c r="J90" s="202"/>
      <c r="K90" s="202"/>
      <c r="L90" s="202"/>
      <c r="M90" s="202"/>
      <c r="N90" s="202"/>
      <c r="O90" s="202"/>
      <c r="P90" s="202"/>
      <c r="Q90" s="202"/>
      <c r="R90" s="202"/>
    </row>
    <row r="91" spans="1:18" x14ac:dyDescent="0.2">
      <c r="A91"/>
      <c r="B91" s="205"/>
      <c r="C91" s="200" t="s">
        <v>449</v>
      </c>
      <c r="D91" s="202"/>
      <c r="E91" s="202"/>
      <c r="F91" s="202"/>
      <c r="G91" s="202"/>
      <c r="H91" s="202"/>
      <c r="I91" s="202"/>
      <c r="J91" s="202"/>
      <c r="K91" s="202"/>
      <c r="L91" s="202"/>
      <c r="M91" s="202"/>
      <c r="N91" s="202"/>
      <c r="O91" s="202"/>
      <c r="P91" s="202"/>
      <c r="Q91" s="202"/>
      <c r="R91" s="202"/>
    </row>
    <row r="92" spans="1:18" x14ac:dyDescent="0.2">
      <c r="A92"/>
      <c r="B92" s="192">
        <v>5</v>
      </c>
      <c r="C92" s="203" t="s">
        <v>450</v>
      </c>
      <c r="D92" s="204" t="str">
        <f>IF(COUNTIF(D89:D91,"A")&gt;=1,"C",IF(COUNTIF(D89:D91,"A")&gt;0,"P"," "))</f>
        <v xml:space="preserve"> </v>
      </c>
      <c r="E92" s="204" t="str">
        <f t="shared" ref="E92:R92" si="21">IF(COUNTIF(E89:E91,"A")&gt;=1,"C",IF(COUNTIF(E89:E91,"A")&gt;0,"P"," "))</f>
        <v xml:space="preserve"> </v>
      </c>
      <c r="F92" s="204" t="str">
        <f t="shared" si="21"/>
        <v xml:space="preserve"> </v>
      </c>
      <c r="G92" s="204" t="str">
        <f t="shared" si="21"/>
        <v xml:space="preserve"> </v>
      </c>
      <c r="H92" s="204" t="str">
        <f t="shared" si="21"/>
        <v xml:space="preserve"> </v>
      </c>
      <c r="I92" s="204" t="str">
        <f t="shared" si="21"/>
        <v xml:space="preserve"> </v>
      </c>
      <c r="J92" s="204" t="str">
        <f t="shared" si="21"/>
        <v xml:space="preserve"> </v>
      </c>
      <c r="K92" s="204" t="str">
        <f t="shared" si="21"/>
        <v xml:space="preserve"> </v>
      </c>
      <c r="L92" s="204" t="str">
        <f t="shared" si="21"/>
        <v xml:space="preserve"> </v>
      </c>
      <c r="M92" s="204" t="str">
        <f t="shared" si="21"/>
        <v xml:space="preserve"> </v>
      </c>
      <c r="N92" s="204" t="str">
        <f t="shared" si="21"/>
        <v xml:space="preserve"> </v>
      </c>
      <c r="O92" s="204" t="str">
        <f t="shared" si="21"/>
        <v xml:space="preserve"> </v>
      </c>
      <c r="P92" s="204" t="str">
        <f t="shared" si="21"/>
        <v xml:space="preserve"> </v>
      </c>
      <c r="Q92" s="204" t="str">
        <f t="shared" si="21"/>
        <v xml:space="preserve"> </v>
      </c>
      <c r="R92" s="204" t="str">
        <f t="shared" si="21"/>
        <v xml:space="preserve"> </v>
      </c>
    </row>
    <row r="93" spans="1:18" x14ac:dyDescent="0.2">
      <c r="B93" s="205"/>
      <c r="C93" s="200" t="s">
        <v>451</v>
      </c>
      <c r="D93" s="202"/>
      <c r="E93" s="202"/>
      <c r="F93" s="202"/>
      <c r="G93" s="202"/>
      <c r="H93" s="202"/>
      <c r="I93" s="202"/>
      <c r="J93" s="202"/>
      <c r="K93" s="202"/>
      <c r="L93" s="202"/>
      <c r="M93" s="202"/>
      <c r="N93" s="202"/>
      <c r="O93" s="202"/>
      <c r="P93" s="202"/>
      <c r="Q93" s="202"/>
      <c r="R93" s="202"/>
    </row>
    <row r="94" spans="1:18" x14ac:dyDescent="0.2">
      <c r="B94" s="205"/>
      <c r="C94" s="200" t="s">
        <v>452</v>
      </c>
      <c r="D94" s="202"/>
      <c r="E94" s="202"/>
      <c r="F94" s="202"/>
      <c r="G94" s="202"/>
      <c r="H94" s="202"/>
      <c r="I94" s="202"/>
      <c r="J94" s="202"/>
      <c r="K94" s="202"/>
      <c r="L94" s="202"/>
      <c r="M94" s="202"/>
      <c r="N94" s="202"/>
      <c r="O94" s="202"/>
      <c r="P94" s="202"/>
      <c r="Q94" s="202"/>
      <c r="R94" s="202"/>
    </row>
    <row r="95" spans="1:18" x14ac:dyDescent="0.2">
      <c r="B95" s="205"/>
      <c r="C95" s="200" t="s">
        <v>453</v>
      </c>
      <c r="D95" s="202"/>
      <c r="E95" s="202"/>
      <c r="F95" s="202"/>
      <c r="G95" s="202"/>
      <c r="H95" s="202"/>
      <c r="I95" s="202"/>
      <c r="J95" s="202"/>
      <c r="K95" s="202"/>
      <c r="L95" s="202"/>
      <c r="M95" s="202"/>
      <c r="N95" s="202"/>
      <c r="O95" s="202"/>
      <c r="P95" s="202"/>
      <c r="Q95" s="202"/>
      <c r="R95" s="202"/>
    </row>
    <row r="96" spans="1:18" ht="1.5" customHeight="1" thickBot="1" x14ac:dyDescent="0.25">
      <c r="D96" s="204" t="str">
        <f>IF(COUNTIF(D93:D95,"A")&gt;=1,"C",IF(COUNTIF(D93:D95,"A")&gt;0,"P"," "))</f>
        <v xml:space="preserve"> </v>
      </c>
      <c r="E96" s="204" t="str">
        <f t="shared" ref="E96:R96" si="22">IF(COUNTIF(E93:E95,"A")&gt;=1,"C",IF(COUNTIF(E93:E95,"A")&gt;0,"P"," "))</f>
        <v xml:space="preserve"> </v>
      </c>
      <c r="F96" s="204" t="str">
        <f t="shared" si="22"/>
        <v xml:space="preserve"> </v>
      </c>
      <c r="G96" s="204" t="str">
        <f t="shared" si="22"/>
        <v xml:space="preserve"> </v>
      </c>
      <c r="H96" s="204" t="str">
        <f t="shared" si="22"/>
        <v xml:space="preserve"> </v>
      </c>
      <c r="I96" s="204" t="str">
        <f t="shared" si="22"/>
        <v xml:space="preserve"> </v>
      </c>
      <c r="J96" s="204" t="str">
        <f t="shared" si="22"/>
        <v xml:space="preserve"> </v>
      </c>
      <c r="K96" s="204" t="str">
        <f t="shared" si="22"/>
        <v xml:space="preserve"> </v>
      </c>
      <c r="L96" s="204" t="str">
        <f t="shared" si="22"/>
        <v xml:space="preserve"> </v>
      </c>
      <c r="M96" s="204" t="str">
        <f t="shared" si="22"/>
        <v xml:space="preserve"> </v>
      </c>
      <c r="N96" s="204" t="str">
        <f t="shared" si="22"/>
        <v xml:space="preserve"> </v>
      </c>
      <c r="O96" s="204" t="str">
        <f t="shared" si="22"/>
        <v xml:space="preserve"> </v>
      </c>
      <c r="P96" s="204" t="str">
        <f t="shared" si="22"/>
        <v xml:space="preserve"> </v>
      </c>
      <c r="Q96" s="204" t="str">
        <f t="shared" si="22"/>
        <v xml:space="preserve"> </v>
      </c>
      <c r="R96" s="204" t="str">
        <f t="shared" si="22"/>
        <v xml:space="preserve"> </v>
      </c>
    </row>
    <row r="97" spans="1:18" ht="13.5" thickBot="1" x14ac:dyDescent="0.25">
      <c r="C97" s="206" t="s">
        <v>157</v>
      </c>
      <c r="D97" s="207" t="str">
        <f>IF(COUNTIF(D80:D96,"C")&gt;4,"C",IF(COUNTIF(D80:D96,"C")&gt;0,"P"," "))</f>
        <v xml:space="preserve"> </v>
      </c>
      <c r="E97" s="207" t="str">
        <f t="shared" ref="E97:R97" si="23">IF(COUNTIF(E80:E96,"C")&gt;4,"C",IF(COUNTIF(E80:E96,"C")&gt;0,"P"," "))</f>
        <v xml:space="preserve"> </v>
      </c>
      <c r="F97" s="207" t="str">
        <f t="shared" si="23"/>
        <v xml:space="preserve"> </v>
      </c>
      <c r="G97" s="207" t="str">
        <f t="shared" si="23"/>
        <v xml:space="preserve"> </v>
      </c>
      <c r="H97" s="207" t="str">
        <f t="shared" si="23"/>
        <v xml:space="preserve"> </v>
      </c>
      <c r="I97" s="207" t="str">
        <f t="shared" si="23"/>
        <v xml:space="preserve"> </v>
      </c>
      <c r="J97" s="207" t="str">
        <f t="shared" si="23"/>
        <v xml:space="preserve"> </v>
      </c>
      <c r="K97" s="207" t="str">
        <f t="shared" si="23"/>
        <v xml:space="preserve"> </v>
      </c>
      <c r="L97" s="207" t="str">
        <f t="shared" si="23"/>
        <v xml:space="preserve"> </v>
      </c>
      <c r="M97" s="207" t="str">
        <f t="shared" si="23"/>
        <v xml:space="preserve"> </v>
      </c>
      <c r="N97" s="207" t="str">
        <f t="shared" si="23"/>
        <v xml:space="preserve"> </v>
      </c>
      <c r="O97" s="207" t="str">
        <f t="shared" si="23"/>
        <v xml:space="preserve"> </v>
      </c>
      <c r="P97" s="207" t="str">
        <f t="shared" si="23"/>
        <v xml:space="preserve"> </v>
      </c>
      <c r="Q97" s="207" t="str">
        <f t="shared" si="23"/>
        <v xml:space="preserve"> </v>
      </c>
      <c r="R97" s="207" t="str">
        <f t="shared" si="23"/>
        <v xml:space="preserve"> </v>
      </c>
    </row>
    <row r="98" spans="1:18" ht="15" x14ac:dyDescent="0.25">
      <c r="B98" s="196" t="s">
        <v>392</v>
      </c>
    </row>
    <row r="99" spans="1:18" x14ac:dyDescent="0.2">
      <c r="B99" s="192">
        <v>1</v>
      </c>
      <c r="C99" s="208" t="s">
        <v>454</v>
      </c>
    </row>
    <row r="100" spans="1:18" x14ac:dyDescent="0.2">
      <c r="A100" s="236"/>
      <c r="B100" s="199"/>
      <c r="C100" s="200" t="s">
        <v>455</v>
      </c>
      <c r="D100" s="201"/>
      <c r="E100" s="202"/>
      <c r="F100" s="202"/>
      <c r="G100" s="202"/>
      <c r="H100" s="202"/>
      <c r="I100" s="202"/>
      <c r="J100" s="202"/>
      <c r="K100" s="202"/>
      <c r="L100" s="202"/>
      <c r="M100" s="202"/>
      <c r="N100" s="202"/>
      <c r="O100" s="202"/>
      <c r="P100" s="202"/>
      <c r="Q100" s="202"/>
      <c r="R100" s="202"/>
    </row>
    <row r="101" spans="1:18" x14ac:dyDescent="0.2">
      <c r="A101"/>
      <c r="B101" s="199"/>
      <c r="C101" s="200" t="s">
        <v>456</v>
      </c>
      <c r="D101" s="202"/>
      <c r="E101" s="202"/>
      <c r="F101" s="202"/>
      <c r="G101" s="202"/>
      <c r="H101" s="202"/>
      <c r="I101" s="202"/>
      <c r="J101" s="202"/>
      <c r="K101" s="202"/>
      <c r="L101" s="202"/>
      <c r="M101" s="202"/>
      <c r="N101" s="202"/>
      <c r="O101" s="202"/>
      <c r="P101" s="202"/>
      <c r="Q101" s="202"/>
      <c r="R101" s="202"/>
    </row>
    <row r="102" spans="1:18" x14ac:dyDescent="0.2">
      <c r="A102"/>
      <c r="B102" s="199"/>
      <c r="C102" s="200" t="s">
        <v>457</v>
      </c>
      <c r="D102" s="202"/>
      <c r="E102" s="202"/>
      <c r="F102" s="202"/>
      <c r="G102" s="202"/>
      <c r="H102" s="202"/>
      <c r="I102" s="202"/>
      <c r="J102" s="202"/>
      <c r="K102" s="202"/>
      <c r="L102" s="202"/>
      <c r="M102" s="202"/>
      <c r="N102" s="202"/>
      <c r="O102" s="202"/>
      <c r="P102" s="202"/>
      <c r="Q102" s="202"/>
      <c r="R102" s="202"/>
    </row>
    <row r="103" spans="1:18" x14ac:dyDescent="0.2">
      <c r="A103"/>
      <c r="B103" s="192">
        <v>2</v>
      </c>
      <c r="C103" s="203" t="s">
        <v>458</v>
      </c>
      <c r="D103" s="204" t="str">
        <f>IF(COUNTIF(D100:D102,"A")&gt;=1,"C",IF(COUNTIF(D100:D102,"A")&gt;0,"P"," "))</f>
        <v xml:space="preserve"> </v>
      </c>
      <c r="E103" s="204" t="str">
        <f t="shared" ref="E103:R103" si="24">IF(COUNTIF(E100:E102,"A")&gt;=1,"C",IF(COUNTIF(E100:E102,"A")&gt;0,"P"," "))</f>
        <v xml:space="preserve"> </v>
      </c>
      <c r="F103" s="204" t="str">
        <f t="shared" si="24"/>
        <v xml:space="preserve"> </v>
      </c>
      <c r="G103" s="204" t="str">
        <f t="shared" si="24"/>
        <v xml:space="preserve"> </v>
      </c>
      <c r="H103" s="204" t="str">
        <f t="shared" si="24"/>
        <v xml:space="preserve"> </v>
      </c>
      <c r="I103" s="204" t="str">
        <f t="shared" si="24"/>
        <v xml:space="preserve"> </v>
      </c>
      <c r="J103" s="204" t="str">
        <f t="shared" si="24"/>
        <v xml:space="preserve"> </v>
      </c>
      <c r="K103" s="204" t="str">
        <f t="shared" si="24"/>
        <v xml:space="preserve"> </v>
      </c>
      <c r="L103" s="204" t="str">
        <f t="shared" si="24"/>
        <v xml:space="preserve"> </v>
      </c>
      <c r="M103" s="204" t="str">
        <f t="shared" si="24"/>
        <v xml:space="preserve"> </v>
      </c>
      <c r="N103" s="204" t="str">
        <f t="shared" si="24"/>
        <v xml:space="preserve"> </v>
      </c>
      <c r="O103" s="204" t="str">
        <f t="shared" si="24"/>
        <v xml:space="preserve"> </v>
      </c>
      <c r="P103" s="204" t="str">
        <f t="shared" si="24"/>
        <v xml:space="preserve"> </v>
      </c>
      <c r="Q103" s="204" t="str">
        <f t="shared" si="24"/>
        <v xml:space="preserve"> </v>
      </c>
      <c r="R103" s="204" t="str">
        <f t="shared" si="24"/>
        <v xml:space="preserve"> </v>
      </c>
    </row>
    <row r="104" spans="1:18" x14ac:dyDescent="0.2">
      <c r="A104"/>
      <c r="B104" s="205"/>
      <c r="C104" s="200" t="s">
        <v>459</v>
      </c>
      <c r="D104" s="201"/>
      <c r="E104" s="202"/>
      <c r="F104" s="202"/>
      <c r="G104" s="202"/>
      <c r="H104" s="202"/>
      <c r="I104" s="202"/>
      <c r="J104" s="202"/>
      <c r="K104" s="202"/>
      <c r="L104" s="202"/>
      <c r="M104" s="202"/>
      <c r="N104" s="202"/>
      <c r="O104" s="202"/>
      <c r="P104" s="202"/>
      <c r="Q104" s="202"/>
      <c r="R104" s="202"/>
    </row>
    <row r="105" spans="1:18" x14ac:dyDescent="0.2">
      <c r="A105"/>
      <c r="B105" s="205"/>
      <c r="C105" s="200" t="s">
        <v>460</v>
      </c>
      <c r="D105" s="202"/>
      <c r="E105" s="202"/>
      <c r="F105" s="202"/>
      <c r="G105" s="202"/>
      <c r="H105" s="202"/>
      <c r="I105" s="202"/>
      <c r="J105" s="202"/>
      <c r="K105" s="202"/>
      <c r="L105" s="202"/>
      <c r="M105" s="202"/>
      <c r="N105" s="202"/>
      <c r="O105" s="202"/>
      <c r="P105" s="202"/>
      <c r="Q105" s="202"/>
      <c r="R105" s="202"/>
    </row>
    <row r="106" spans="1:18" x14ac:dyDescent="0.2">
      <c r="A106"/>
      <c r="B106" s="205"/>
      <c r="C106" s="200" t="s">
        <v>461</v>
      </c>
      <c r="D106" s="202"/>
      <c r="E106" s="202"/>
      <c r="F106" s="202"/>
      <c r="G106" s="202"/>
      <c r="H106" s="202"/>
      <c r="I106" s="202"/>
      <c r="J106" s="202"/>
      <c r="K106" s="202"/>
      <c r="L106" s="202"/>
      <c r="M106" s="202"/>
      <c r="N106" s="202"/>
      <c r="O106" s="202"/>
      <c r="P106" s="202"/>
      <c r="Q106" s="202"/>
      <c r="R106" s="202"/>
    </row>
    <row r="107" spans="1:18" x14ac:dyDescent="0.2">
      <c r="A107"/>
      <c r="B107" s="192">
        <v>3</v>
      </c>
      <c r="C107" s="203" t="s">
        <v>462</v>
      </c>
      <c r="D107" s="204" t="str">
        <f>IF(COUNTIF(D104:D106,"A")&gt;=1,"C",IF(COUNTIF(D104:D106,"A")&gt;0,"P"," "))</f>
        <v xml:space="preserve"> </v>
      </c>
      <c r="E107" s="204" t="str">
        <f t="shared" ref="E107:R107" si="25">IF(COUNTIF(E104:E106,"A")&gt;=1,"C",IF(COUNTIF(E104:E106,"A")&gt;0,"P"," "))</f>
        <v xml:space="preserve"> </v>
      </c>
      <c r="F107" s="204" t="str">
        <f t="shared" si="25"/>
        <v xml:space="preserve"> </v>
      </c>
      <c r="G107" s="204" t="str">
        <f t="shared" si="25"/>
        <v xml:space="preserve"> </v>
      </c>
      <c r="H107" s="204" t="str">
        <f t="shared" si="25"/>
        <v xml:space="preserve"> </v>
      </c>
      <c r="I107" s="204" t="str">
        <f t="shared" si="25"/>
        <v xml:space="preserve"> </v>
      </c>
      <c r="J107" s="204" t="str">
        <f t="shared" si="25"/>
        <v xml:space="preserve"> </v>
      </c>
      <c r="K107" s="204" t="str">
        <f t="shared" si="25"/>
        <v xml:space="preserve"> </v>
      </c>
      <c r="L107" s="204" t="str">
        <f t="shared" si="25"/>
        <v xml:space="preserve"> </v>
      </c>
      <c r="M107" s="204" t="str">
        <f t="shared" si="25"/>
        <v xml:space="preserve"> </v>
      </c>
      <c r="N107" s="204" t="str">
        <f t="shared" si="25"/>
        <v xml:space="preserve"> </v>
      </c>
      <c r="O107" s="204" t="str">
        <f t="shared" si="25"/>
        <v xml:space="preserve"> </v>
      </c>
      <c r="P107" s="204" t="str">
        <f t="shared" si="25"/>
        <v xml:space="preserve"> </v>
      </c>
      <c r="Q107" s="204" t="str">
        <f t="shared" si="25"/>
        <v xml:space="preserve"> </v>
      </c>
      <c r="R107" s="204" t="str">
        <f t="shared" si="25"/>
        <v xml:space="preserve"> </v>
      </c>
    </row>
    <row r="108" spans="1:18" x14ac:dyDescent="0.2">
      <c r="A108"/>
      <c r="B108" s="205"/>
      <c r="C108" s="200" t="s">
        <v>463</v>
      </c>
      <c r="D108" s="201"/>
      <c r="E108" s="202"/>
      <c r="F108" s="202"/>
      <c r="G108" s="202"/>
      <c r="H108" s="202"/>
      <c r="I108" s="202"/>
      <c r="J108" s="202"/>
      <c r="K108" s="202"/>
      <c r="L108" s="202"/>
      <c r="M108" s="202"/>
      <c r="N108" s="202"/>
      <c r="O108" s="202"/>
      <c r="P108" s="202"/>
      <c r="Q108" s="202"/>
      <c r="R108" s="202"/>
    </row>
    <row r="109" spans="1:18" x14ac:dyDescent="0.2">
      <c r="A109"/>
      <c r="B109" s="205"/>
      <c r="C109" s="200" t="s">
        <v>464</v>
      </c>
      <c r="D109" s="202"/>
      <c r="E109" s="202"/>
      <c r="F109" s="202"/>
      <c r="G109" s="202"/>
      <c r="H109" s="202"/>
      <c r="I109" s="202"/>
      <c r="J109" s="202"/>
      <c r="K109" s="202"/>
      <c r="L109" s="202"/>
      <c r="M109" s="202"/>
      <c r="N109" s="202"/>
      <c r="O109" s="202"/>
      <c r="P109" s="202"/>
      <c r="Q109" s="202"/>
      <c r="R109" s="202"/>
    </row>
    <row r="110" spans="1:18" x14ac:dyDescent="0.2">
      <c r="A110"/>
      <c r="B110" s="205"/>
      <c r="C110" s="200" t="s">
        <v>465</v>
      </c>
      <c r="D110" s="202"/>
      <c r="E110" s="202"/>
      <c r="F110" s="202"/>
      <c r="G110" s="202"/>
      <c r="H110" s="202"/>
      <c r="I110" s="202"/>
      <c r="J110" s="202"/>
      <c r="K110" s="202"/>
      <c r="L110" s="202"/>
      <c r="M110" s="202"/>
      <c r="N110" s="202"/>
      <c r="O110" s="202"/>
      <c r="P110" s="202"/>
      <c r="Q110" s="202"/>
      <c r="R110" s="202"/>
    </row>
    <row r="111" spans="1:18" x14ac:dyDescent="0.2">
      <c r="A111"/>
      <c r="B111" s="192">
        <v>4</v>
      </c>
      <c r="C111" s="203" t="s">
        <v>466</v>
      </c>
      <c r="D111" s="204" t="str">
        <f>IF(COUNTIF(D108:D110,"A")&gt;=1,"C",IF(COUNTIF(D108:D110,"A")&gt;0,"P"," "))</f>
        <v xml:space="preserve"> </v>
      </c>
      <c r="E111" s="204" t="str">
        <f t="shared" ref="E111:R111" si="26">IF(COUNTIF(E108:E110,"A")&gt;=1,"C",IF(COUNTIF(E108:E110,"A")&gt;0,"P"," "))</f>
        <v xml:space="preserve"> </v>
      </c>
      <c r="F111" s="204" t="str">
        <f t="shared" si="26"/>
        <v xml:space="preserve"> </v>
      </c>
      <c r="G111" s="204" t="str">
        <f t="shared" si="26"/>
        <v xml:space="preserve"> </v>
      </c>
      <c r="H111" s="204" t="str">
        <f t="shared" si="26"/>
        <v xml:space="preserve"> </v>
      </c>
      <c r="I111" s="204" t="str">
        <f t="shared" si="26"/>
        <v xml:space="preserve"> </v>
      </c>
      <c r="J111" s="204" t="str">
        <f t="shared" si="26"/>
        <v xml:space="preserve"> </v>
      </c>
      <c r="K111" s="204" t="str">
        <f t="shared" si="26"/>
        <v xml:space="preserve"> </v>
      </c>
      <c r="L111" s="204" t="str">
        <f t="shared" si="26"/>
        <v xml:space="preserve"> </v>
      </c>
      <c r="M111" s="204" t="str">
        <f t="shared" si="26"/>
        <v xml:space="preserve"> </v>
      </c>
      <c r="N111" s="204" t="str">
        <f t="shared" si="26"/>
        <v xml:space="preserve"> </v>
      </c>
      <c r="O111" s="204" t="str">
        <f t="shared" si="26"/>
        <v xml:space="preserve"> </v>
      </c>
      <c r="P111" s="204" t="str">
        <f t="shared" si="26"/>
        <v xml:space="preserve"> </v>
      </c>
      <c r="Q111" s="204" t="str">
        <f t="shared" si="26"/>
        <v xml:space="preserve"> </v>
      </c>
      <c r="R111" s="204" t="str">
        <f t="shared" si="26"/>
        <v xml:space="preserve"> </v>
      </c>
    </row>
    <row r="112" spans="1:18" x14ac:dyDescent="0.2">
      <c r="A112"/>
      <c r="B112" s="205"/>
      <c r="C112" s="200" t="s">
        <v>467</v>
      </c>
      <c r="D112" s="201"/>
      <c r="E112" s="202"/>
      <c r="F112" s="202"/>
      <c r="G112" s="202"/>
      <c r="H112" s="202"/>
      <c r="I112" s="202"/>
      <c r="J112" s="202"/>
      <c r="K112" s="202"/>
      <c r="L112" s="202"/>
      <c r="M112" s="202"/>
      <c r="N112" s="202"/>
      <c r="O112" s="202"/>
      <c r="P112" s="202"/>
      <c r="Q112" s="202"/>
      <c r="R112" s="202"/>
    </row>
    <row r="113" spans="1:18" x14ac:dyDescent="0.2">
      <c r="A113"/>
      <c r="B113" s="205"/>
      <c r="C113" s="200" t="s">
        <v>468</v>
      </c>
      <c r="D113" s="202"/>
      <c r="E113" s="202"/>
      <c r="F113" s="202"/>
      <c r="G113" s="202"/>
      <c r="H113" s="202"/>
      <c r="I113" s="202"/>
      <c r="J113" s="202"/>
      <c r="K113" s="202"/>
      <c r="L113" s="202"/>
      <c r="M113" s="202"/>
      <c r="N113" s="202"/>
      <c r="O113" s="202"/>
      <c r="P113" s="202"/>
      <c r="Q113" s="202"/>
      <c r="R113" s="202"/>
    </row>
    <row r="114" spans="1:18" x14ac:dyDescent="0.2">
      <c r="A114"/>
      <c r="B114" s="205"/>
      <c r="C114" s="200" t="s">
        <v>469</v>
      </c>
      <c r="D114" s="202"/>
      <c r="E114" s="202"/>
      <c r="F114" s="202"/>
      <c r="G114" s="202"/>
      <c r="H114" s="202"/>
      <c r="I114" s="202"/>
      <c r="J114" s="202"/>
      <c r="K114" s="202"/>
      <c r="L114" s="202"/>
      <c r="M114" s="202"/>
      <c r="N114" s="202"/>
      <c r="O114" s="202"/>
      <c r="P114" s="202"/>
      <c r="Q114" s="202"/>
      <c r="R114" s="202"/>
    </row>
    <row r="115" spans="1:18" x14ac:dyDescent="0.2">
      <c r="A115"/>
      <c r="B115" s="192">
        <v>5</v>
      </c>
      <c r="C115" s="203" t="s">
        <v>470</v>
      </c>
      <c r="D115" s="204" t="str">
        <f>IF(COUNTIF(D112:D114,"A")&gt;=1,"C",IF(COUNTIF(D112:D114,"A")&gt;0,"P"," "))</f>
        <v xml:space="preserve"> </v>
      </c>
      <c r="E115" s="204" t="str">
        <f t="shared" ref="E115:R115" si="27">IF(COUNTIF(E112:E114,"A")&gt;=1,"C",IF(COUNTIF(E112:E114,"A")&gt;0,"P"," "))</f>
        <v xml:space="preserve"> </v>
      </c>
      <c r="F115" s="204" t="str">
        <f t="shared" si="27"/>
        <v xml:space="preserve"> </v>
      </c>
      <c r="G115" s="204" t="str">
        <f t="shared" si="27"/>
        <v xml:space="preserve"> </v>
      </c>
      <c r="H115" s="204" t="str">
        <f t="shared" si="27"/>
        <v xml:space="preserve"> </v>
      </c>
      <c r="I115" s="204" t="str">
        <f t="shared" si="27"/>
        <v xml:space="preserve"> </v>
      </c>
      <c r="J115" s="204" t="str">
        <f t="shared" si="27"/>
        <v xml:space="preserve"> </v>
      </c>
      <c r="K115" s="204" t="str">
        <f t="shared" si="27"/>
        <v xml:space="preserve"> </v>
      </c>
      <c r="L115" s="204" t="str">
        <f t="shared" si="27"/>
        <v xml:space="preserve"> </v>
      </c>
      <c r="M115" s="204" t="str">
        <f t="shared" si="27"/>
        <v xml:space="preserve"> </v>
      </c>
      <c r="N115" s="204" t="str">
        <f t="shared" si="27"/>
        <v xml:space="preserve"> </v>
      </c>
      <c r="O115" s="204" t="str">
        <f t="shared" si="27"/>
        <v xml:space="preserve"> </v>
      </c>
      <c r="P115" s="204" t="str">
        <f t="shared" si="27"/>
        <v xml:space="preserve"> </v>
      </c>
      <c r="Q115" s="204" t="str">
        <f t="shared" si="27"/>
        <v xml:space="preserve"> </v>
      </c>
      <c r="R115" s="204" t="str">
        <f t="shared" si="27"/>
        <v xml:space="preserve"> </v>
      </c>
    </row>
    <row r="116" spans="1:18" x14ac:dyDescent="0.2">
      <c r="B116" s="205"/>
      <c r="C116" s="200" t="s">
        <v>471</v>
      </c>
      <c r="D116" s="201"/>
      <c r="E116" s="202"/>
      <c r="F116" s="202"/>
      <c r="G116" s="202"/>
      <c r="H116" s="202"/>
      <c r="I116" s="202"/>
      <c r="J116" s="202"/>
      <c r="K116" s="202"/>
      <c r="L116" s="202"/>
      <c r="M116" s="202"/>
      <c r="N116" s="202"/>
      <c r="O116" s="202"/>
      <c r="P116" s="202"/>
      <c r="Q116" s="202"/>
      <c r="R116" s="202"/>
    </row>
    <row r="117" spans="1:18" x14ac:dyDescent="0.2">
      <c r="B117" s="205"/>
      <c r="C117" s="200" t="s">
        <v>472</v>
      </c>
      <c r="D117" s="202"/>
      <c r="E117" s="202"/>
      <c r="F117" s="202"/>
      <c r="G117" s="202"/>
      <c r="H117" s="202"/>
      <c r="I117" s="202"/>
      <c r="J117" s="202"/>
      <c r="K117" s="202"/>
      <c r="L117" s="202"/>
      <c r="M117" s="202"/>
      <c r="N117" s="202"/>
      <c r="O117" s="202"/>
      <c r="P117" s="202"/>
      <c r="Q117" s="202"/>
      <c r="R117" s="202"/>
    </row>
    <row r="118" spans="1:18" x14ac:dyDescent="0.2">
      <c r="B118" s="205"/>
      <c r="C118" s="200" t="s">
        <v>473</v>
      </c>
      <c r="D118" s="202"/>
      <c r="E118" s="202"/>
      <c r="F118" s="202"/>
      <c r="G118" s="202"/>
      <c r="H118" s="202"/>
      <c r="I118" s="202"/>
      <c r="J118" s="202"/>
      <c r="K118" s="202"/>
      <c r="L118" s="202"/>
      <c r="M118" s="202"/>
      <c r="N118" s="202"/>
      <c r="O118" s="202"/>
      <c r="P118" s="202"/>
      <c r="Q118" s="202"/>
      <c r="R118" s="202"/>
    </row>
    <row r="119" spans="1:18" ht="1.5" customHeight="1" thickBot="1" x14ac:dyDescent="0.25">
      <c r="D119" s="204" t="str">
        <f>IF(COUNTIF(D116:D118,"A")&gt;=1,"C",IF(COUNTIF(D116:D118,"A")&gt;0,"P"," "))</f>
        <v xml:space="preserve"> </v>
      </c>
      <c r="E119" s="204" t="str">
        <f t="shared" ref="E119:R119" si="28">IF(COUNTIF(E116:E118,"A")&gt;=1,"C",IF(COUNTIF(E116:E118,"A")&gt;0,"P"," "))</f>
        <v xml:space="preserve"> </v>
      </c>
      <c r="F119" s="204" t="str">
        <f t="shared" si="28"/>
        <v xml:space="preserve"> </v>
      </c>
      <c r="G119" s="204" t="str">
        <f t="shared" si="28"/>
        <v xml:space="preserve"> </v>
      </c>
      <c r="H119" s="204" t="str">
        <f t="shared" si="28"/>
        <v xml:space="preserve"> </v>
      </c>
      <c r="I119" s="204" t="str">
        <f t="shared" si="28"/>
        <v xml:space="preserve"> </v>
      </c>
      <c r="J119" s="204" t="str">
        <f t="shared" si="28"/>
        <v xml:space="preserve"> </v>
      </c>
      <c r="K119" s="204" t="str">
        <f t="shared" si="28"/>
        <v xml:space="preserve"> </v>
      </c>
      <c r="L119" s="204" t="str">
        <f t="shared" si="28"/>
        <v xml:space="preserve"> </v>
      </c>
      <c r="M119" s="204" t="str">
        <f t="shared" si="28"/>
        <v xml:space="preserve"> </v>
      </c>
      <c r="N119" s="204" t="str">
        <f t="shared" si="28"/>
        <v xml:space="preserve"> </v>
      </c>
      <c r="O119" s="204" t="str">
        <f t="shared" si="28"/>
        <v xml:space="preserve"> </v>
      </c>
      <c r="P119" s="204" t="str">
        <f t="shared" si="28"/>
        <v xml:space="preserve"> </v>
      </c>
      <c r="Q119" s="204" t="str">
        <f t="shared" si="28"/>
        <v xml:space="preserve"> </v>
      </c>
      <c r="R119" s="204" t="str">
        <f t="shared" si="28"/>
        <v xml:space="preserve"> </v>
      </c>
    </row>
    <row r="120" spans="1:18" ht="13.5" thickBot="1" x14ac:dyDescent="0.25">
      <c r="C120" s="206" t="s">
        <v>157</v>
      </c>
      <c r="D120" s="207" t="str">
        <f>IF(COUNTIF(D103:D119,"C")&gt;4,"C",IF(COUNTIF(D103:D119,"C")&gt;0,"P"," "))</f>
        <v xml:space="preserve"> </v>
      </c>
      <c r="E120" s="207" t="str">
        <f t="shared" ref="E120:R120" si="29">IF(COUNTIF(E103:E119,"C")&gt;4,"C",IF(COUNTIF(E103:E119,"C")&gt;0,"P"," "))</f>
        <v xml:space="preserve"> </v>
      </c>
      <c r="F120" s="207" t="str">
        <f t="shared" si="29"/>
        <v xml:space="preserve"> </v>
      </c>
      <c r="G120" s="207" t="str">
        <f t="shared" si="29"/>
        <v xml:space="preserve"> </v>
      </c>
      <c r="H120" s="207" t="str">
        <f t="shared" si="29"/>
        <v xml:space="preserve"> </v>
      </c>
      <c r="I120" s="207" t="str">
        <f t="shared" si="29"/>
        <v xml:space="preserve"> </v>
      </c>
      <c r="J120" s="207" t="str">
        <f t="shared" si="29"/>
        <v xml:space="preserve"> </v>
      </c>
      <c r="K120" s="207" t="str">
        <f t="shared" si="29"/>
        <v xml:space="preserve"> </v>
      </c>
      <c r="L120" s="207" t="str">
        <f t="shared" si="29"/>
        <v xml:space="preserve"> </v>
      </c>
      <c r="M120" s="207" t="str">
        <f t="shared" si="29"/>
        <v xml:space="preserve"> </v>
      </c>
      <c r="N120" s="207" t="str">
        <f t="shared" si="29"/>
        <v xml:space="preserve"> </v>
      </c>
      <c r="O120" s="207" t="str">
        <f t="shared" si="29"/>
        <v xml:space="preserve"> </v>
      </c>
      <c r="P120" s="207" t="str">
        <f t="shared" si="29"/>
        <v xml:space="preserve"> </v>
      </c>
      <c r="Q120" s="207" t="str">
        <f t="shared" si="29"/>
        <v xml:space="preserve"> </v>
      </c>
      <c r="R120" s="207" t="str">
        <f t="shared" si="29"/>
        <v xml:space="preserve"> </v>
      </c>
    </row>
    <row r="121" spans="1:18" ht="18" x14ac:dyDescent="0.2">
      <c r="A121" s="469" t="s">
        <v>131</v>
      </c>
      <c r="B121" s="470"/>
      <c r="C121" s="470"/>
      <c r="D121" s="470"/>
      <c r="E121" s="470"/>
      <c r="F121" s="470"/>
      <c r="G121" s="470"/>
      <c r="H121" s="470"/>
      <c r="I121" s="470"/>
      <c r="J121" s="470"/>
      <c r="K121" s="470"/>
      <c r="L121" s="470"/>
      <c r="M121" s="470"/>
      <c r="N121" s="470"/>
      <c r="O121" s="470"/>
      <c r="P121" s="470"/>
      <c r="Q121" s="470"/>
      <c r="R121" s="470"/>
    </row>
    <row r="122" spans="1:18" ht="15" x14ac:dyDescent="0.25">
      <c r="B122" s="196" t="s">
        <v>393</v>
      </c>
    </row>
    <row r="123" spans="1:18" x14ac:dyDescent="0.2">
      <c r="A123" s="236"/>
      <c r="B123" s="192">
        <v>1</v>
      </c>
      <c r="C123" s="197" t="s">
        <v>481</v>
      </c>
    </row>
    <row r="124" spans="1:18" x14ac:dyDescent="0.2">
      <c r="A124"/>
      <c r="B124" s="199"/>
      <c r="C124" s="200" t="s">
        <v>494</v>
      </c>
      <c r="D124" s="202"/>
      <c r="E124" s="202"/>
      <c r="F124" s="202"/>
      <c r="G124" s="202"/>
      <c r="H124" s="202"/>
      <c r="I124" s="202"/>
      <c r="J124" s="202"/>
      <c r="K124" s="202"/>
      <c r="L124" s="202"/>
      <c r="M124" s="202"/>
      <c r="N124" s="202"/>
      <c r="O124" s="202"/>
      <c r="P124" s="202"/>
      <c r="Q124" s="202"/>
      <c r="R124" s="202"/>
    </row>
    <row r="125" spans="1:18" x14ac:dyDescent="0.2">
      <c r="A125"/>
      <c r="B125" s="199"/>
      <c r="C125" s="200" t="s">
        <v>495</v>
      </c>
      <c r="D125" s="202"/>
      <c r="E125" s="202"/>
      <c r="F125" s="202"/>
      <c r="G125" s="202"/>
      <c r="H125" s="202"/>
      <c r="I125" s="202"/>
      <c r="J125" s="202"/>
      <c r="K125" s="202"/>
      <c r="L125" s="202"/>
      <c r="M125" s="202"/>
      <c r="N125" s="202"/>
      <c r="O125" s="202"/>
      <c r="P125" s="202"/>
      <c r="Q125" s="202"/>
      <c r="R125" s="202"/>
    </row>
    <row r="126" spans="1:18" x14ac:dyDescent="0.2">
      <c r="A126"/>
      <c r="B126" s="199"/>
      <c r="C126" s="200" t="s">
        <v>496</v>
      </c>
      <c r="D126" s="202"/>
      <c r="E126" s="202"/>
      <c r="F126" s="202"/>
      <c r="G126" s="202"/>
      <c r="H126" s="202"/>
      <c r="I126" s="202"/>
      <c r="J126" s="202"/>
      <c r="K126" s="202"/>
      <c r="L126" s="202"/>
      <c r="M126" s="202"/>
      <c r="N126" s="202"/>
      <c r="O126" s="202"/>
      <c r="P126" s="202"/>
      <c r="Q126" s="202"/>
      <c r="R126" s="202"/>
    </row>
    <row r="127" spans="1:18" x14ac:dyDescent="0.2">
      <c r="A127"/>
      <c r="B127" s="192">
        <v>2</v>
      </c>
      <c r="C127" s="203" t="s">
        <v>482</v>
      </c>
      <c r="D127" s="204" t="str">
        <f>IF(COUNTIF(D124:D126,"A")&gt;=1,"C",IF(COUNTIF(D124:D126,"A")&gt;0,"P"," "))</f>
        <v xml:space="preserve"> </v>
      </c>
      <c r="E127" s="204" t="str">
        <f t="shared" ref="E127:R127" si="30">IF(COUNTIF(E124:E126,"A")&gt;=1,"C",IF(COUNTIF(E124:E126,"A")&gt;0,"P"," "))</f>
        <v xml:space="preserve"> </v>
      </c>
      <c r="F127" s="204" t="str">
        <f t="shared" si="30"/>
        <v xml:space="preserve"> </v>
      </c>
      <c r="G127" s="204" t="str">
        <f t="shared" si="30"/>
        <v xml:space="preserve"> </v>
      </c>
      <c r="H127" s="204" t="str">
        <f t="shared" si="30"/>
        <v xml:space="preserve"> </v>
      </c>
      <c r="I127" s="204" t="str">
        <f t="shared" si="30"/>
        <v xml:space="preserve"> </v>
      </c>
      <c r="J127" s="204" t="str">
        <f t="shared" si="30"/>
        <v xml:space="preserve"> </v>
      </c>
      <c r="K127" s="204" t="str">
        <f t="shared" si="30"/>
        <v xml:space="preserve"> </v>
      </c>
      <c r="L127" s="204" t="str">
        <f t="shared" si="30"/>
        <v xml:space="preserve"> </v>
      </c>
      <c r="M127" s="204" t="str">
        <f t="shared" si="30"/>
        <v xml:space="preserve"> </v>
      </c>
      <c r="N127" s="204" t="str">
        <f t="shared" si="30"/>
        <v xml:space="preserve"> </v>
      </c>
      <c r="O127" s="204" t="str">
        <f t="shared" si="30"/>
        <v xml:space="preserve"> </v>
      </c>
      <c r="P127" s="204" t="str">
        <f t="shared" si="30"/>
        <v xml:space="preserve"> </v>
      </c>
      <c r="Q127" s="204" t="str">
        <f t="shared" si="30"/>
        <v xml:space="preserve"> </v>
      </c>
      <c r="R127" s="204" t="str">
        <f t="shared" si="30"/>
        <v xml:space="preserve"> </v>
      </c>
    </row>
    <row r="128" spans="1:18" x14ac:dyDescent="0.2">
      <c r="A128"/>
      <c r="B128" s="205"/>
      <c r="C128" s="200" t="s">
        <v>483</v>
      </c>
      <c r="D128" s="202"/>
      <c r="E128" s="202"/>
      <c r="F128" s="202"/>
      <c r="G128" s="202"/>
      <c r="H128" s="202"/>
      <c r="I128" s="202"/>
      <c r="J128" s="202"/>
      <c r="K128" s="202"/>
      <c r="L128" s="202"/>
      <c r="M128" s="202"/>
      <c r="N128" s="202"/>
      <c r="O128" s="202"/>
      <c r="P128" s="202"/>
      <c r="Q128" s="202"/>
      <c r="R128" s="202"/>
    </row>
    <row r="129" spans="1:18" x14ac:dyDescent="0.2">
      <c r="A129"/>
      <c r="B129" s="205"/>
      <c r="C129" s="200" t="s">
        <v>484</v>
      </c>
      <c r="D129" s="202"/>
      <c r="E129" s="202"/>
      <c r="F129" s="202"/>
      <c r="G129" s="202"/>
      <c r="H129" s="202"/>
      <c r="I129" s="202"/>
      <c r="J129" s="202"/>
      <c r="K129" s="202"/>
      <c r="L129" s="202"/>
      <c r="M129" s="202"/>
      <c r="N129" s="202"/>
      <c r="O129" s="202"/>
      <c r="P129" s="202"/>
      <c r="Q129" s="202"/>
      <c r="R129" s="202"/>
    </row>
    <row r="130" spans="1:18" x14ac:dyDescent="0.2">
      <c r="A130"/>
      <c r="B130" s="205"/>
      <c r="C130" s="200" t="s">
        <v>485</v>
      </c>
      <c r="D130" s="202"/>
      <c r="E130" s="202"/>
      <c r="F130" s="202"/>
      <c r="G130" s="202"/>
      <c r="H130" s="202"/>
      <c r="I130" s="202"/>
      <c r="J130" s="202"/>
      <c r="K130" s="202"/>
      <c r="L130" s="202"/>
      <c r="M130" s="202"/>
      <c r="N130" s="202"/>
      <c r="O130" s="202"/>
      <c r="P130" s="202"/>
      <c r="Q130" s="202"/>
      <c r="R130" s="202"/>
    </row>
    <row r="131" spans="1:18" x14ac:dyDescent="0.2">
      <c r="A131"/>
      <c r="B131" s="192">
        <v>3</v>
      </c>
      <c r="C131" s="203" t="s">
        <v>486</v>
      </c>
      <c r="D131" s="204" t="str">
        <f>IF(COUNTIF(D128:D130,"A")&gt;=1,"C",IF(COUNTIF(D128:D130,"A")&gt;0,"P"," "))</f>
        <v xml:space="preserve"> </v>
      </c>
      <c r="E131" s="204" t="str">
        <f t="shared" ref="E131:R131" si="31">IF(COUNTIF(E128:E130,"A")&gt;=1,"C",IF(COUNTIF(E128:E130,"A")&gt;0,"P"," "))</f>
        <v xml:space="preserve"> </v>
      </c>
      <c r="F131" s="204" t="str">
        <f t="shared" si="31"/>
        <v xml:space="preserve"> </v>
      </c>
      <c r="G131" s="204" t="str">
        <f t="shared" si="31"/>
        <v xml:space="preserve"> </v>
      </c>
      <c r="H131" s="204" t="str">
        <f t="shared" si="31"/>
        <v xml:space="preserve"> </v>
      </c>
      <c r="I131" s="204" t="str">
        <f t="shared" si="31"/>
        <v xml:space="preserve"> </v>
      </c>
      <c r="J131" s="204" t="str">
        <f t="shared" si="31"/>
        <v xml:space="preserve"> </v>
      </c>
      <c r="K131" s="204" t="str">
        <f t="shared" si="31"/>
        <v xml:space="preserve"> </v>
      </c>
      <c r="L131" s="204" t="str">
        <f t="shared" si="31"/>
        <v xml:space="preserve"> </v>
      </c>
      <c r="M131" s="204" t="str">
        <f t="shared" si="31"/>
        <v xml:space="preserve"> </v>
      </c>
      <c r="N131" s="204" t="str">
        <f t="shared" si="31"/>
        <v xml:space="preserve"> </v>
      </c>
      <c r="O131" s="204" t="str">
        <f t="shared" si="31"/>
        <v xml:space="preserve"> </v>
      </c>
      <c r="P131" s="204" t="str">
        <f t="shared" si="31"/>
        <v xml:space="preserve"> </v>
      </c>
      <c r="Q131" s="204" t="str">
        <f t="shared" si="31"/>
        <v xml:space="preserve"> </v>
      </c>
      <c r="R131" s="204" t="str">
        <f t="shared" si="31"/>
        <v xml:space="preserve"> </v>
      </c>
    </row>
    <row r="132" spans="1:18" x14ac:dyDescent="0.2">
      <c r="A132"/>
      <c r="B132" s="205"/>
      <c r="C132" s="200" t="s">
        <v>487</v>
      </c>
      <c r="D132" s="202"/>
      <c r="E132" s="202"/>
      <c r="F132" s="202"/>
      <c r="G132" s="202"/>
      <c r="H132" s="202"/>
      <c r="I132" s="202"/>
      <c r="J132" s="202"/>
      <c r="K132" s="202"/>
      <c r="L132" s="202"/>
      <c r="M132" s="202"/>
      <c r="N132" s="202"/>
      <c r="O132" s="202"/>
      <c r="P132" s="202"/>
      <c r="Q132" s="202"/>
      <c r="R132" s="202"/>
    </row>
    <row r="133" spans="1:18" x14ac:dyDescent="0.2">
      <c r="A133"/>
      <c r="B133" s="205"/>
      <c r="C133" s="200" t="s">
        <v>488</v>
      </c>
      <c r="D133" s="202"/>
      <c r="E133" s="202"/>
      <c r="F133" s="202"/>
      <c r="G133" s="202"/>
      <c r="H133" s="202"/>
      <c r="I133" s="202"/>
      <c r="J133" s="202"/>
      <c r="K133" s="202"/>
      <c r="L133" s="202"/>
      <c r="M133" s="202"/>
      <c r="N133" s="202"/>
      <c r="O133" s="202"/>
      <c r="P133" s="202"/>
      <c r="Q133" s="202"/>
      <c r="R133" s="202"/>
    </row>
    <row r="134" spans="1:18" x14ac:dyDescent="0.2">
      <c r="A134"/>
      <c r="B134" s="205"/>
      <c r="C134" s="200" t="s">
        <v>489</v>
      </c>
      <c r="D134" s="202"/>
      <c r="E134" s="202"/>
      <c r="F134" s="202"/>
      <c r="G134" s="202"/>
      <c r="H134" s="202"/>
      <c r="I134" s="202"/>
      <c r="J134" s="202"/>
      <c r="K134" s="202"/>
      <c r="L134" s="202"/>
      <c r="M134" s="202"/>
      <c r="N134" s="202"/>
      <c r="O134" s="202"/>
      <c r="P134" s="202"/>
      <c r="Q134" s="202"/>
      <c r="R134" s="202"/>
    </row>
    <row r="135" spans="1:18" x14ac:dyDescent="0.2">
      <c r="A135"/>
      <c r="B135" s="192">
        <v>4</v>
      </c>
      <c r="C135" s="203" t="s">
        <v>490</v>
      </c>
      <c r="D135" s="204" t="str">
        <f>IF(COUNTIF(D132:D134,"A")&gt;=1,"C",IF(COUNTIF(D132:D134,"A")&gt;0,"P"," "))</f>
        <v xml:space="preserve"> </v>
      </c>
      <c r="E135" s="204" t="str">
        <f t="shared" ref="E135:R135" si="32">IF(COUNTIF(E132:E134,"A")&gt;=1,"C",IF(COUNTIF(E132:E134,"A")&gt;0,"P"," "))</f>
        <v xml:space="preserve"> </v>
      </c>
      <c r="F135" s="204" t="str">
        <f t="shared" si="32"/>
        <v xml:space="preserve"> </v>
      </c>
      <c r="G135" s="204" t="str">
        <f t="shared" si="32"/>
        <v xml:space="preserve"> </v>
      </c>
      <c r="H135" s="204" t="str">
        <f t="shared" si="32"/>
        <v xml:space="preserve"> </v>
      </c>
      <c r="I135" s="204" t="str">
        <f t="shared" si="32"/>
        <v xml:space="preserve"> </v>
      </c>
      <c r="J135" s="204" t="str">
        <f t="shared" si="32"/>
        <v xml:space="preserve"> </v>
      </c>
      <c r="K135" s="204" t="str">
        <f t="shared" si="32"/>
        <v xml:space="preserve"> </v>
      </c>
      <c r="L135" s="204" t="str">
        <f t="shared" si="32"/>
        <v xml:space="preserve"> </v>
      </c>
      <c r="M135" s="204" t="str">
        <f t="shared" si="32"/>
        <v xml:space="preserve"> </v>
      </c>
      <c r="N135" s="204" t="str">
        <f t="shared" si="32"/>
        <v xml:space="preserve"> </v>
      </c>
      <c r="O135" s="204" t="str">
        <f t="shared" si="32"/>
        <v xml:space="preserve"> </v>
      </c>
      <c r="P135" s="204" t="str">
        <f t="shared" si="32"/>
        <v xml:space="preserve"> </v>
      </c>
      <c r="Q135" s="204" t="str">
        <f t="shared" si="32"/>
        <v xml:space="preserve"> </v>
      </c>
      <c r="R135" s="204" t="str">
        <f t="shared" si="32"/>
        <v xml:space="preserve"> </v>
      </c>
    </row>
    <row r="136" spans="1:18" x14ac:dyDescent="0.2">
      <c r="A136"/>
      <c r="B136" s="205"/>
      <c r="C136" s="200" t="s">
        <v>491</v>
      </c>
      <c r="D136" s="202"/>
      <c r="E136" s="202"/>
      <c r="F136" s="202"/>
      <c r="G136" s="202"/>
      <c r="H136" s="202"/>
      <c r="I136" s="202"/>
      <c r="J136" s="202"/>
      <c r="K136" s="202"/>
      <c r="L136" s="202"/>
      <c r="M136" s="202"/>
      <c r="N136" s="202"/>
      <c r="O136" s="202"/>
      <c r="P136" s="202"/>
      <c r="Q136" s="202"/>
      <c r="R136" s="202"/>
    </row>
    <row r="137" spans="1:18" x14ac:dyDescent="0.2">
      <c r="A137"/>
      <c r="B137" s="205"/>
      <c r="C137" s="200" t="s">
        <v>497</v>
      </c>
      <c r="D137" s="202"/>
      <c r="E137" s="202"/>
      <c r="F137" s="202"/>
      <c r="G137" s="202"/>
      <c r="H137" s="202"/>
      <c r="I137" s="202"/>
      <c r="J137" s="202"/>
      <c r="K137" s="202"/>
      <c r="L137" s="202"/>
      <c r="M137" s="202"/>
      <c r="N137" s="202"/>
      <c r="O137" s="202"/>
      <c r="P137" s="202"/>
      <c r="Q137" s="202"/>
      <c r="R137" s="202"/>
    </row>
    <row r="138" spans="1:18" x14ac:dyDescent="0.2">
      <c r="A138"/>
      <c r="B138" s="205"/>
      <c r="C138" s="200" t="s">
        <v>492</v>
      </c>
      <c r="D138" s="202"/>
      <c r="E138" s="202"/>
      <c r="F138" s="202"/>
      <c r="G138" s="202"/>
      <c r="H138" s="202"/>
      <c r="I138" s="202"/>
      <c r="J138" s="202"/>
      <c r="K138" s="202"/>
      <c r="L138" s="202"/>
      <c r="M138" s="202"/>
      <c r="N138" s="202"/>
      <c r="O138" s="202"/>
      <c r="P138" s="202"/>
      <c r="Q138" s="202"/>
      <c r="R138" s="202"/>
    </row>
    <row r="139" spans="1:18" x14ac:dyDescent="0.2">
      <c r="A139"/>
      <c r="B139" s="192">
        <v>5</v>
      </c>
      <c r="C139" s="203" t="s">
        <v>498</v>
      </c>
      <c r="D139" s="204" t="str">
        <f>IF(COUNTIF(D136:D138,"A")&gt;=1,"C",IF(COUNTIF(D136:D138,"A")&gt;0,"P"," "))</f>
        <v xml:space="preserve"> </v>
      </c>
      <c r="E139" s="204" t="str">
        <f t="shared" ref="E139:R139" si="33">IF(COUNTIF(E136:E138,"A")&gt;=1,"C",IF(COUNTIF(E136:E138,"A")&gt;0,"P"," "))</f>
        <v xml:space="preserve"> </v>
      </c>
      <c r="F139" s="204" t="str">
        <f t="shared" si="33"/>
        <v xml:space="preserve"> </v>
      </c>
      <c r="G139" s="204" t="str">
        <f t="shared" si="33"/>
        <v xml:space="preserve"> </v>
      </c>
      <c r="H139" s="204" t="str">
        <f t="shared" si="33"/>
        <v xml:space="preserve"> </v>
      </c>
      <c r="I139" s="204" t="str">
        <f t="shared" si="33"/>
        <v xml:space="preserve"> </v>
      </c>
      <c r="J139" s="204" t="str">
        <f t="shared" si="33"/>
        <v xml:space="preserve"> </v>
      </c>
      <c r="K139" s="204" t="str">
        <f t="shared" si="33"/>
        <v xml:space="preserve"> </v>
      </c>
      <c r="L139" s="204" t="str">
        <f t="shared" si="33"/>
        <v xml:space="preserve"> </v>
      </c>
      <c r="M139" s="204" t="str">
        <f t="shared" si="33"/>
        <v xml:space="preserve"> </v>
      </c>
      <c r="N139" s="204" t="str">
        <f t="shared" si="33"/>
        <v xml:space="preserve"> </v>
      </c>
      <c r="O139" s="204" t="str">
        <f t="shared" si="33"/>
        <v xml:space="preserve"> </v>
      </c>
      <c r="P139" s="204" t="str">
        <f t="shared" si="33"/>
        <v xml:space="preserve"> </v>
      </c>
      <c r="Q139" s="204" t="str">
        <f t="shared" si="33"/>
        <v xml:space="preserve"> </v>
      </c>
      <c r="R139" s="204" t="str">
        <f t="shared" si="33"/>
        <v xml:space="preserve"> </v>
      </c>
    </row>
    <row r="140" spans="1:18" x14ac:dyDescent="0.2">
      <c r="A140"/>
      <c r="B140" s="205"/>
      <c r="C140" s="200" t="s">
        <v>499</v>
      </c>
      <c r="D140" s="202"/>
      <c r="E140" s="202"/>
      <c r="F140" s="202"/>
      <c r="G140" s="202"/>
      <c r="H140" s="202"/>
      <c r="I140" s="202"/>
      <c r="J140" s="202"/>
      <c r="K140" s="202"/>
      <c r="L140" s="202"/>
      <c r="M140" s="202"/>
      <c r="N140" s="202"/>
      <c r="O140" s="202"/>
      <c r="P140" s="202"/>
      <c r="Q140" s="202"/>
      <c r="R140" s="202"/>
    </row>
    <row r="141" spans="1:18" x14ac:dyDescent="0.2">
      <c r="A141"/>
      <c r="B141" s="205"/>
      <c r="C141" s="200" t="s">
        <v>500</v>
      </c>
      <c r="D141" s="202"/>
      <c r="E141" s="202"/>
      <c r="F141" s="202"/>
      <c r="G141" s="202"/>
      <c r="H141" s="202"/>
      <c r="I141" s="202"/>
      <c r="J141" s="202"/>
      <c r="K141" s="202"/>
      <c r="L141" s="202"/>
      <c r="M141" s="202"/>
      <c r="N141" s="202"/>
      <c r="O141" s="202"/>
      <c r="P141" s="202"/>
      <c r="Q141" s="202"/>
      <c r="R141" s="202"/>
    </row>
    <row r="142" spans="1:18" x14ac:dyDescent="0.2">
      <c r="A142"/>
      <c r="B142" s="205"/>
      <c r="C142" s="200" t="s">
        <v>493</v>
      </c>
      <c r="D142" s="202"/>
      <c r="E142" s="202"/>
      <c r="F142" s="202"/>
      <c r="G142" s="202"/>
      <c r="H142" s="202"/>
      <c r="I142" s="202"/>
      <c r="J142" s="202"/>
      <c r="K142" s="202"/>
      <c r="L142" s="202"/>
      <c r="M142" s="202"/>
      <c r="N142" s="202"/>
      <c r="O142" s="202"/>
      <c r="P142" s="202"/>
      <c r="Q142" s="202"/>
      <c r="R142" s="202"/>
    </row>
    <row r="143" spans="1:18" ht="1.5" customHeight="1" thickBot="1" x14ac:dyDescent="0.25">
      <c r="A143"/>
      <c r="D143" s="204" t="str">
        <f>IF(COUNTIF(D140:D142,"A")&gt;=1,"C",IF(COUNTIF(D140:D142,"A")&gt;0,"P"," "))</f>
        <v xml:space="preserve"> </v>
      </c>
      <c r="E143" s="204" t="str">
        <f t="shared" ref="E143:R143" si="34">IF(COUNTIF(E140:E142,"A")&gt;=1,"C",IF(COUNTIF(E140:E142,"A")&gt;0,"P"," "))</f>
        <v xml:space="preserve"> </v>
      </c>
      <c r="F143" s="204" t="str">
        <f t="shared" si="34"/>
        <v xml:space="preserve"> </v>
      </c>
      <c r="G143" s="204" t="str">
        <f t="shared" si="34"/>
        <v xml:space="preserve"> </v>
      </c>
      <c r="H143" s="204" t="str">
        <f t="shared" si="34"/>
        <v xml:space="preserve"> </v>
      </c>
      <c r="I143" s="204" t="str">
        <f t="shared" si="34"/>
        <v xml:space="preserve"> </v>
      </c>
      <c r="J143" s="204" t="str">
        <f t="shared" si="34"/>
        <v xml:space="preserve"> </v>
      </c>
      <c r="K143" s="204" t="str">
        <f t="shared" si="34"/>
        <v xml:space="preserve"> </v>
      </c>
      <c r="L143" s="204" t="str">
        <f t="shared" si="34"/>
        <v xml:space="preserve"> </v>
      </c>
      <c r="M143" s="204" t="str">
        <f t="shared" si="34"/>
        <v xml:space="preserve"> </v>
      </c>
      <c r="N143" s="204" t="str">
        <f t="shared" si="34"/>
        <v xml:space="preserve"> </v>
      </c>
      <c r="O143" s="204" t="str">
        <f t="shared" si="34"/>
        <v xml:space="preserve"> </v>
      </c>
      <c r="P143" s="204" t="str">
        <f t="shared" si="34"/>
        <v xml:space="preserve"> </v>
      </c>
      <c r="Q143" s="204" t="str">
        <f t="shared" si="34"/>
        <v xml:space="preserve"> </v>
      </c>
      <c r="R143" s="204" t="str">
        <f t="shared" si="34"/>
        <v xml:space="preserve"> </v>
      </c>
    </row>
    <row r="144" spans="1:18" ht="13.5" thickBot="1" x14ac:dyDescent="0.25">
      <c r="C144" s="206" t="s">
        <v>157</v>
      </c>
      <c r="D144" s="207" t="str">
        <f>IF(COUNTIF(D127:D143,"C")&gt;4,"C",IF(COUNTIF(D127:D143,"C")&gt;0,"P"," "))</f>
        <v xml:space="preserve"> </v>
      </c>
      <c r="E144" s="207" t="str">
        <f t="shared" ref="E144:R144" si="35">IF(COUNTIF(E127:E143,"C")&gt;4,"C",IF(COUNTIF(E127:E143,"C")&gt;0,"P"," "))</f>
        <v xml:space="preserve"> </v>
      </c>
      <c r="F144" s="207" t="str">
        <f t="shared" si="35"/>
        <v xml:space="preserve"> </v>
      </c>
      <c r="G144" s="207" t="str">
        <f t="shared" si="35"/>
        <v xml:space="preserve"> </v>
      </c>
      <c r="H144" s="207" t="str">
        <f t="shared" si="35"/>
        <v xml:space="preserve"> </v>
      </c>
      <c r="I144" s="207" t="str">
        <f t="shared" si="35"/>
        <v xml:space="preserve"> </v>
      </c>
      <c r="J144" s="207" t="str">
        <f t="shared" si="35"/>
        <v xml:space="preserve"> </v>
      </c>
      <c r="K144" s="207" t="str">
        <f t="shared" si="35"/>
        <v xml:space="preserve"> </v>
      </c>
      <c r="L144" s="207" t="str">
        <f t="shared" si="35"/>
        <v xml:space="preserve"> </v>
      </c>
      <c r="M144" s="207" t="str">
        <f t="shared" si="35"/>
        <v xml:space="preserve"> </v>
      </c>
      <c r="N144" s="207" t="str">
        <f t="shared" si="35"/>
        <v xml:space="preserve"> </v>
      </c>
      <c r="O144" s="207" t="str">
        <f t="shared" si="35"/>
        <v xml:space="preserve"> </v>
      </c>
      <c r="P144" s="207" t="str">
        <f t="shared" si="35"/>
        <v xml:space="preserve"> </v>
      </c>
      <c r="Q144" s="207" t="str">
        <f t="shared" si="35"/>
        <v xml:space="preserve"> </v>
      </c>
      <c r="R144" s="207" t="str">
        <f t="shared" si="35"/>
        <v xml:space="preserve"> </v>
      </c>
    </row>
    <row r="145" spans="1:18" ht="15" x14ac:dyDescent="0.25">
      <c r="B145" s="196" t="s">
        <v>394</v>
      </c>
    </row>
    <row r="146" spans="1:18" x14ac:dyDescent="0.2">
      <c r="A146" s="236"/>
      <c r="B146" s="192">
        <v>1</v>
      </c>
      <c r="C146" s="208" t="s">
        <v>501</v>
      </c>
    </row>
    <row r="147" spans="1:18" x14ac:dyDescent="0.2">
      <c r="A147"/>
      <c r="B147" s="199"/>
      <c r="C147" s="200" t="s">
        <v>502</v>
      </c>
      <c r="D147" s="202"/>
      <c r="E147" s="202"/>
      <c r="F147" s="202"/>
      <c r="G147" s="202"/>
      <c r="H147" s="202"/>
      <c r="I147" s="202"/>
      <c r="J147" s="202"/>
      <c r="K147" s="202"/>
      <c r="L147" s="202"/>
      <c r="M147" s="202"/>
      <c r="N147" s="202"/>
      <c r="O147" s="202"/>
      <c r="P147" s="202"/>
      <c r="Q147" s="202"/>
      <c r="R147" s="202"/>
    </row>
    <row r="148" spans="1:18" x14ac:dyDescent="0.2">
      <c r="A148"/>
      <c r="B148" s="199"/>
      <c r="C148" s="200" t="s">
        <v>517</v>
      </c>
      <c r="D148" s="202"/>
      <c r="E148" s="202"/>
      <c r="F148" s="202"/>
      <c r="G148" s="202"/>
      <c r="H148" s="202"/>
      <c r="I148" s="202"/>
      <c r="J148" s="202"/>
      <c r="K148" s="202"/>
      <c r="L148" s="202"/>
      <c r="M148" s="202"/>
      <c r="N148" s="202"/>
      <c r="O148" s="202"/>
      <c r="P148" s="202"/>
      <c r="Q148" s="202"/>
      <c r="R148" s="202"/>
    </row>
    <row r="149" spans="1:18" x14ac:dyDescent="0.2">
      <c r="A149"/>
      <c r="B149" s="199"/>
      <c r="C149" s="200" t="s">
        <v>503</v>
      </c>
      <c r="D149" s="202"/>
      <c r="E149" s="202"/>
      <c r="F149" s="202"/>
      <c r="G149" s="202"/>
      <c r="H149" s="202"/>
      <c r="I149" s="202"/>
      <c r="J149" s="202"/>
      <c r="K149" s="202"/>
      <c r="L149" s="202"/>
      <c r="M149" s="202"/>
      <c r="N149" s="202"/>
      <c r="O149" s="202"/>
      <c r="P149" s="202"/>
      <c r="Q149" s="202"/>
      <c r="R149" s="202"/>
    </row>
    <row r="150" spans="1:18" x14ac:dyDescent="0.2">
      <c r="A150"/>
      <c r="B150" s="192">
        <v>2</v>
      </c>
      <c r="C150" s="203" t="s">
        <v>504</v>
      </c>
      <c r="D150" s="204" t="str">
        <f>IF(COUNTIF(D147:D149,"A")&gt;=1,"C",IF(COUNTIF(D147:D149,"A")&gt;0,"P"," "))</f>
        <v xml:space="preserve"> </v>
      </c>
      <c r="E150" s="204" t="str">
        <f t="shared" ref="E150:R150" si="36">IF(COUNTIF(E147:E149,"A")&gt;=1,"C",IF(COUNTIF(E147:E149,"A")&gt;0,"P"," "))</f>
        <v xml:space="preserve"> </v>
      </c>
      <c r="F150" s="204" t="str">
        <f t="shared" si="36"/>
        <v xml:space="preserve"> </v>
      </c>
      <c r="G150" s="204" t="str">
        <f t="shared" si="36"/>
        <v xml:space="preserve"> </v>
      </c>
      <c r="H150" s="204" t="str">
        <f t="shared" si="36"/>
        <v xml:space="preserve"> </v>
      </c>
      <c r="I150" s="204" t="str">
        <f t="shared" si="36"/>
        <v xml:space="preserve"> </v>
      </c>
      <c r="J150" s="204" t="str">
        <f t="shared" si="36"/>
        <v xml:space="preserve"> </v>
      </c>
      <c r="K150" s="204" t="str">
        <f t="shared" si="36"/>
        <v xml:space="preserve"> </v>
      </c>
      <c r="L150" s="204" t="str">
        <f t="shared" si="36"/>
        <v xml:space="preserve"> </v>
      </c>
      <c r="M150" s="204" t="str">
        <f t="shared" si="36"/>
        <v xml:space="preserve"> </v>
      </c>
      <c r="N150" s="204" t="str">
        <f t="shared" si="36"/>
        <v xml:space="preserve"> </v>
      </c>
      <c r="O150" s="204" t="str">
        <f t="shared" si="36"/>
        <v xml:space="preserve"> </v>
      </c>
      <c r="P150" s="204" t="str">
        <f t="shared" si="36"/>
        <v xml:space="preserve"> </v>
      </c>
      <c r="Q150" s="204" t="str">
        <f t="shared" si="36"/>
        <v xml:space="preserve"> </v>
      </c>
      <c r="R150" s="204" t="str">
        <f t="shared" si="36"/>
        <v xml:space="preserve"> </v>
      </c>
    </row>
    <row r="151" spans="1:18" x14ac:dyDescent="0.2">
      <c r="A151"/>
      <c r="B151" s="205"/>
      <c r="C151" s="200" t="s">
        <v>505</v>
      </c>
      <c r="D151" s="202"/>
      <c r="E151" s="202"/>
      <c r="F151" s="202"/>
      <c r="G151" s="202"/>
      <c r="H151" s="202"/>
      <c r="I151" s="202"/>
      <c r="J151" s="202"/>
      <c r="K151" s="202"/>
      <c r="L151" s="202"/>
      <c r="M151" s="202"/>
      <c r="N151" s="202"/>
      <c r="O151" s="202"/>
      <c r="P151" s="202"/>
      <c r="Q151" s="202"/>
      <c r="R151" s="202"/>
    </row>
    <row r="152" spans="1:18" x14ac:dyDescent="0.2">
      <c r="A152"/>
      <c r="B152" s="205"/>
      <c r="C152" s="200" t="s">
        <v>506</v>
      </c>
      <c r="D152" s="202"/>
      <c r="E152" s="202"/>
      <c r="F152" s="202"/>
      <c r="G152" s="202"/>
      <c r="H152" s="202"/>
      <c r="I152" s="202"/>
      <c r="J152" s="202"/>
      <c r="K152" s="202"/>
      <c r="L152" s="202"/>
      <c r="M152" s="202"/>
      <c r="N152" s="202"/>
      <c r="O152" s="202"/>
      <c r="P152" s="202"/>
      <c r="Q152" s="202"/>
      <c r="R152" s="202"/>
    </row>
    <row r="153" spans="1:18" x14ac:dyDescent="0.2">
      <c r="A153"/>
      <c r="B153" s="205"/>
      <c r="C153" s="200" t="s">
        <v>507</v>
      </c>
      <c r="D153" s="202"/>
      <c r="E153" s="202"/>
      <c r="F153" s="202"/>
      <c r="G153" s="202"/>
      <c r="H153" s="202"/>
      <c r="I153" s="202"/>
      <c r="J153" s="202"/>
      <c r="K153" s="202"/>
      <c r="L153" s="202"/>
      <c r="M153" s="202"/>
      <c r="N153" s="202"/>
      <c r="O153" s="202"/>
      <c r="P153" s="202"/>
      <c r="Q153" s="202"/>
      <c r="R153" s="202"/>
    </row>
    <row r="154" spans="1:18" x14ac:dyDescent="0.2">
      <c r="A154"/>
      <c r="B154" s="192">
        <v>3</v>
      </c>
      <c r="C154" s="203" t="s">
        <v>508</v>
      </c>
      <c r="D154" s="204" t="str">
        <f>IF(COUNTIF(D151:D153,"A")&gt;=1,"C",IF(COUNTIF(D151:D153,"A")&gt;0,"P"," "))</f>
        <v xml:space="preserve"> </v>
      </c>
      <c r="E154" s="204" t="str">
        <f t="shared" ref="E154:R154" si="37">IF(COUNTIF(E151:E153,"A")&gt;=1,"C",IF(COUNTIF(E151:E153,"A")&gt;0,"P"," "))</f>
        <v xml:space="preserve"> </v>
      </c>
      <c r="F154" s="204" t="str">
        <f t="shared" si="37"/>
        <v xml:space="preserve"> </v>
      </c>
      <c r="G154" s="204" t="str">
        <f t="shared" si="37"/>
        <v xml:space="preserve"> </v>
      </c>
      <c r="H154" s="204" t="str">
        <f t="shared" si="37"/>
        <v xml:space="preserve"> </v>
      </c>
      <c r="I154" s="204" t="str">
        <f t="shared" si="37"/>
        <v xml:space="preserve"> </v>
      </c>
      <c r="J154" s="204" t="str">
        <f t="shared" si="37"/>
        <v xml:space="preserve"> </v>
      </c>
      <c r="K154" s="204" t="str">
        <f t="shared" si="37"/>
        <v xml:space="preserve"> </v>
      </c>
      <c r="L154" s="204" t="str">
        <f t="shared" si="37"/>
        <v xml:space="preserve"> </v>
      </c>
      <c r="M154" s="204" t="str">
        <f t="shared" si="37"/>
        <v xml:space="preserve"> </v>
      </c>
      <c r="N154" s="204" t="str">
        <f t="shared" si="37"/>
        <v xml:space="preserve"> </v>
      </c>
      <c r="O154" s="204" t="str">
        <f t="shared" si="37"/>
        <v xml:space="preserve"> </v>
      </c>
      <c r="P154" s="204" t="str">
        <f t="shared" si="37"/>
        <v xml:space="preserve"> </v>
      </c>
      <c r="Q154" s="204" t="str">
        <f t="shared" si="37"/>
        <v xml:space="preserve"> </v>
      </c>
      <c r="R154" s="204" t="str">
        <f t="shared" si="37"/>
        <v xml:space="preserve"> </v>
      </c>
    </row>
    <row r="155" spans="1:18" x14ac:dyDescent="0.2">
      <c r="A155"/>
      <c r="B155" s="205"/>
      <c r="C155" s="200" t="s">
        <v>518</v>
      </c>
      <c r="D155" s="202"/>
      <c r="E155" s="202"/>
      <c r="F155" s="202"/>
      <c r="G155" s="202"/>
      <c r="H155" s="202"/>
      <c r="I155" s="202"/>
      <c r="J155" s="202"/>
      <c r="K155" s="202"/>
      <c r="L155" s="202"/>
      <c r="M155" s="202"/>
      <c r="N155" s="202"/>
      <c r="O155" s="202"/>
      <c r="P155" s="202"/>
      <c r="Q155" s="202"/>
      <c r="R155" s="202"/>
    </row>
    <row r="156" spans="1:18" x14ac:dyDescent="0.2">
      <c r="A156"/>
      <c r="B156" s="205"/>
      <c r="C156" s="200" t="s">
        <v>519</v>
      </c>
      <c r="D156" s="202"/>
      <c r="E156" s="202"/>
      <c r="F156" s="202"/>
      <c r="G156" s="202"/>
      <c r="H156" s="202"/>
      <c r="I156" s="202"/>
      <c r="J156" s="202"/>
      <c r="K156" s="202"/>
      <c r="L156" s="202"/>
      <c r="M156" s="202"/>
      <c r="N156" s="202"/>
      <c r="O156" s="202"/>
      <c r="P156" s="202"/>
      <c r="Q156" s="202"/>
      <c r="R156" s="202"/>
    </row>
    <row r="157" spans="1:18" x14ac:dyDescent="0.2">
      <c r="A157"/>
      <c r="B157" s="205"/>
      <c r="C157" s="200" t="s">
        <v>509</v>
      </c>
      <c r="D157" s="202"/>
      <c r="E157" s="202"/>
      <c r="F157" s="202"/>
      <c r="G157" s="202"/>
      <c r="H157" s="202"/>
      <c r="I157" s="202"/>
      <c r="J157" s="202"/>
      <c r="K157" s="202"/>
      <c r="L157" s="202"/>
      <c r="M157" s="202"/>
      <c r="N157" s="202"/>
      <c r="O157" s="202"/>
      <c r="P157" s="202"/>
      <c r="Q157" s="202"/>
      <c r="R157" s="202"/>
    </row>
    <row r="158" spans="1:18" x14ac:dyDescent="0.2">
      <c r="A158"/>
      <c r="B158" s="192">
        <v>4</v>
      </c>
      <c r="C158" s="203" t="s">
        <v>510</v>
      </c>
      <c r="D158" s="204" t="str">
        <f>IF(COUNTIF(D155:D157,"A")&gt;=1,"C",IF(COUNTIF(D155:D157,"A")&gt;0,"P"," "))</f>
        <v xml:space="preserve"> </v>
      </c>
      <c r="E158" s="204" t="str">
        <f t="shared" ref="E158:R158" si="38">IF(COUNTIF(E155:E157,"A")&gt;=1,"C",IF(COUNTIF(E155:E157,"A")&gt;0,"P"," "))</f>
        <v xml:space="preserve"> </v>
      </c>
      <c r="F158" s="204" t="str">
        <f t="shared" si="38"/>
        <v xml:space="preserve"> </v>
      </c>
      <c r="G158" s="204" t="str">
        <f t="shared" si="38"/>
        <v xml:space="preserve"> </v>
      </c>
      <c r="H158" s="204" t="str">
        <f t="shared" si="38"/>
        <v xml:space="preserve"> </v>
      </c>
      <c r="I158" s="204" t="str">
        <f t="shared" si="38"/>
        <v xml:space="preserve"> </v>
      </c>
      <c r="J158" s="204" t="str">
        <f t="shared" si="38"/>
        <v xml:space="preserve"> </v>
      </c>
      <c r="K158" s="204" t="str">
        <f t="shared" si="38"/>
        <v xml:space="preserve"> </v>
      </c>
      <c r="L158" s="204" t="str">
        <f t="shared" si="38"/>
        <v xml:space="preserve"> </v>
      </c>
      <c r="M158" s="204" t="str">
        <f t="shared" si="38"/>
        <v xml:space="preserve"> </v>
      </c>
      <c r="N158" s="204" t="str">
        <f t="shared" si="38"/>
        <v xml:space="preserve"> </v>
      </c>
      <c r="O158" s="204" t="str">
        <f t="shared" si="38"/>
        <v xml:space="preserve"> </v>
      </c>
      <c r="P158" s="204" t="str">
        <f t="shared" si="38"/>
        <v xml:space="preserve"> </v>
      </c>
      <c r="Q158" s="204" t="str">
        <f t="shared" si="38"/>
        <v xml:space="preserve"> </v>
      </c>
      <c r="R158" s="204" t="str">
        <f t="shared" si="38"/>
        <v xml:space="preserve"> </v>
      </c>
    </row>
    <row r="159" spans="1:18" x14ac:dyDescent="0.2">
      <c r="A159"/>
      <c r="B159" s="205"/>
      <c r="C159" s="200" t="s">
        <v>511</v>
      </c>
      <c r="D159" s="202"/>
      <c r="E159" s="202"/>
      <c r="F159" s="202"/>
      <c r="G159" s="202"/>
      <c r="H159" s="202"/>
      <c r="I159" s="202"/>
      <c r="J159" s="202"/>
      <c r="K159" s="202"/>
      <c r="L159" s="202"/>
      <c r="M159" s="202"/>
      <c r="N159" s="202"/>
      <c r="O159" s="202"/>
      <c r="P159" s="202"/>
      <c r="Q159" s="202"/>
      <c r="R159" s="202"/>
    </row>
    <row r="160" spans="1:18" x14ac:dyDescent="0.2">
      <c r="A160"/>
      <c r="B160" s="205"/>
      <c r="C160" s="200" t="s">
        <v>512</v>
      </c>
      <c r="D160" s="202"/>
      <c r="E160" s="202"/>
      <c r="F160" s="202"/>
      <c r="G160" s="202"/>
      <c r="H160" s="202"/>
      <c r="I160" s="202"/>
      <c r="J160" s="202"/>
      <c r="K160" s="202"/>
      <c r="L160" s="202"/>
      <c r="M160" s="202"/>
      <c r="N160" s="202"/>
      <c r="O160" s="202"/>
      <c r="P160" s="202"/>
      <c r="Q160" s="202"/>
      <c r="R160" s="202"/>
    </row>
    <row r="161" spans="1:18" x14ac:dyDescent="0.2">
      <c r="A161"/>
      <c r="B161" s="205"/>
      <c r="C161" s="200" t="s">
        <v>513</v>
      </c>
      <c r="D161" s="202"/>
      <c r="E161" s="202"/>
      <c r="F161" s="202"/>
      <c r="G161" s="202"/>
      <c r="H161" s="202"/>
      <c r="I161" s="202"/>
      <c r="J161" s="202"/>
      <c r="K161" s="202"/>
      <c r="L161" s="202"/>
      <c r="M161" s="202"/>
      <c r="N161" s="202"/>
      <c r="O161" s="202"/>
      <c r="P161" s="202"/>
      <c r="Q161" s="202"/>
      <c r="R161" s="202"/>
    </row>
    <row r="162" spans="1:18" x14ac:dyDescent="0.2">
      <c r="A162"/>
      <c r="B162" s="192">
        <v>5</v>
      </c>
      <c r="C162" s="203" t="s">
        <v>514</v>
      </c>
      <c r="D162" s="204" t="str">
        <f>IF(COUNTIF(D159:D161,"A")&gt;=1,"C",IF(COUNTIF(D159:D161,"A")&gt;0,"P"," "))</f>
        <v xml:space="preserve"> </v>
      </c>
      <c r="E162" s="204" t="str">
        <f t="shared" ref="E162:R162" si="39">IF(COUNTIF(E159:E161,"A")&gt;=1,"C",IF(COUNTIF(E159:E161,"A")&gt;0,"P"," "))</f>
        <v xml:space="preserve"> </v>
      </c>
      <c r="F162" s="204" t="str">
        <f t="shared" si="39"/>
        <v xml:space="preserve"> </v>
      </c>
      <c r="G162" s="204" t="str">
        <f t="shared" si="39"/>
        <v xml:space="preserve"> </v>
      </c>
      <c r="H162" s="204" t="str">
        <f t="shared" si="39"/>
        <v xml:space="preserve"> </v>
      </c>
      <c r="I162" s="204" t="str">
        <f t="shared" si="39"/>
        <v xml:space="preserve"> </v>
      </c>
      <c r="J162" s="204" t="str">
        <f t="shared" si="39"/>
        <v xml:space="preserve"> </v>
      </c>
      <c r="K162" s="204" t="str">
        <f t="shared" si="39"/>
        <v xml:space="preserve"> </v>
      </c>
      <c r="L162" s="204" t="str">
        <f t="shared" si="39"/>
        <v xml:space="preserve"> </v>
      </c>
      <c r="M162" s="204" t="str">
        <f t="shared" si="39"/>
        <v xml:space="preserve"> </v>
      </c>
      <c r="N162" s="204" t="str">
        <f t="shared" si="39"/>
        <v xml:space="preserve"> </v>
      </c>
      <c r="O162" s="204" t="str">
        <f t="shared" si="39"/>
        <v xml:space="preserve"> </v>
      </c>
      <c r="P162" s="204" t="str">
        <f t="shared" si="39"/>
        <v xml:space="preserve"> </v>
      </c>
      <c r="Q162" s="204" t="str">
        <f t="shared" si="39"/>
        <v xml:space="preserve"> </v>
      </c>
      <c r="R162" s="204" t="str">
        <f t="shared" si="39"/>
        <v xml:space="preserve"> </v>
      </c>
    </row>
    <row r="163" spans="1:18" x14ac:dyDescent="0.2">
      <c r="A163"/>
      <c r="B163" s="205"/>
      <c r="C163" s="200" t="s">
        <v>520</v>
      </c>
      <c r="D163" s="202"/>
      <c r="E163" s="202"/>
      <c r="F163" s="202"/>
      <c r="G163" s="202"/>
      <c r="H163" s="202"/>
      <c r="I163" s="202"/>
      <c r="J163" s="202"/>
      <c r="K163" s="202"/>
      <c r="L163" s="202"/>
      <c r="M163" s="202"/>
      <c r="N163" s="202"/>
      <c r="O163" s="202"/>
      <c r="P163" s="202"/>
      <c r="Q163" s="202"/>
      <c r="R163" s="202"/>
    </row>
    <row r="164" spans="1:18" x14ac:dyDescent="0.2">
      <c r="A164"/>
      <c r="B164" s="205"/>
      <c r="C164" s="200" t="s">
        <v>515</v>
      </c>
      <c r="D164" s="202"/>
      <c r="E164" s="202"/>
      <c r="F164" s="202"/>
      <c r="G164" s="202"/>
      <c r="H164" s="202"/>
      <c r="I164" s="202"/>
      <c r="J164" s="202"/>
      <c r="K164" s="202"/>
      <c r="L164" s="202"/>
      <c r="M164" s="202"/>
      <c r="N164" s="202"/>
      <c r="O164" s="202"/>
      <c r="P164" s="202"/>
      <c r="Q164" s="202"/>
      <c r="R164" s="202"/>
    </row>
    <row r="165" spans="1:18" x14ac:dyDescent="0.2">
      <c r="A165"/>
      <c r="B165" s="205"/>
      <c r="C165" s="200" t="s">
        <v>516</v>
      </c>
      <c r="D165" s="202"/>
      <c r="E165" s="202"/>
      <c r="F165" s="202"/>
      <c r="G165" s="202"/>
      <c r="H165" s="202"/>
      <c r="I165" s="202"/>
      <c r="J165" s="202"/>
      <c r="K165" s="202"/>
      <c r="L165" s="202"/>
      <c r="M165" s="202"/>
      <c r="N165" s="202"/>
      <c r="O165" s="202"/>
      <c r="P165" s="202"/>
      <c r="Q165" s="202"/>
      <c r="R165" s="202"/>
    </row>
    <row r="166" spans="1:18" ht="1.5" customHeight="1" thickBot="1" x14ac:dyDescent="0.25">
      <c r="A166"/>
      <c r="D166" s="204" t="str">
        <f>IF(COUNTIF(D163:D165,"A")&gt;=1,"C",IF(COUNTIF(D163:D165,"A")&gt;0,"P"," "))</f>
        <v xml:space="preserve"> </v>
      </c>
      <c r="E166" s="204" t="str">
        <f t="shared" ref="E166:R166" si="40">IF(COUNTIF(E163:E165,"A")&gt;=1,"C",IF(COUNTIF(E163:E165,"A")&gt;0,"P"," "))</f>
        <v xml:space="preserve"> </v>
      </c>
      <c r="F166" s="204" t="str">
        <f t="shared" si="40"/>
        <v xml:space="preserve"> </v>
      </c>
      <c r="G166" s="204" t="str">
        <f t="shared" si="40"/>
        <v xml:space="preserve"> </v>
      </c>
      <c r="H166" s="204" t="str">
        <f t="shared" si="40"/>
        <v xml:space="preserve"> </v>
      </c>
      <c r="I166" s="204" t="str">
        <f t="shared" si="40"/>
        <v xml:space="preserve"> </v>
      </c>
      <c r="J166" s="204" t="str">
        <f t="shared" si="40"/>
        <v xml:space="preserve"> </v>
      </c>
      <c r="K166" s="204" t="str">
        <f t="shared" si="40"/>
        <v xml:space="preserve"> </v>
      </c>
      <c r="L166" s="204" t="str">
        <f t="shared" si="40"/>
        <v xml:space="preserve"> </v>
      </c>
      <c r="M166" s="204" t="str">
        <f t="shared" si="40"/>
        <v xml:space="preserve"> </v>
      </c>
      <c r="N166" s="204" t="str">
        <f t="shared" si="40"/>
        <v xml:space="preserve"> </v>
      </c>
      <c r="O166" s="204" t="str">
        <f t="shared" si="40"/>
        <v xml:space="preserve"> </v>
      </c>
      <c r="P166" s="204" t="str">
        <f t="shared" si="40"/>
        <v xml:space="preserve"> </v>
      </c>
      <c r="Q166" s="204" t="str">
        <f t="shared" si="40"/>
        <v xml:space="preserve"> </v>
      </c>
      <c r="R166" s="204" t="str">
        <f t="shared" si="40"/>
        <v xml:space="preserve"> </v>
      </c>
    </row>
    <row r="167" spans="1:18" ht="13.5" thickBot="1" x14ac:dyDescent="0.25">
      <c r="C167" s="206" t="s">
        <v>157</v>
      </c>
      <c r="D167" s="207" t="str">
        <f>IF(COUNTIF(D150:D166,"C")&gt;4,"C",IF(COUNTIF(D150:D166,"C")&gt;0,"P"," "))</f>
        <v xml:space="preserve"> </v>
      </c>
      <c r="E167" s="207" t="str">
        <f t="shared" ref="E167:R167" si="41">IF(COUNTIF(E150:E166,"C")&gt;4,"C",IF(COUNTIF(E150:E166,"C")&gt;0,"P"," "))</f>
        <v xml:space="preserve"> </v>
      </c>
      <c r="F167" s="207" t="str">
        <f t="shared" si="41"/>
        <v xml:space="preserve"> </v>
      </c>
      <c r="G167" s="207" t="str">
        <f t="shared" si="41"/>
        <v xml:space="preserve"> </v>
      </c>
      <c r="H167" s="207" t="str">
        <f t="shared" si="41"/>
        <v xml:space="preserve"> </v>
      </c>
      <c r="I167" s="207" t="str">
        <f t="shared" si="41"/>
        <v xml:space="preserve"> </v>
      </c>
      <c r="J167" s="207" t="str">
        <f t="shared" si="41"/>
        <v xml:space="preserve"> </v>
      </c>
      <c r="K167" s="207" t="str">
        <f t="shared" si="41"/>
        <v xml:space="preserve"> </v>
      </c>
      <c r="L167" s="207" t="str">
        <f t="shared" si="41"/>
        <v xml:space="preserve"> </v>
      </c>
      <c r="M167" s="207" t="str">
        <f t="shared" si="41"/>
        <v xml:space="preserve"> </v>
      </c>
      <c r="N167" s="207" t="str">
        <f t="shared" si="41"/>
        <v xml:space="preserve"> </v>
      </c>
      <c r="O167" s="207" t="str">
        <f t="shared" si="41"/>
        <v xml:space="preserve"> </v>
      </c>
      <c r="P167" s="207" t="str">
        <f t="shared" si="41"/>
        <v xml:space="preserve"> </v>
      </c>
      <c r="Q167" s="207" t="str">
        <f t="shared" si="41"/>
        <v xml:space="preserve"> </v>
      </c>
      <c r="R167" s="207" t="str">
        <f t="shared" si="41"/>
        <v xml:space="preserve"> </v>
      </c>
    </row>
    <row r="168" spans="1:18" ht="15" x14ac:dyDescent="0.25">
      <c r="B168" s="196" t="s">
        <v>395</v>
      </c>
    </row>
    <row r="169" spans="1:18" x14ac:dyDescent="0.2">
      <c r="A169" s="236"/>
      <c r="B169" s="192">
        <v>1</v>
      </c>
      <c r="C169" s="209" t="s">
        <v>521</v>
      </c>
    </row>
    <row r="170" spans="1:18" x14ac:dyDescent="0.2">
      <c r="A170"/>
      <c r="B170" s="199"/>
      <c r="C170" s="210" t="s">
        <v>522</v>
      </c>
      <c r="D170" s="202"/>
      <c r="E170" s="202"/>
      <c r="F170" s="202"/>
      <c r="G170" s="202"/>
      <c r="H170" s="202"/>
      <c r="I170" s="202"/>
      <c r="J170" s="202"/>
      <c r="K170" s="202"/>
      <c r="L170" s="202"/>
      <c r="M170" s="202"/>
      <c r="N170" s="202"/>
      <c r="O170" s="202"/>
      <c r="P170" s="202"/>
      <c r="Q170" s="202"/>
      <c r="R170" s="202"/>
    </row>
    <row r="171" spans="1:18" x14ac:dyDescent="0.2">
      <c r="A171"/>
      <c r="B171" s="199"/>
      <c r="C171" s="210" t="s">
        <v>534</v>
      </c>
      <c r="D171" s="202"/>
      <c r="E171" s="202"/>
      <c r="F171" s="202"/>
      <c r="G171" s="202"/>
      <c r="H171" s="202"/>
      <c r="I171" s="202"/>
      <c r="J171" s="202"/>
      <c r="K171" s="202"/>
      <c r="L171" s="202"/>
      <c r="M171" s="202"/>
      <c r="N171" s="202"/>
      <c r="O171" s="202"/>
      <c r="P171" s="202"/>
      <c r="Q171" s="202"/>
      <c r="R171" s="202"/>
    </row>
    <row r="172" spans="1:18" x14ac:dyDescent="0.2">
      <c r="A172"/>
      <c r="B172" s="199"/>
      <c r="C172" s="210" t="s">
        <v>523</v>
      </c>
      <c r="D172" s="202"/>
      <c r="E172" s="202"/>
      <c r="F172" s="202"/>
      <c r="G172" s="202"/>
      <c r="H172" s="202"/>
      <c r="I172" s="202"/>
      <c r="J172" s="202"/>
      <c r="K172" s="202"/>
      <c r="L172" s="202"/>
      <c r="M172" s="202"/>
      <c r="N172" s="202"/>
      <c r="O172" s="202"/>
      <c r="P172" s="202"/>
      <c r="Q172" s="202"/>
      <c r="R172" s="202"/>
    </row>
    <row r="173" spans="1:18" x14ac:dyDescent="0.2">
      <c r="A173"/>
      <c r="B173" s="192">
        <v>2</v>
      </c>
      <c r="C173" s="211" t="s">
        <v>524</v>
      </c>
      <c r="D173" s="204" t="str">
        <f>IF(COUNTIF(D170:D172,"A")&gt;=1,"C",IF(COUNTIF(D170:D172,"A")&gt;0,"P"," "))</f>
        <v xml:space="preserve"> </v>
      </c>
      <c r="E173" s="204" t="str">
        <f t="shared" ref="E173:R173" si="42">IF(COUNTIF(E170:E172,"A")&gt;=1,"C",IF(COUNTIF(E170:E172,"A")&gt;0,"P"," "))</f>
        <v xml:space="preserve"> </v>
      </c>
      <c r="F173" s="204" t="str">
        <f t="shared" si="42"/>
        <v xml:space="preserve"> </v>
      </c>
      <c r="G173" s="204" t="str">
        <f t="shared" si="42"/>
        <v xml:space="preserve"> </v>
      </c>
      <c r="H173" s="204" t="str">
        <f t="shared" si="42"/>
        <v xml:space="preserve"> </v>
      </c>
      <c r="I173" s="204" t="str">
        <f t="shared" si="42"/>
        <v xml:space="preserve"> </v>
      </c>
      <c r="J173" s="204" t="str">
        <f t="shared" si="42"/>
        <v xml:space="preserve"> </v>
      </c>
      <c r="K173" s="204" t="str">
        <f t="shared" si="42"/>
        <v xml:space="preserve"> </v>
      </c>
      <c r="L173" s="204" t="str">
        <f t="shared" si="42"/>
        <v xml:space="preserve"> </v>
      </c>
      <c r="M173" s="204" t="str">
        <f t="shared" si="42"/>
        <v xml:space="preserve"> </v>
      </c>
      <c r="N173" s="204" t="str">
        <f t="shared" si="42"/>
        <v xml:space="preserve"> </v>
      </c>
      <c r="O173" s="204" t="str">
        <f t="shared" si="42"/>
        <v xml:space="preserve"> </v>
      </c>
      <c r="P173" s="204" t="str">
        <f t="shared" si="42"/>
        <v xml:space="preserve"> </v>
      </c>
      <c r="Q173" s="204" t="str">
        <f t="shared" si="42"/>
        <v xml:space="preserve"> </v>
      </c>
      <c r="R173" s="204" t="str">
        <f t="shared" si="42"/>
        <v xml:space="preserve"> </v>
      </c>
    </row>
    <row r="174" spans="1:18" x14ac:dyDescent="0.2">
      <c r="A174"/>
      <c r="B174" s="205"/>
      <c r="C174" s="210" t="s">
        <v>535</v>
      </c>
      <c r="D174" s="202"/>
      <c r="E174" s="202"/>
      <c r="F174" s="202"/>
      <c r="G174" s="202"/>
      <c r="H174" s="202"/>
      <c r="I174" s="202"/>
      <c r="J174" s="202"/>
      <c r="K174" s="202"/>
      <c r="L174" s="202"/>
      <c r="M174" s="202"/>
      <c r="N174" s="202"/>
      <c r="O174" s="202"/>
      <c r="P174" s="202"/>
      <c r="Q174" s="202"/>
      <c r="R174" s="202"/>
    </row>
    <row r="175" spans="1:18" x14ac:dyDescent="0.2">
      <c r="A175"/>
      <c r="B175" s="205"/>
      <c r="C175" s="210" t="s">
        <v>536</v>
      </c>
      <c r="D175" s="202"/>
      <c r="E175" s="202"/>
      <c r="F175" s="202"/>
      <c r="G175" s="202"/>
      <c r="H175" s="202"/>
      <c r="I175" s="202"/>
      <c r="J175" s="202"/>
      <c r="K175" s="202"/>
      <c r="L175" s="202"/>
      <c r="M175" s="202"/>
      <c r="N175" s="202"/>
      <c r="O175" s="202"/>
      <c r="P175" s="202"/>
      <c r="Q175" s="202"/>
      <c r="R175" s="202"/>
    </row>
    <row r="176" spans="1:18" x14ac:dyDescent="0.2">
      <c r="A176"/>
      <c r="B176" s="205"/>
      <c r="C176" s="210" t="s">
        <v>537</v>
      </c>
      <c r="D176" s="202"/>
      <c r="E176" s="202"/>
      <c r="F176" s="202"/>
      <c r="G176" s="202"/>
      <c r="H176" s="202"/>
      <c r="I176" s="202"/>
      <c r="J176" s="202"/>
      <c r="K176" s="202"/>
      <c r="L176" s="202"/>
      <c r="M176" s="202"/>
      <c r="N176" s="202"/>
      <c r="O176" s="202"/>
      <c r="P176" s="202"/>
      <c r="Q176" s="202"/>
      <c r="R176" s="202"/>
    </row>
    <row r="177" spans="1:18" x14ac:dyDescent="0.2">
      <c r="A177"/>
      <c r="B177" s="192">
        <v>3</v>
      </c>
      <c r="C177" s="203" t="s">
        <v>525</v>
      </c>
      <c r="D177" s="204" t="str">
        <f>IF(COUNTIF(D174:D176,"A")&gt;=1,"C",IF(COUNTIF(D174:D176,"A")&gt;0,"P"," "))</f>
        <v xml:space="preserve"> </v>
      </c>
      <c r="E177" s="204" t="str">
        <f t="shared" ref="E177:R177" si="43">IF(COUNTIF(E174:E176,"A")&gt;=1,"C",IF(COUNTIF(E174:E176,"A")&gt;0,"P"," "))</f>
        <v xml:space="preserve"> </v>
      </c>
      <c r="F177" s="204" t="str">
        <f t="shared" si="43"/>
        <v xml:space="preserve"> </v>
      </c>
      <c r="G177" s="204" t="str">
        <f t="shared" si="43"/>
        <v xml:space="preserve"> </v>
      </c>
      <c r="H177" s="204" t="str">
        <f t="shared" si="43"/>
        <v xml:space="preserve"> </v>
      </c>
      <c r="I177" s="204" t="str">
        <f t="shared" si="43"/>
        <v xml:space="preserve"> </v>
      </c>
      <c r="J177" s="204" t="str">
        <f t="shared" si="43"/>
        <v xml:space="preserve"> </v>
      </c>
      <c r="K177" s="204" t="str">
        <f t="shared" si="43"/>
        <v xml:space="preserve"> </v>
      </c>
      <c r="L177" s="204" t="str">
        <f t="shared" si="43"/>
        <v xml:space="preserve"> </v>
      </c>
      <c r="M177" s="204" t="str">
        <f t="shared" si="43"/>
        <v xml:space="preserve"> </v>
      </c>
      <c r="N177" s="204" t="str">
        <f t="shared" si="43"/>
        <v xml:space="preserve"> </v>
      </c>
      <c r="O177" s="204" t="str">
        <f t="shared" si="43"/>
        <v xml:space="preserve"> </v>
      </c>
      <c r="P177" s="204" t="str">
        <f t="shared" si="43"/>
        <v xml:space="preserve"> </v>
      </c>
      <c r="Q177" s="204" t="str">
        <f t="shared" si="43"/>
        <v xml:space="preserve"> </v>
      </c>
      <c r="R177" s="204" t="str">
        <f t="shared" si="43"/>
        <v xml:space="preserve"> </v>
      </c>
    </row>
    <row r="178" spans="1:18" x14ac:dyDescent="0.2">
      <c r="A178"/>
      <c r="B178" s="205"/>
      <c r="C178" s="200" t="s">
        <v>526</v>
      </c>
      <c r="D178" s="202"/>
      <c r="E178" s="202"/>
      <c r="F178" s="202"/>
      <c r="G178" s="202"/>
      <c r="H178" s="202"/>
      <c r="I178" s="202"/>
      <c r="J178" s="202"/>
      <c r="K178" s="202"/>
      <c r="L178" s="202"/>
      <c r="M178" s="202"/>
      <c r="N178" s="202"/>
      <c r="O178" s="202"/>
      <c r="P178" s="202"/>
      <c r="Q178" s="202"/>
      <c r="R178" s="202"/>
    </row>
    <row r="179" spans="1:18" x14ac:dyDescent="0.2">
      <c r="A179"/>
      <c r="B179" s="205"/>
      <c r="C179" s="200" t="s">
        <v>538</v>
      </c>
      <c r="D179" s="202"/>
      <c r="E179" s="202"/>
      <c r="F179" s="202"/>
      <c r="G179" s="202"/>
      <c r="H179" s="202"/>
      <c r="I179" s="202"/>
      <c r="J179" s="202"/>
      <c r="K179" s="202"/>
      <c r="L179" s="202"/>
      <c r="M179" s="202"/>
      <c r="N179" s="202"/>
      <c r="O179" s="202"/>
      <c r="P179" s="202"/>
      <c r="Q179" s="202"/>
      <c r="R179" s="202"/>
    </row>
    <row r="180" spans="1:18" x14ac:dyDescent="0.2">
      <c r="A180"/>
      <c r="B180" s="205"/>
      <c r="C180" s="200" t="s">
        <v>527</v>
      </c>
      <c r="D180" s="202"/>
      <c r="E180" s="202"/>
      <c r="F180" s="202"/>
      <c r="G180" s="202"/>
      <c r="H180" s="202"/>
      <c r="I180" s="202"/>
      <c r="J180" s="202"/>
      <c r="K180" s="202"/>
      <c r="L180" s="202"/>
      <c r="M180" s="202"/>
      <c r="N180" s="202"/>
      <c r="O180" s="202"/>
      <c r="P180" s="202"/>
      <c r="Q180" s="202"/>
      <c r="R180" s="202"/>
    </row>
    <row r="181" spans="1:18" x14ac:dyDescent="0.2">
      <c r="A181"/>
      <c r="B181" s="192">
        <v>4</v>
      </c>
      <c r="C181" s="203" t="s">
        <v>528</v>
      </c>
      <c r="D181" s="204" t="str">
        <f>IF(COUNTIF(D178:D180,"A")&gt;=1,"C",IF(COUNTIF(D178:D180,"A")&gt;0,"P"," "))</f>
        <v xml:space="preserve"> </v>
      </c>
      <c r="E181" s="204" t="str">
        <f t="shared" ref="E181:R181" si="44">IF(COUNTIF(E178:E180,"A")&gt;=1,"C",IF(COUNTIF(E178:E180,"A")&gt;0,"P"," "))</f>
        <v xml:space="preserve"> </v>
      </c>
      <c r="F181" s="204" t="str">
        <f t="shared" si="44"/>
        <v xml:space="preserve"> </v>
      </c>
      <c r="G181" s="204" t="str">
        <f t="shared" si="44"/>
        <v xml:space="preserve"> </v>
      </c>
      <c r="H181" s="204" t="str">
        <f t="shared" si="44"/>
        <v xml:space="preserve"> </v>
      </c>
      <c r="I181" s="204" t="str">
        <f t="shared" si="44"/>
        <v xml:space="preserve"> </v>
      </c>
      <c r="J181" s="204" t="str">
        <f t="shared" si="44"/>
        <v xml:space="preserve"> </v>
      </c>
      <c r="K181" s="204" t="str">
        <f t="shared" si="44"/>
        <v xml:space="preserve"> </v>
      </c>
      <c r="L181" s="204" t="str">
        <f t="shared" si="44"/>
        <v xml:space="preserve"> </v>
      </c>
      <c r="M181" s="204" t="str">
        <f t="shared" si="44"/>
        <v xml:space="preserve"> </v>
      </c>
      <c r="N181" s="204" t="str">
        <f t="shared" si="44"/>
        <v xml:space="preserve"> </v>
      </c>
      <c r="O181" s="204" t="str">
        <f t="shared" si="44"/>
        <v xml:space="preserve"> </v>
      </c>
      <c r="P181" s="204" t="str">
        <f t="shared" si="44"/>
        <v xml:space="preserve"> </v>
      </c>
      <c r="Q181" s="204" t="str">
        <f t="shared" si="44"/>
        <v xml:space="preserve"> </v>
      </c>
      <c r="R181" s="204" t="str">
        <f t="shared" si="44"/>
        <v xml:space="preserve"> </v>
      </c>
    </row>
    <row r="182" spans="1:18" x14ac:dyDescent="0.2">
      <c r="A182"/>
      <c r="B182" s="205"/>
      <c r="C182" s="200" t="s">
        <v>539</v>
      </c>
      <c r="D182" s="202"/>
      <c r="E182" s="202"/>
      <c r="F182" s="202"/>
      <c r="G182" s="202"/>
      <c r="H182" s="202"/>
      <c r="I182" s="202"/>
      <c r="J182" s="202"/>
      <c r="K182" s="202"/>
      <c r="L182" s="202"/>
      <c r="M182" s="202"/>
      <c r="N182" s="202"/>
      <c r="O182" s="202"/>
      <c r="P182" s="202"/>
      <c r="Q182" s="202"/>
      <c r="R182" s="202"/>
    </row>
    <row r="183" spans="1:18" x14ac:dyDescent="0.2">
      <c r="A183"/>
      <c r="B183" s="205"/>
      <c r="C183" s="200" t="s">
        <v>529</v>
      </c>
      <c r="D183" s="202"/>
      <c r="E183" s="202"/>
      <c r="F183" s="202"/>
      <c r="G183" s="202"/>
      <c r="H183" s="202"/>
      <c r="I183" s="202"/>
      <c r="J183" s="202"/>
      <c r="K183" s="202"/>
      <c r="L183" s="202"/>
      <c r="M183" s="202"/>
      <c r="N183" s="202"/>
      <c r="O183" s="202"/>
      <c r="P183" s="202"/>
      <c r="Q183" s="202"/>
      <c r="R183" s="202"/>
    </row>
    <row r="184" spans="1:18" x14ac:dyDescent="0.2">
      <c r="A184"/>
      <c r="B184" s="205"/>
      <c r="C184" s="200" t="s">
        <v>530</v>
      </c>
      <c r="D184" s="202"/>
      <c r="E184" s="202"/>
      <c r="F184" s="202"/>
      <c r="G184" s="202"/>
      <c r="H184" s="202"/>
      <c r="I184" s="202"/>
      <c r="J184" s="202"/>
      <c r="K184" s="202"/>
      <c r="L184" s="202"/>
      <c r="M184" s="202"/>
      <c r="N184" s="202"/>
      <c r="O184" s="202"/>
      <c r="P184" s="202"/>
      <c r="Q184" s="202"/>
      <c r="R184" s="202"/>
    </row>
    <row r="185" spans="1:18" x14ac:dyDescent="0.2">
      <c r="A185"/>
      <c r="B185" s="192">
        <v>5</v>
      </c>
      <c r="C185" s="203" t="s">
        <v>531</v>
      </c>
      <c r="D185" s="204" t="str">
        <f>IF(COUNTIF(D182:D184,"A")&gt;=1,"C",IF(COUNTIF(D182:D184,"A")&gt;0,"P"," "))</f>
        <v xml:space="preserve"> </v>
      </c>
      <c r="E185" s="204" t="str">
        <f t="shared" ref="E185:R185" si="45">IF(COUNTIF(E182:E184,"A")&gt;=1,"C",IF(COUNTIF(E182:E184,"A")&gt;0,"P"," "))</f>
        <v xml:space="preserve"> </v>
      </c>
      <c r="F185" s="204" t="str">
        <f t="shared" si="45"/>
        <v xml:space="preserve"> </v>
      </c>
      <c r="G185" s="204" t="str">
        <f t="shared" si="45"/>
        <v xml:space="preserve"> </v>
      </c>
      <c r="H185" s="204" t="str">
        <f t="shared" si="45"/>
        <v xml:space="preserve"> </v>
      </c>
      <c r="I185" s="204" t="str">
        <f t="shared" si="45"/>
        <v xml:space="preserve"> </v>
      </c>
      <c r="J185" s="204" t="str">
        <f t="shared" si="45"/>
        <v xml:space="preserve"> </v>
      </c>
      <c r="K185" s="204" t="str">
        <f t="shared" si="45"/>
        <v xml:space="preserve"> </v>
      </c>
      <c r="L185" s="204" t="str">
        <f t="shared" si="45"/>
        <v xml:space="preserve"> </v>
      </c>
      <c r="M185" s="204" t="str">
        <f t="shared" si="45"/>
        <v xml:space="preserve"> </v>
      </c>
      <c r="N185" s="204" t="str">
        <f t="shared" si="45"/>
        <v xml:space="preserve"> </v>
      </c>
      <c r="O185" s="204" t="str">
        <f t="shared" si="45"/>
        <v xml:space="preserve"> </v>
      </c>
      <c r="P185" s="204" t="str">
        <f t="shared" si="45"/>
        <v xml:space="preserve"> </v>
      </c>
      <c r="Q185" s="204" t="str">
        <f t="shared" si="45"/>
        <v xml:space="preserve"> </v>
      </c>
      <c r="R185" s="204" t="str">
        <f t="shared" si="45"/>
        <v xml:space="preserve"> </v>
      </c>
    </row>
    <row r="186" spans="1:18" x14ac:dyDescent="0.2">
      <c r="A186"/>
      <c r="B186" s="205"/>
      <c r="C186" s="200" t="s">
        <v>532</v>
      </c>
      <c r="D186" s="202"/>
      <c r="E186" s="202"/>
      <c r="F186" s="202"/>
      <c r="G186" s="202"/>
      <c r="H186" s="202"/>
      <c r="I186" s="202"/>
      <c r="J186" s="202"/>
      <c r="K186" s="202"/>
      <c r="L186" s="202"/>
      <c r="M186" s="202"/>
      <c r="N186" s="202"/>
      <c r="O186" s="202"/>
      <c r="P186" s="202"/>
      <c r="Q186" s="202"/>
      <c r="R186" s="202"/>
    </row>
    <row r="187" spans="1:18" x14ac:dyDescent="0.2">
      <c r="A187"/>
      <c r="B187" s="205"/>
      <c r="C187" s="200" t="s">
        <v>533</v>
      </c>
      <c r="D187" s="202"/>
      <c r="E187" s="202"/>
      <c r="F187" s="202"/>
      <c r="G187" s="202"/>
      <c r="H187" s="202"/>
      <c r="I187" s="202"/>
      <c r="J187" s="202"/>
      <c r="K187" s="202"/>
      <c r="L187" s="202"/>
      <c r="M187" s="202"/>
      <c r="N187" s="202"/>
      <c r="O187" s="202"/>
      <c r="P187" s="202"/>
      <c r="Q187" s="202"/>
      <c r="R187" s="202"/>
    </row>
    <row r="188" spans="1:18" x14ac:dyDescent="0.2">
      <c r="A188"/>
      <c r="B188" s="205"/>
      <c r="C188" s="200" t="s">
        <v>540</v>
      </c>
      <c r="D188" s="202" t="s">
        <v>774</v>
      </c>
      <c r="E188" s="202"/>
      <c r="F188" s="202"/>
      <c r="G188" s="202"/>
      <c r="H188" s="202"/>
      <c r="I188" s="202"/>
      <c r="J188" s="202"/>
      <c r="K188" s="202"/>
      <c r="L188" s="202"/>
      <c r="M188" s="202"/>
      <c r="N188" s="202"/>
      <c r="O188" s="202"/>
      <c r="P188" s="202"/>
      <c r="Q188" s="202"/>
      <c r="R188" s="202"/>
    </row>
    <row r="189" spans="1:18" ht="1.5" customHeight="1" thickBot="1" x14ac:dyDescent="0.25">
      <c r="A189"/>
      <c r="D189" s="204" t="str">
        <f>IF(COUNTIF(D186:D188,"A")&gt;=1,"C",IF(COUNTIF(D186:D188,"A")&gt;0,"P"," "))</f>
        <v>C</v>
      </c>
      <c r="E189" s="204" t="str">
        <f t="shared" ref="E189:R189" si="46">IF(COUNTIF(E186:E188,"A")&gt;=1,"C",IF(COUNTIF(E186:E188,"A")&gt;0,"P"," "))</f>
        <v xml:space="preserve"> </v>
      </c>
      <c r="F189" s="204" t="str">
        <f t="shared" si="46"/>
        <v xml:space="preserve"> </v>
      </c>
      <c r="G189" s="204" t="str">
        <f t="shared" si="46"/>
        <v xml:space="preserve"> </v>
      </c>
      <c r="H189" s="204" t="str">
        <f t="shared" si="46"/>
        <v xml:space="preserve"> </v>
      </c>
      <c r="I189" s="204" t="str">
        <f t="shared" si="46"/>
        <v xml:space="preserve"> </v>
      </c>
      <c r="J189" s="204" t="str">
        <f t="shared" si="46"/>
        <v xml:space="preserve"> </v>
      </c>
      <c r="K189" s="204" t="str">
        <f t="shared" si="46"/>
        <v xml:space="preserve"> </v>
      </c>
      <c r="L189" s="204" t="str">
        <f t="shared" si="46"/>
        <v xml:space="preserve"> </v>
      </c>
      <c r="M189" s="204" t="str">
        <f t="shared" si="46"/>
        <v xml:space="preserve"> </v>
      </c>
      <c r="N189" s="204" t="str">
        <f t="shared" si="46"/>
        <v xml:space="preserve"> </v>
      </c>
      <c r="O189" s="204" t="str">
        <f t="shared" si="46"/>
        <v xml:space="preserve"> </v>
      </c>
      <c r="P189" s="204" t="str">
        <f t="shared" si="46"/>
        <v xml:space="preserve"> </v>
      </c>
      <c r="Q189" s="204" t="str">
        <f t="shared" si="46"/>
        <v xml:space="preserve"> </v>
      </c>
      <c r="R189" s="204" t="str">
        <f t="shared" si="46"/>
        <v xml:space="preserve"> </v>
      </c>
    </row>
    <row r="190" spans="1:18" ht="13.5" thickBot="1" x14ac:dyDescent="0.25">
      <c r="C190" s="206" t="s">
        <v>157</v>
      </c>
      <c r="D190" s="207" t="str">
        <f>IF(COUNTIF(D173:D189,"C")&gt;4,"C",IF(COUNTIF(D173:D189,"C")&gt;0,"P"," "))</f>
        <v>P</v>
      </c>
      <c r="E190" s="207" t="str">
        <f t="shared" ref="E190:R190" si="47">IF(COUNTIF(E173:E189,"C")&gt;4,"C",IF(COUNTIF(E173:E189,"C")&gt;0,"P"," "))</f>
        <v xml:space="preserve"> </v>
      </c>
      <c r="F190" s="207" t="str">
        <f t="shared" si="47"/>
        <v xml:space="preserve"> </v>
      </c>
      <c r="G190" s="207" t="str">
        <f t="shared" si="47"/>
        <v xml:space="preserve"> </v>
      </c>
      <c r="H190" s="207" t="str">
        <f t="shared" si="47"/>
        <v xml:space="preserve"> </v>
      </c>
      <c r="I190" s="207" t="str">
        <f t="shared" si="47"/>
        <v xml:space="preserve"> </v>
      </c>
      <c r="J190" s="207" t="str">
        <f t="shared" si="47"/>
        <v xml:space="preserve"> </v>
      </c>
      <c r="K190" s="207" t="str">
        <f t="shared" si="47"/>
        <v xml:space="preserve"> </v>
      </c>
      <c r="L190" s="207" t="str">
        <f t="shared" si="47"/>
        <v xml:space="preserve"> </v>
      </c>
      <c r="M190" s="207" t="str">
        <f t="shared" si="47"/>
        <v xml:space="preserve"> </v>
      </c>
      <c r="N190" s="207" t="str">
        <f t="shared" si="47"/>
        <v xml:space="preserve"> </v>
      </c>
      <c r="O190" s="207" t="str">
        <f t="shared" si="47"/>
        <v xml:space="preserve"> </v>
      </c>
      <c r="P190" s="207" t="str">
        <f t="shared" si="47"/>
        <v xml:space="preserve"> </v>
      </c>
      <c r="Q190" s="207" t="str">
        <f t="shared" si="47"/>
        <v xml:space="preserve"> </v>
      </c>
      <c r="R190" s="207" t="str">
        <f t="shared" si="47"/>
        <v xml:space="preserve"> </v>
      </c>
    </row>
    <row r="191" spans="1:18" ht="15" x14ac:dyDescent="0.25">
      <c r="B191" s="196" t="s">
        <v>396</v>
      </c>
    </row>
    <row r="192" spans="1:18" x14ac:dyDescent="0.2">
      <c r="A192" s="236"/>
      <c r="B192" s="192">
        <v>1</v>
      </c>
      <c r="C192" s="208" t="s">
        <v>541</v>
      </c>
    </row>
    <row r="193" spans="1:18" x14ac:dyDescent="0.2">
      <c r="A193"/>
      <c r="B193" s="199"/>
      <c r="C193" s="200" t="s">
        <v>542</v>
      </c>
      <c r="D193" s="202"/>
      <c r="E193" s="202"/>
      <c r="F193" s="202"/>
      <c r="G193" s="202"/>
      <c r="H193" s="202"/>
      <c r="I193" s="202"/>
      <c r="J193" s="202"/>
      <c r="K193" s="202"/>
      <c r="L193" s="202"/>
      <c r="M193" s="202"/>
      <c r="N193" s="202"/>
      <c r="O193" s="202"/>
      <c r="P193" s="202"/>
      <c r="Q193" s="202"/>
      <c r="R193" s="202"/>
    </row>
    <row r="194" spans="1:18" x14ac:dyDescent="0.2">
      <c r="A194"/>
      <c r="B194" s="199"/>
      <c r="C194" s="200" t="s">
        <v>543</v>
      </c>
      <c r="D194" s="202"/>
      <c r="E194" s="202"/>
      <c r="F194" s="202"/>
      <c r="G194" s="202"/>
      <c r="H194" s="202"/>
      <c r="I194" s="202"/>
      <c r="J194" s="202"/>
      <c r="K194" s="202"/>
      <c r="L194" s="202"/>
      <c r="M194" s="202"/>
      <c r="N194" s="202"/>
      <c r="O194" s="202"/>
      <c r="P194" s="202"/>
      <c r="Q194" s="202"/>
      <c r="R194" s="202"/>
    </row>
    <row r="195" spans="1:18" x14ac:dyDescent="0.2">
      <c r="A195"/>
      <c r="B195" s="199"/>
      <c r="C195" s="200" t="s">
        <v>544</v>
      </c>
      <c r="D195" s="202"/>
      <c r="E195" s="202"/>
      <c r="F195" s="202"/>
      <c r="G195" s="202"/>
      <c r="H195" s="202"/>
      <c r="I195" s="202"/>
      <c r="J195" s="202"/>
      <c r="K195" s="202"/>
      <c r="L195" s="202"/>
      <c r="M195" s="202"/>
      <c r="N195" s="202"/>
      <c r="O195" s="202"/>
      <c r="P195" s="202"/>
      <c r="Q195" s="202"/>
      <c r="R195" s="202"/>
    </row>
    <row r="196" spans="1:18" x14ac:dyDescent="0.2">
      <c r="A196"/>
      <c r="B196" s="192">
        <v>2</v>
      </c>
      <c r="C196" s="203" t="s">
        <v>545</v>
      </c>
      <c r="D196" s="204" t="str">
        <f>IF(COUNTIF(D193:D195,"A")&gt;=1,"C",IF(COUNTIF(D193:D195,"A")&gt;0,"P"," "))</f>
        <v xml:space="preserve"> </v>
      </c>
      <c r="E196" s="204" t="str">
        <f t="shared" ref="E196:R196" si="48">IF(COUNTIF(E193:E195,"A")&gt;=1,"C",IF(COUNTIF(E193:E195,"A")&gt;0,"P"," "))</f>
        <v xml:space="preserve"> </v>
      </c>
      <c r="F196" s="204" t="str">
        <f t="shared" si="48"/>
        <v xml:space="preserve"> </v>
      </c>
      <c r="G196" s="204" t="str">
        <f t="shared" si="48"/>
        <v xml:space="preserve"> </v>
      </c>
      <c r="H196" s="204" t="str">
        <f t="shared" si="48"/>
        <v xml:space="preserve"> </v>
      </c>
      <c r="I196" s="204" t="str">
        <f t="shared" si="48"/>
        <v xml:space="preserve"> </v>
      </c>
      <c r="J196" s="204" t="str">
        <f t="shared" si="48"/>
        <v xml:space="preserve"> </v>
      </c>
      <c r="K196" s="204" t="str">
        <f t="shared" si="48"/>
        <v xml:space="preserve"> </v>
      </c>
      <c r="L196" s="204" t="str">
        <f t="shared" si="48"/>
        <v xml:space="preserve"> </v>
      </c>
      <c r="M196" s="204" t="str">
        <f t="shared" si="48"/>
        <v xml:space="preserve"> </v>
      </c>
      <c r="N196" s="204" t="str">
        <f t="shared" si="48"/>
        <v xml:space="preserve"> </v>
      </c>
      <c r="O196" s="204" t="str">
        <f t="shared" si="48"/>
        <v xml:space="preserve"> </v>
      </c>
      <c r="P196" s="204" t="str">
        <f t="shared" si="48"/>
        <v xml:space="preserve"> </v>
      </c>
      <c r="Q196" s="204" t="str">
        <f t="shared" si="48"/>
        <v xml:space="preserve"> </v>
      </c>
      <c r="R196" s="204" t="str">
        <f t="shared" si="48"/>
        <v xml:space="preserve"> </v>
      </c>
    </row>
    <row r="197" spans="1:18" x14ac:dyDescent="0.2">
      <c r="A197"/>
      <c r="B197" s="205"/>
      <c r="C197" s="200" t="s">
        <v>546</v>
      </c>
      <c r="D197" s="202"/>
      <c r="E197" s="202"/>
      <c r="F197" s="202"/>
      <c r="G197" s="202"/>
      <c r="H197" s="202"/>
      <c r="I197" s="202"/>
      <c r="J197" s="202"/>
      <c r="K197" s="202"/>
      <c r="L197" s="202"/>
      <c r="M197" s="202"/>
      <c r="N197" s="202"/>
      <c r="O197" s="202"/>
      <c r="P197" s="202"/>
      <c r="Q197" s="202"/>
      <c r="R197" s="202"/>
    </row>
    <row r="198" spans="1:18" x14ac:dyDescent="0.2">
      <c r="A198"/>
      <c r="B198" s="205"/>
      <c r="C198" s="200" t="s">
        <v>547</v>
      </c>
      <c r="D198" s="202"/>
      <c r="E198" s="202"/>
      <c r="F198" s="202"/>
      <c r="G198" s="202"/>
      <c r="H198" s="202"/>
      <c r="I198" s="202"/>
      <c r="J198" s="202"/>
      <c r="K198" s="202"/>
      <c r="L198" s="202"/>
      <c r="M198" s="202"/>
      <c r="N198" s="202"/>
      <c r="O198" s="202"/>
      <c r="P198" s="202"/>
      <c r="Q198" s="202"/>
      <c r="R198" s="202"/>
    </row>
    <row r="199" spans="1:18" x14ac:dyDescent="0.2">
      <c r="A199"/>
      <c r="B199" s="205"/>
      <c r="C199" s="200" t="s">
        <v>548</v>
      </c>
      <c r="D199" s="202"/>
      <c r="E199" s="202"/>
      <c r="F199" s="202"/>
      <c r="G199" s="202"/>
      <c r="H199" s="202"/>
      <c r="I199" s="202"/>
      <c r="J199" s="202"/>
      <c r="K199" s="202"/>
      <c r="L199" s="202"/>
      <c r="M199" s="202"/>
      <c r="N199" s="202"/>
      <c r="O199" s="202"/>
      <c r="P199" s="202"/>
      <c r="Q199" s="202"/>
      <c r="R199" s="202"/>
    </row>
    <row r="200" spans="1:18" x14ac:dyDescent="0.2">
      <c r="A200"/>
      <c r="B200" s="192">
        <v>3</v>
      </c>
      <c r="C200" s="203" t="s">
        <v>549</v>
      </c>
      <c r="D200" s="204" t="str">
        <f>IF(COUNTIF(D197:D199,"A")&gt;=1,"C",IF(COUNTIF(D197:D199,"A")&gt;0,"P"," "))</f>
        <v xml:space="preserve"> </v>
      </c>
      <c r="E200" s="204" t="str">
        <f t="shared" ref="E200:R200" si="49">IF(COUNTIF(E197:E199,"A")&gt;=1,"C",IF(COUNTIF(E197:E199,"A")&gt;0,"P"," "))</f>
        <v xml:space="preserve"> </v>
      </c>
      <c r="F200" s="204" t="str">
        <f t="shared" si="49"/>
        <v xml:space="preserve"> </v>
      </c>
      <c r="G200" s="204" t="str">
        <f t="shared" si="49"/>
        <v xml:space="preserve"> </v>
      </c>
      <c r="H200" s="204" t="str">
        <f t="shared" si="49"/>
        <v xml:space="preserve"> </v>
      </c>
      <c r="I200" s="204" t="str">
        <f t="shared" si="49"/>
        <v xml:space="preserve"> </v>
      </c>
      <c r="J200" s="204" t="str">
        <f t="shared" si="49"/>
        <v xml:space="preserve"> </v>
      </c>
      <c r="K200" s="204" t="str">
        <f t="shared" si="49"/>
        <v xml:space="preserve"> </v>
      </c>
      <c r="L200" s="204" t="str">
        <f t="shared" si="49"/>
        <v xml:space="preserve"> </v>
      </c>
      <c r="M200" s="204" t="str">
        <f t="shared" si="49"/>
        <v xml:space="preserve"> </v>
      </c>
      <c r="N200" s="204" t="str">
        <f t="shared" si="49"/>
        <v xml:space="preserve"> </v>
      </c>
      <c r="O200" s="204" t="str">
        <f t="shared" si="49"/>
        <v xml:space="preserve"> </v>
      </c>
      <c r="P200" s="204" t="str">
        <f t="shared" si="49"/>
        <v xml:space="preserve"> </v>
      </c>
      <c r="Q200" s="204" t="str">
        <f t="shared" si="49"/>
        <v xml:space="preserve"> </v>
      </c>
      <c r="R200" s="204" t="str">
        <f t="shared" si="49"/>
        <v xml:space="preserve"> </v>
      </c>
    </row>
    <row r="201" spans="1:18" x14ac:dyDescent="0.2">
      <c r="A201"/>
      <c r="B201" s="205"/>
      <c r="C201" s="200" t="s">
        <v>550</v>
      </c>
      <c r="D201" s="202"/>
      <c r="E201" s="202"/>
      <c r="F201" s="202"/>
      <c r="G201" s="202"/>
      <c r="H201" s="202"/>
      <c r="I201" s="202"/>
      <c r="J201" s="202"/>
      <c r="K201" s="202"/>
      <c r="L201" s="202"/>
      <c r="M201" s="202"/>
      <c r="N201" s="202"/>
      <c r="O201" s="202"/>
      <c r="P201" s="202"/>
      <c r="Q201" s="202"/>
      <c r="R201" s="202"/>
    </row>
    <row r="202" spans="1:18" x14ac:dyDescent="0.2">
      <c r="A202"/>
      <c r="B202" s="205"/>
      <c r="C202" s="200" t="s">
        <v>551</v>
      </c>
      <c r="D202" s="202"/>
      <c r="E202" s="202"/>
      <c r="F202" s="202"/>
      <c r="G202" s="202"/>
      <c r="H202" s="202"/>
      <c r="I202" s="202"/>
      <c r="J202" s="202"/>
      <c r="K202" s="202"/>
      <c r="L202" s="202"/>
      <c r="M202" s="202"/>
      <c r="N202" s="202"/>
      <c r="O202" s="202"/>
      <c r="P202" s="202"/>
      <c r="Q202" s="202"/>
      <c r="R202" s="202"/>
    </row>
    <row r="203" spans="1:18" x14ac:dyDescent="0.2">
      <c r="A203"/>
      <c r="B203" s="205"/>
      <c r="C203" s="200" t="s">
        <v>552</v>
      </c>
      <c r="D203" s="202"/>
      <c r="E203" s="202"/>
      <c r="F203" s="202"/>
      <c r="G203" s="202"/>
      <c r="H203" s="202"/>
      <c r="I203" s="202"/>
      <c r="J203" s="202"/>
      <c r="K203" s="202"/>
      <c r="L203" s="202"/>
      <c r="M203" s="202"/>
      <c r="N203" s="202"/>
      <c r="O203" s="202"/>
      <c r="P203" s="202"/>
      <c r="Q203" s="202"/>
      <c r="R203" s="202"/>
    </row>
    <row r="204" spans="1:18" x14ac:dyDescent="0.2">
      <c r="A204"/>
      <c r="B204" s="192">
        <v>4</v>
      </c>
      <c r="C204" s="203" t="s">
        <v>553</v>
      </c>
      <c r="D204" s="204" t="str">
        <f>IF(COUNTIF(D201:D203,"A")&gt;=1,"C",IF(COUNTIF(D201:D203,"A")&gt;0,"P"," "))</f>
        <v xml:space="preserve"> </v>
      </c>
      <c r="E204" s="204" t="str">
        <f t="shared" ref="E204:R204" si="50">IF(COUNTIF(E201:E203,"A")&gt;=1,"C",IF(COUNTIF(E201:E203,"A")&gt;0,"P"," "))</f>
        <v xml:space="preserve"> </v>
      </c>
      <c r="F204" s="204" t="str">
        <f t="shared" si="50"/>
        <v xml:space="preserve"> </v>
      </c>
      <c r="G204" s="204" t="str">
        <f t="shared" si="50"/>
        <v xml:space="preserve"> </v>
      </c>
      <c r="H204" s="204" t="str">
        <f t="shared" si="50"/>
        <v xml:space="preserve"> </v>
      </c>
      <c r="I204" s="204" t="str">
        <f t="shared" si="50"/>
        <v xml:space="preserve"> </v>
      </c>
      <c r="J204" s="204" t="str">
        <f t="shared" si="50"/>
        <v xml:space="preserve"> </v>
      </c>
      <c r="K204" s="204" t="str">
        <f t="shared" si="50"/>
        <v xml:space="preserve"> </v>
      </c>
      <c r="L204" s="204" t="str">
        <f t="shared" si="50"/>
        <v xml:space="preserve"> </v>
      </c>
      <c r="M204" s="204" t="str">
        <f t="shared" si="50"/>
        <v xml:space="preserve"> </v>
      </c>
      <c r="N204" s="204" t="str">
        <f t="shared" si="50"/>
        <v xml:space="preserve"> </v>
      </c>
      <c r="O204" s="204" t="str">
        <f t="shared" si="50"/>
        <v xml:space="preserve"> </v>
      </c>
      <c r="P204" s="204" t="str">
        <f t="shared" si="50"/>
        <v xml:space="preserve"> </v>
      </c>
      <c r="Q204" s="204" t="str">
        <f t="shared" si="50"/>
        <v xml:space="preserve"> </v>
      </c>
      <c r="R204" s="204" t="str">
        <f t="shared" si="50"/>
        <v xml:space="preserve"> </v>
      </c>
    </row>
    <row r="205" spans="1:18" x14ac:dyDescent="0.2">
      <c r="A205"/>
      <c r="B205" s="205"/>
      <c r="C205" s="200" t="s">
        <v>554</v>
      </c>
      <c r="D205" s="202"/>
      <c r="E205" s="202"/>
      <c r="F205" s="202"/>
      <c r="G205" s="202"/>
      <c r="H205" s="202"/>
      <c r="I205" s="202"/>
      <c r="J205" s="202"/>
      <c r="K205" s="202"/>
      <c r="L205" s="202"/>
      <c r="M205" s="202"/>
      <c r="N205" s="202"/>
      <c r="O205" s="202"/>
      <c r="P205" s="202"/>
      <c r="Q205" s="202"/>
      <c r="R205" s="202"/>
    </row>
    <row r="206" spans="1:18" x14ac:dyDescent="0.2">
      <c r="A206"/>
      <c r="B206" s="205"/>
      <c r="C206" s="200" t="s">
        <v>555</v>
      </c>
      <c r="D206" s="202"/>
      <c r="E206" s="202"/>
      <c r="F206" s="202"/>
      <c r="G206" s="202"/>
      <c r="H206" s="202"/>
      <c r="I206" s="202"/>
      <c r="J206" s="202"/>
      <c r="K206" s="202"/>
      <c r="L206" s="202"/>
      <c r="M206" s="202"/>
      <c r="N206" s="202"/>
      <c r="O206" s="202"/>
      <c r="P206" s="202"/>
      <c r="Q206" s="202"/>
      <c r="R206" s="202"/>
    </row>
    <row r="207" spans="1:18" x14ac:dyDescent="0.2">
      <c r="A207"/>
      <c r="B207" s="205"/>
      <c r="C207" s="200" t="s">
        <v>556</v>
      </c>
      <c r="D207" s="202"/>
      <c r="E207" s="202"/>
      <c r="F207" s="202"/>
      <c r="G207" s="202"/>
      <c r="H207" s="202"/>
      <c r="I207" s="202"/>
      <c r="J207" s="202"/>
      <c r="K207" s="202"/>
      <c r="L207" s="202"/>
      <c r="M207" s="202"/>
      <c r="N207" s="202"/>
      <c r="O207" s="202"/>
      <c r="P207" s="202"/>
      <c r="Q207" s="202"/>
      <c r="R207" s="202"/>
    </row>
    <row r="208" spans="1:18" x14ac:dyDescent="0.2">
      <c r="A208"/>
      <c r="B208" s="192">
        <v>5</v>
      </c>
      <c r="C208" s="203" t="s">
        <v>557</v>
      </c>
      <c r="D208" s="204" t="str">
        <f>IF(COUNTIF(D205:D207,"A")&gt;=1,"C",IF(COUNTIF(D205:D207,"A")&gt;0,"P"," "))</f>
        <v xml:space="preserve"> </v>
      </c>
      <c r="E208" s="204" t="str">
        <f t="shared" ref="E208:R208" si="51">IF(COUNTIF(E205:E207,"A")&gt;=1,"C",IF(COUNTIF(E205:E207,"A")&gt;0,"P"," "))</f>
        <v xml:space="preserve"> </v>
      </c>
      <c r="F208" s="204" t="str">
        <f t="shared" si="51"/>
        <v xml:space="preserve"> </v>
      </c>
      <c r="G208" s="204" t="str">
        <f t="shared" si="51"/>
        <v xml:space="preserve"> </v>
      </c>
      <c r="H208" s="204" t="str">
        <f t="shared" si="51"/>
        <v xml:space="preserve"> </v>
      </c>
      <c r="I208" s="204" t="str">
        <f t="shared" si="51"/>
        <v xml:space="preserve"> </v>
      </c>
      <c r="J208" s="204" t="str">
        <f t="shared" si="51"/>
        <v xml:space="preserve"> </v>
      </c>
      <c r="K208" s="204" t="str">
        <f t="shared" si="51"/>
        <v xml:space="preserve"> </v>
      </c>
      <c r="L208" s="204" t="str">
        <f t="shared" si="51"/>
        <v xml:space="preserve"> </v>
      </c>
      <c r="M208" s="204" t="str">
        <f t="shared" si="51"/>
        <v xml:space="preserve"> </v>
      </c>
      <c r="N208" s="204" t="str">
        <f t="shared" si="51"/>
        <v xml:space="preserve"> </v>
      </c>
      <c r="O208" s="204" t="str">
        <f t="shared" si="51"/>
        <v xml:space="preserve"> </v>
      </c>
      <c r="P208" s="204" t="str">
        <f t="shared" si="51"/>
        <v xml:space="preserve"> </v>
      </c>
      <c r="Q208" s="204" t="str">
        <f t="shared" si="51"/>
        <v xml:space="preserve"> </v>
      </c>
      <c r="R208" s="204" t="str">
        <f t="shared" si="51"/>
        <v xml:space="preserve"> </v>
      </c>
    </row>
    <row r="209" spans="1:18" x14ac:dyDescent="0.2">
      <c r="A209"/>
      <c r="B209" s="205"/>
      <c r="C209" s="200" t="s">
        <v>558</v>
      </c>
      <c r="D209" s="202"/>
      <c r="E209" s="202"/>
      <c r="F209" s="202"/>
      <c r="G209" s="202"/>
      <c r="H209" s="202"/>
      <c r="I209" s="202"/>
      <c r="J209" s="202"/>
      <c r="K209" s="202"/>
      <c r="L209" s="202"/>
      <c r="M209" s="202"/>
      <c r="N209" s="202"/>
      <c r="O209" s="202"/>
      <c r="P209" s="202"/>
      <c r="Q209" s="202"/>
      <c r="R209" s="202"/>
    </row>
    <row r="210" spans="1:18" x14ac:dyDescent="0.2">
      <c r="A210"/>
      <c r="B210" s="205"/>
      <c r="C210" s="200" t="s">
        <v>559</v>
      </c>
      <c r="D210" s="202"/>
      <c r="E210" s="202"/>
      <c r="F210" s="202"/>
      <c r="G210" s="202"/>
      <c r="H210" s="202"/>
      <c r="I210" s="202"/>
      <c r="J210" s="202"/>
      <c r="K210" s="202"/>
      <c r="L210" s="202"/>
      <c r="M210" s="202"/>
      <c r="N210" s="202"/>
      <c r="O210" s="202"/>
      <c r="P210" s="202"/>
      <c r="Q210" s="202"/>
      <c r="R210" s="202"/>
    </row>
    <row r="211" spans="1:18" x14ac:dyDescent="0.2">
      <c r="A211"/>
      <c r="B211" s="205"/>
      <c r="C211" s="200" t="s">
        <v>560</v>
      </c>
      <c r="D211" s="202"/>
      <c r="E211" s="202"/>
      <c r="F211" s="202"/>
      <c r="G211" s="202"/>
      <c r="H211" s="202"/>
      <c r="I211" s="202"/>
      <c r="J211" s="202"/>
      <c r="K211" s="202"/>
      <c r="L211" s="202"/>
      <c r="M211" s="202"/>
      <c r="N211" s="202"/>
      <c r="O211" s="202"/>
      <c r="P211" s="202"/>
      <c r="Q211" s="202"/>
      <c r="R211" s="202"/>
    </row>
    <row r="212" spans="1:18" ht="1.5" customHeight="1" thickBot="1" x14ac:dyDescent="0.25">
      <c r="A212"/>
      <c r="D212" s="204" t="str">
        <f>IF(COUNTIF(D209:D211,"A")&gt;=1,"C",IF(COUNTIF(D209:D211,"A")&gt;0,"P"," "))</f>
        <v xml:space="preserve"> </v>
      </c>
      <c r="E212" s="204" t="str">
        <f t="shared" ref="E212:R212" si="52">IF(COUNTIF(E209:E211,"A")&gt;=1,"C",IF(COUNTIF(E209:E211,"A")&gt;0,"P"," "))</f>
        <v xml:space="preserve"> </v>
      </c>
      <c r="F212" s="204" t="str">
        <f t="shared" si="52"/>
        <v xml:space="preserve"> </v>
      </c>
      <c r="G212" s="204" t="str">
        <f t="shared" si="52"/>
        <v xml:space="preserve"> </v>
      </c>
      <c r="H212" s="204" t="str">
        <f t="shared" si="52"/>
        <v xml:space="preserve"> </v>
      </c>
      <c r="I212" s="204" t="str">
        <f t="shared" si="52"/>
        <v xml:space="preserve"> </v>
      </c>
      <c r="J212" s="204" t="str">
        <f t="shared" si="52"/>
        <v xml:space="preserve"> </v>
      </c>
      <c r="K212" s="204" t="str">
        <f t="shared" si="52"/>
        <v xml:space="preserve"> </v>
      </c>
      <c r="L212" s="204" t="str">
        <f t="shared" si="52"/>
        <v xml:space="preserve"> </v>
      </c>
      <c r="M212" s="204" t="str">
        <f t="shared" si="52"/>
        <v xml:space="preserve"> </v>
      </c>
      <c r="N212" s="204" t="str">
        <f t="shared" si="52"/>
        <v xml:space="preserve"> </v>
      </c>
      <c r="O212" s="204" t="str">
        <f t="shared" si="52"/>
        <v xml:space="preserve"> </v>
      </c>
      <c r="P212" s="204" t="str">
        <f t="shared" si="52"/>
        <v xml:space="preserve"> </v>
      </c>
      <c r="Q212" s="204" t="str">
        <f t="shared" si="52"/>
        <v xml:space="preserve"> </v>
      </c>
      <c r="R212" s="204" t="str">
        <f t="shared" si="52"/>
        <v xml:space="preserve"> </v>
      </c>
    </row>
    <row r="213" spans="1:18" ht="13.5" thickBot="1" x14ac:dyDescent="0.25">
      <c r="C213" s="206" t="s">
        <v>157</v>
      </c>
      <c r="D213" s="207" t="str">
        <f>IF(COUNTIF(D196:D212,"C")&gt;4,"C",IF(COUNTIF(D196:D212,"C")&gt;0,"P"," "))</f>
        <v xml:space="preserve"> </v>
      </c>
      <c r="E213" s="207" t="str">
        <f t="shared" ref="E213" si="53">IF(COUNTIF(E196:E212,"C")&gt;4,"C",IF(COUNTIF(E196:E212,"C")&gt;0,"P"," "))</f>
        <v xml:space="preserve"> </v>
      </c>
      <c r="F213" s="207" t="str">
        <f t="shared" ref="F213" si="54">IF(COUNTIF(F196:F212,"C")&gt;4,"C",IF(COUNTIF(F196:F212,"C")&gt;0,"P"," "))</f>
        <v xml:space="preserve"> </v>
      </c>
      <c r="G213" s="207" t="str">
        <f t="shared" ref="G213" si="55">IF(COUNTIF(G196:G212,"C")&gt;4,"C",IF(COUNTIF(G196:G212,"C")&gt;0,"P"," "))</f>
        <v xml:space="preserve"> </v>
      </c>
      <c r="H213" s="207" t="str">
        <f t="shared" ref="H213" si="56">IF(COUNTIF(H196:H212,"C")&gt;4,"C",IF(COUNTIF(H196:H212,"C")&gt;0,"P"," "))</f>
        <v xml:space="preserve"> </v>
      </c>
      <c r="I213" s="207" t="str">
        <f t="shared" ref="I213" si="57">IF(COUNTIF(I196:I212,"C")&gt;4,"C",IF(COUNTIF(I196:I212,"C")&gt;0,"P"," "))</f>
        <v xml:space="preserve"> </v>
      </c>
      <c r="J213" s="207" t="str">
        <f t="shared" ref="J213" si="58">IF(COUNTIF(J196:J212,"C")&gt;4,"C",IF(COUNTIF(J196:J212,"C")&gt;0,"P"," "))</f>
        <v xml:space="preserve"> </v>
      </c>
      <c r="K213" s="207" t="str">
        <f t="shared" ref="K213" si="59">IF(COUNTIF(K196:K212,"C")&gt;4,"C",IF(COUNTIF(K196:K212,"C")&gt;0,"P"," "))</f>
        <v xml:space="preserve"> </v>
      </c>
      <c r="L213" s="207" t="str">
        <f t="shared" ref="L213" si="60">IF(COUNTIF(L196:L212,"C")&gt;4,"C",IF(COUNTIF(L196:L212,"C")&gt;0,"P"," "))</f>
        <v xml:space="preserve"> </v>
      </c>
      <c r="M213" s="207" t="str">
        <f t="shared" ref="M213" si="61">IF(COUNTIF(M196:M212,"C")&gt;4,"C",IF(COUNTIF(M196:M212,"C")&gt;0,"P"," "))</f>
        <v xml:space="preserve"> </v>
      </c>
      <c r="N213" s="207" t="str">
        <f t="shared" ref="N213" si="62">IF(COUNTIF(N196:N212,"C")&gt;4,"C",IF(COUNTIF(N196:N212,"C")&gt;0,"P"," "))</f>
        <v xml:space="preserve"> </v>
      </c>
      <c r="O213" s="207" t="str">
        <f t="shared" ref="O213" si="63">IF(COUNTIF(O196:O212,"C")&gt;4,"C",IF(COUNTIF(O196:O212,"C")&gt;0,"P"," "))</f>
        <v xml:space="preserve"> </v>
      </c>
      <c r="P213" s="207" t="str">
        <f t="shared" ref="P213" si="64">IF(COUNTIF(P196:P212,"C")&gt;4,"C",IF(COUNTIF(P196:P212,"C")&gt;0,"P"," "))</f>
        <v xml:space="preserve"> </v>
      </c>
      <c r="Q213" s="207" t="str">
        <f t="shared" ref="Q213" si="65">IF(COUNTIF(Q196:Q212,"C")&gt;4,"C",IF(COUNTIF(Q196:Q212,"C")&gt;0,"P"," "))</f>
        <v xml:space="preserve"> </v>
      </c>
      <c r="R213" s="207" t="str">
        <f t="shared" ref="R213" si="66">IF(COUNTIF(R196:R212,"C")&gt;4,"C",IF(COUNTIF(R196:R212,"C")&gt;0,"P"," "))</f>
        <v xml:space="preserve"> </v>
      </c>
    </row>
    <row r="214" spans="1:18" ht="15" x14ac:dyDescent="0.25">
      <c r="B214" s="196" t="s">
        <v>397</v>
      </c>
    </row>
    <row r="215" spans="1:18" x14ac:dyDescent="0.2">
      <c r="A215" s="236"/>
      <c r="B215" s="192">
        <v>1</v>
      </c>
      <c r="C215" s="208" t="s">
        <v>570</v>
      </c>
    </row>
    <row r="216" spans="1:18" x14ac:dyDescent="0.2">
      <c r="A216"/>
      <c r="B216" s="199"/>
      <c r="C216" s="200" t="s">
        <v>561</v>
      </c>
      <c r="D216" s="202"/>
      <c r="E216" s="202"/>
      <c r="F216" s="202"/>
      <c r="G216" s="202"/>
      <c r="H216" s="202"/>
      <c r="I216" s="202"/>
      <c r="J216" s="202"/>
      <c r="K216" s="202"/>
      <c r="L216" s="202"/>
      <c r="M216" s="202"/>
      <c r="N216" s="202"/>
      <c r="O216" s="202"/>
      <c r="P216" s="202"/>
      <c r="Q216" s="202"/>
      <c r="R216" s="202"/>
    </row>
    <row r="217" spans="1:18" x14ac:dyDescent="0.2">
      <c r="A217"/>
      <c r="B217" s="199"/>
      <c r="C217" s="200" t="s">
        <v>571</v>
      </c>
      <c r="D217" s="202"/>
      <c r="E217" s="202"/>
      <c r="F217" s="202"/>
      <c r="G217" s="202"/>
      <c r="H217" s="202"/>
      <c r="I217" s="202"/>
      <c r="J217" s="202"/>
      <c r="K217" s="202"/>
      <c r="L217" s="202"/>
      <c r="M217" s="202"/>
      <c r="N217" s="202"/>
      <c r="O217" s="202"/>
      <c r="P217" s="202"/>
      <c r="Q217" s="202"/>
      <c r="R217" s="202"/>
    </row>
    <row r="218" spans="1:18" x14ac:dyDescent="0.2">
      <c r="A218"/>
      <c r="B218" s="199"/>
      <c r="C218" s="200" t="s">
        <v>572</v>
      </c>
      <c r="D218" s="202"/>
      <c r="E218" s="202"/>
      <c r="F218" s="202"/>
      <c r="G218" s="202"/>
      <c r="H218" s="202"/>
      <c r="I218" s="202"/>
      <c r="J218" s="202"/>
      <c r="K218" s="202"/>
      <c r="L218" s="202"/>
      <c r="M218" s="202"/>
      <c r="N218" s="202"/>
      <c r="O218" s="202"/>
      <c r="P218" s="202"/>
      <c r="Q218" s="202"/>
      <c r="R218" s="202"/>
    </row>
    <row r="219" spans="1:18" x14ac:dyDescent="0.2">
      <c r="A219"/>
      <c r="B219" s="192">
        <v>2</v>
      </c>
      <c r="C219" s="203" t="s">
        <v>562</v>
      </c>
      <c r="D219" s="204" t="str">
        <f>IF(COUNTIF(D216:D218,"A")&gt;=1,"C",IF(COUNTIF(D216:D218,"A")&gt;0,"P"," "))</f>
        <v xml:space="preserve"> </v>
      </c>
      <c r="E219" s="204" t="str">
        <f t="shared" ref="E219:R219" si="67">IF(COUNTIF(E216:E218,"A")&gt;=1,"C",IF(COUNTIF(E216:E218,"A")&gt;0,"P"," "))</f>
        <v xml:space="preserve"> </v>
      </c>
      <c r="F219" s="204" t="str">
        <f t="shared" si="67"/>
        <v xml:space="preserve"> </v>
      </c>
      <c r="G219" s="204" t="str">
        <f t="shared" si="67"/>
        <v xml:space="preserve"> </v>
      </c>
      <c r="H219" s="204" t="str">
        <f t="shared" si="67"/>
        <v xml:space="preserve"> </v>
      </c>
      <c r="I219" s="204" t="str">
        <f t="shared" si="67"/>
        <v xml:space="preserve"> </v>
      </c>
      <c r="J219" s="204" t="str">
        <f t="shared" si="67"/>
        <v xml:space="preserve"> </v>
      </c>
      <c r="K219" s="204" t="str">
        <f t="shared" si="67"/>
        <v xml:space="preserve"> </v>
      </c>
      <c r="L219" s="204" t="str">
        <f t="shared" si="67"/>
        <v xml:space="preserve"> </v>
      </c>
      <c r="M219" s="204" t="str">
        <f t="shared" si="67"/>
        <v xml:space="preserve"> </v>
      </c>
      <c r="N219" s="204" t="str">
        <f t="shared" si="67"/>
        <v xml:space="preserve"> </v>
      </c>
      <c r="O219" s="204" t="str">
        <f t="shared" si="67"/>
        <v xml:space="preserve"> </v>
      </c>
      <c r="P219" s="204" t="str">
        <f t="shared" si="67"/>
        <v xml:space="preserve"> </v>
      </c>
      <c r="Q219" s="204" t="str">
        <f t="shared" si="67"/>
        <v xml:space="preserve"> </v>
      </c>
      <c r="R219" s="204" t="str">
        <f t="shared" si="67"/>
        <v xml:space="preserve"> </v>
      </c>
    </row>
    <row r="220" spans="1:18" x14ac:dyDescent="0.2">
      <c r="A220"/>
      <c r="B220" s="205"/>
      <c r="C220" s="200" t="s">
        <v>563</v>
      </c>
      <c r="D220" s="202"/>
      <c r="E220" s="202"/>
      <c r="F220" s="202"/>
      <c r="G220" s="202"/>
      <c r="H220" s="202"/>
      <c r="I220" s="202"/>
      <c r="J220" s="202"/>
      <c r="K220" s="202"/>
      <c r="L220" s="202"/>
      <c r="M220" s="202"/>
      <c r="N220" s="202"/>
      <c r="O220" s="202"/>
      <c r="P220" s="202"/>
      <c r="Q220" s="202"/>
      <c r="R220" s="202"/>
    </row>
    <row r="221" spans="1:18" x14ac:dyDescent="0.2">
      <c r="A221"/>
      <c r="B221" s="205"/>
      <c r="C221" s="200" t="s">
        <v>573</v>
      </c>
      <c r="D221" s="202"/>
      <c r="E221" s="202"/>
      <c r="F221" s="202"/>
      <c r="G221" s="202"/>
      <c r="H221" s="202"/>
      <c r="I221" s="202"/>
      <c r="J221" s="202"/>
      <c r="K221" s="202"/>
      <c r="L221" s="202"/>
      <c r="M221" s="202"/>
      <c r="N221" s="202"/>
      <c r="O221" s="202"/>
      <c r="P221" s="202"/>
      <c r="Q221" s="202"/>
      <c r="R221" s="202"/>
    </row>
    <row r="222" spans="1:18" x14ac:dyDescent="0.2">
      <c r="A222"/>
      <c r="B222" s="205"/>
      <c r="C222" s="200" t="s">
        <v>564</v>
      </c>
      <c r="D222" s="202"/>
      <c r="E222" s="202"/>
      <c r="F222" s="202"/>
      <c r="G222" s="202"/>
      <c r="H222" s="202"/>
      <c r="I222" s="202"/>
      <c r="J222" s="202"/>
      <c r="K222" s="202"/>
      <c r="L222" s="202"/>
      <c r="M222" s="202"/>
      <c r="N222" s="202"/>
      <c r="O222" s="202"/>
      <c r="P222" s="202"/>
      <c r="Q222" s="202"/>
      <c r="R222" s="202"/>
    </row>
    <row r="223" spans="1:18" x14ac:dyDescent="0.2">
      <c r="A223"/>
      <c r="B223" s="192">
        <v>3</v>
      </c>
      <c r="C223" s="203" t="s">
        <v>565</v>
      </c>
      <c r="D223" s="204" t="str">
        <f>IF(COUNTIF(D220:D222,"A")&gt;=1,"C",IF(COUNTIF(D220:D222,"A")&gt;0,"P"," "))</f>
        <v xml:space="preserve"> </v>
      </c>
      <c r="E223" s="204" t="str">
        <f t="shared" ref="E223:R223" si="68">IF(COUNTIF(E220:E222,"A")&gt;=1,"C",IF(COUNTIF(E220:E222,"A")&gt;0,"P"," "))</f>
        <v xml:space="preserve"> </v>
      </c>
      <c r="F223" s="204" t="str">
        <f t="shared" si="68"/>
        <v xml:space="preserve"> </v>
      </c>
      <c r="G223" s="204" t="str">
        <f t="shared" si="68"/>
        <v xml:space="preserve"> </v>
      </c>
      <c r="H223" s="204" t="str">
        <f t="shared" si="68"/>
        <v xml:space="preserve"> </v>
      </c>
      <c r="I223" s="204" t="str">
        <f t="shared" si="68"/>
        <v xml:space="preserve"> </v>
      </c>
      <c r="J223" s="204" t="str">
        <f t="shared" si="68"/>
        <v xml:space="preserve"> </v>
      </c>
      <c r="K223" s="204" t="str">
        <f t="shared" si="68"/>
        <v xml:space="preserve"> </v>
      </c>
      <c r="L223" s="204" t="str">
        <f t="shared" si="68"/>
        <v xml:space="preserve"> </v>
      </c>
      <c r="M223" s="204" t="str">
        <f t="shared" si="68"/>
        <v xml:space="preserve"> </v>
      </c>
      <c r="N223" s="204" t="str">
        <f t="shared" si="68"/>
        <v xml:space="preserve"> </v>
      </c>
      <c r="O223" s="204" t="str">
        <f t="shared" si="68"/>
        <v xml:space="preserve"> </v>
      </c>
      <c r="P223" s="204" t="str">
        <f t="shared" si="68"/>
        <v xml:space="preserve"> </v>
      </c>
      <c r="Q223" s="204" t="str">
        <f t="shared" si="68"/>
        <v xml:space="preserve"> </v>
      </c>
      <c r="R223" s="204" t="str">
        <f t="shared" si="68"/>
        <v xml:space="preserve"> </v>
      </c>
    </row>
    <row r="224" spans="1:18" x14ac:dyDescent="0.2">
      <c r="A224"/>
      <c r="B224" s="205"/>
      <c r="C224" s="200" t="s">
        <v>574</v>
      </c>
      <c r="D224" s="202"/>
      <c r="E224" s="202"/>
      <c r="F224" s="202"/>
      <c r="G224" s="202"/>
      <c r="H224" s="202"/>
      <c r="I224" s="202"/>
      <c r="J224" s="202"/>
      <c r="K224" s="202"/>
      <c r="L224" s="202"/>
      <c r="M224" s="202"/>
      <c r="N224" s="202"/>
      <c r="O224" s="202"/>
      <c r="P224" s="202"/>
      <c r="Q224" s="202"/>
      <c r="R224" s="202"/>
    </row>
    <row r="225" spans="1:18" x14ac:dyDescent="0.2">
      <c r="A225"/>
      <c r="B225" s="205"/>
      <c r="C225" s="200" t="s">
        <v>575</v>
      </c>
      <c r="D225" s="202"/>
      <c r="E225" s="202"/>
      <c r="F225" s="202"/>
      <c r="G225" s="202"/>
      <c r="H225" s="202"/>
      <c r="I225" s="202"/>
      <c r="J225" s="202"/>
      <c r="K225" s="202"/>
      <c r="L225" s="202"/>
      <c r="M225" s="202"/>
      <c r="N225" s="202"/>
      <c r="O225" s="202"/>
      <c r="P225" s="202"/>
      <c r="Q225" s="202"/>
      <c r="R225" s="202"/>
    </row>
    <row r="226" spans="1:18" x14ac:dyDescent="0.2">
      <c r="A226"/>
      <c r="B226" s="205"/>
      <c r="C226" s="200" t="s">
        <v>566</v>
      </c>
      <c r="D226" s="202"/>
      <c r="E226" s="202"/>
      <c r="F226" s="202"/>
      <c r="G226" s="202"/>
      <c r="H226" s="202"/>
      <c r="I226" s="202"/>
      <c r="J226" s="202"/>
      <c r="K226" s="202"/>
      <c r="L226" s="202"/>
      <c r="M226" s="202"/>
      <c r="N226" s="202"/>
      <c r="O226" s="202"/>
      <c r="P226" s="202"/>
      <c r="Q226" s="202"/>
      <c r="R226" s="202"/>
    </row>
    <row r="227" spans="1:18" x14ac:dyDescent="0.2">
      <c r="A227"/>
      <c r="B227" s="192">
        <v>4</v>
      </c>
      <c r="C227" s="203" t="s">
        <v>576</v>
      </c>
      <c r="D227" s="204" t="str">
        <f>IF(COUNTIF(D224:D226,"A")&gt;=1,"C",IF(COUNTIF(D224:D226,"A")&gt;0,"P"," "))</f>
        <v xml:space="preserve"> </v>
      </c>
      <c r="E227" s="204" t="str">
        <f t="shared" ref="E227:R227" si="69">IF(COUNTIF(E224:E226,"A")&gt;=1,"C",IF(COUNTIF(E224:E226,"A")&gt;0,"P"," "))</f>
        <v xml:space="preserve"> </v>
      </c>
      <c r="F227" s="204" t="str">
        <f t="shared" si="69"/>
        <v xml:space="preserve"> </v>
      </c>
      <c r="G227" s="204" t="str">
        <f t="shared" si="69"/>
        <v xml:space="preserve"> </v>
      </c>
      <c r="H227" s="204" t="str">
        <f t="shared" si="69"/>
        <v xml:space="preserve"> </v>
      </c>
      <c r="I227" s="204" t="str">
        <f t="shared" si="69"/>
        <v xml:space="preserve"> </v>
      </c>
      <c r="J227" s="204" t="str">
        <f t="shared" si="69"/>
        <v xml:space="preserve"> </v>
      </c>
      <c r="K227" s="204" t="str">
        <f t="shared" si="69"/>
        <v xml:space="preserve"> </v>
      </c>
      <c r="L227" s="204" t="str">
        <f t="shared" si="69"/>
        <v xml:space="preserve"> </v>
      </c>
      <c r="M227" s="204" t="str">
        <f t="shared" si="69"/>
        <v xml:space="preserve"> </v>
      </c>
      <c r="N227" s="204" t="str">
        <f t="shared" si="69"/>
        <v xml:space="preserve"> </v>
      </c>
      <c r="O227" s="204" t="str">
        <f t="shared" si="69"/>
        <v xml:space="preserve"> </v>
      </c>
      <c r="P227" s="204" t="str">
        <f t="shared" si="69"/>
        <v xml:space="preserve"> </v>
      </c>
      <c r="Q227" s="204" t="str">
        <f t="shared" si="69"/>
        <v xml:space="preserve"> </v>
      </c>
      <c r="R227" s="204" t="str">
        <f t="shared" si="69"/>
        <v xml:space="preserve"> </v>
      </c>
    </row>
    <row r="228" spans="1:18" x14ac:dyDescent="0.2">
      <c r="A228"/>
      <c r="B228" s="205"/>
      <c r="C228" s="200" t="s">
        <v>577</v>
      </c>
      <c r="D228" s="202"/>
      <c r="E228" s="202"/>
      <c r="F228" s="202"/>
      <c r="G228" s="202"/>
      <c r="H228" s="202"/>
      <c r="I228" s="202"/>
      <c r="J228" s="202"/>
      <c r="K228" s="202"/>
      <c r="L228" s="202"/>
      <c r="M228" s="202"/>
      <c r="N228" s="202"/>
      <c r="O228" s="202"/>
      <c r="P228" s="202"/>
      <c r="Q228" s="202"/>
      <c r="R228" s="202"/>
    </row>
    <row r="229" spans="1:18" x14ac:dyDescent="0.2">
      <c r="A229"/>
      <c r="B229" s="205"/>
      <c r="C229" s="200" t="s">
        <v>578</v>
      </c>
      <c r="D229" s="202"/>
      <c r="E229" s="202"/>
      <c r="F229" s="202"/>
      <c r="G229" s="202"/>
      <c r="H229" s="202"/>
      <c r="I229" s="202"/>
      <c r="J229" s="202"/>
      <c r="K229" s="202"/>
      <c r="L229" s="202"/>
      <c r="M229" s="202"/>
      <c r="N229" s="202"/>
      <c r="O229" s="202"/>
      <c r="P229" s="202"/>
      <c r="Q229" s="202"/>
      <c r="R229" s="202"/>
    </row>
    <row r="230" spans="1:18" x14ac:dyDescent="0.2">
      <c r="A230"/>
      <c r="B230" s="205"/>
      <c r="C230" s="200" t="s">
        <v>579</v>
      </c>
      <c r="D230" s="202"/>
      <c r="E230" s="202"/>
      <c r="F230" s="202"/>
      <c r="G230" s="202"/>
      <c r="H230" s="202"/>
      <c r="I230" s="202"/>
      <c r="J230" s="202"/>
      <c r="K230" s="202"/>
      <c r="L230" s="202"/>
      <c r="M230" s="202"/>
      <c r="N230" s="202"/>
      <c r="O230" s="202"/>
      <c r="P230" s="202"/>
      <c r="Q230" s="202"/>
      <c r="R230" s="202"/>
    </row>
    <row r="231" spans="1:18" x14ac:dyDescent="0.2">
      <c r="A231"/>
      <c r="B231" s="192">
        <v>5</v>
      </c>
      <c r="C231" s="203" t="s">
        <v>567</v>
      </c>
      <c r="D231" s="204" t="str">
        <f>IF(COUNTIF(D228:D230,"A")&gt;=1,"C",IF(COUNTIF(D228:D230,"A")&gt;0,"P"," "))</f>
        <v xml:space="preserve"> </v>
      </c>
      <c r="E231" s="204" t="str">
        <f t="shared" ref="E231:R231" si="70">IF(COUNTIF(E228:E230,"A")&gt;=1,"C",IF(COUNTIF(E228:E230,"A")&gt;0,"P"," "))</f>
        <v xml:space="preserve"> </v>
      </c>
      <c r="F231" s="204" t="str">
        <f t="shared" si="70"/>
        <v xml:space="preserve"> </v>
      </c>
      <c r="G231" s="204" t="str">
        <f t="shared" si="70"/>
        <v xml:space="preserve"> </v>
      </c>
      <c r="H231" s="204" t="str">
        <f t="shared" si="70"/>
        <v xml:space="preserve"> </v>
      </c>
      <c r="I231" s="204" t="str">
        <f t="shared" si="70"/>
        <v xml:space="preserve"> </v>
      </c>
      <c r="J231" s="204" t="str">
        <f t="shared" si="70"/>
        <v xml:space="preserve"> </v>
      </c>
      <c r="K231" s="204" t="str">
        <f t="shared" si="70"/>
        <v xml:space="preserve"> </v>
      </c>
      <c r="L231" s="204" t="str">
        <f t="shared" si="70"/>
        <v xml:space="preserve"> </v>
      </c>
      <c r="M231" s="204" t="str">
        <f t="shared" si="70"/>
        <v xml:space="preserve"> </v>
      </c>
      <c r="N231" s="204" t="str">
        <f t="shared" si="70"/>
        <v xml:space="preserve"> </v>
      </c>
      <c r="O231" s="204" t="str">
        <f t="shared" si="70"/>
        <v xml:space="preserve"> </v>
      </c>
      <c r="P231" s="204" t="str">
        <f t="shared" si="70"/>
        <v xml:space="preserve"> </v>
      </c>
      <c r="Q231" s="204" t="str">
        <f t="shared" si="70"/>
        <v xml:space="preserve"> </v>
      </c>
      <c r="R231" s="204" t="str">
        <f t="shared" si="70"/>
        <v xml:space="preserve"> </v>
      </c>
    </row>
    <row r="232" spans="1:18" x14ac:dyDescent="0.2">
      <c r="A232"/>
      <c r="B232" s="205"/>
      <c r="C232" s="200" t="s">
        <v>568</v>
      </c>
      <c r="D232" s="202"/>
      <c r="E232" s="202"/>
      <c r="F232" s="202"/>
      <c r="G232" s="202"/>
      <c r="H232" s="202"/>
      <c r="I232" s="202"/>
      <c r="J232" s="202"/>
      <c r="K232" s="202"/>
      <c r="L232" s="202"/>
      <c r="M232" s="202"/>
      <c r="N232" s="202"/>
      <c r="O232" s="202"/>
      <c r="P232" s="202"/>
      <c r="Q232" s="202"/>
      <c r="R232" s="202"/>
    </row>
    <row r="233" spans="1:18" x14ac:dyDescent="0.2">
      <c r="A233"/>
      <c r="B233" s="205"/>
      <c r="C233" s="200" t="s">
        <v>580</v>
      </c>
      <c r="D233" s="202"/>
      <c r="E233" s="202"/>
      <c r="F233" s="202"/>
      <c r="G233" s="202"/>
      <c r="H233" s="202"/>
      <c r="I233" s="202"/>
      <c r="J233" s="202"/>
      <c r="K233" s="202"/>
      <c r="L233" s="202"/>
      <c r="M233" s="202"/>
      <c r="N233" s="202"/>
      <c r="O233" s="202"/>
      <c r="P233" s="202"/>
      <c r="Q233" s="202"/>
      <c r="R233" s="202"/>
    </row>
    <row r="234" spans="1:18" x14ac:dyDescent="0.2">
      <c r="A234"/>
      <c r="B234" s="205"/>
      <c r="C234" s="200" t="s">
        <v>569</v>
      </c>
      <c r="D234" s="202"/>
      <c r="E234" s="202"/>
      <c r="F234" s="202"/>
      <c r="G234" s="202"/>
      <c r="H234" s="202"/>
      <c r="I234" s="202"/>
      <c r="J234" s="202"/>
      <c r="K234" s="202"/>
      <c r="L234" s="202"/>
      <c r="M234" s="202"/>
      <c r="N234" s="202"/>
      <c r="O234" s="202"/>
      <c r="P234" s="202"/>
      <c r="Q234" s="202"/>
      <c r="R234" s="202"/>
    </row>
    <row r="235" spans="1:18" ht="1.5" customHeight="1" thickBot="1" x14ac:dyDescent="0.25">
      <c r="A235"/>
      <c r="D235" s="204" t="str">
        <f>IF(COUNTIF(D232:D234,"A")&gt;=1,"C",IF(COUNTIF(D232:D234,"A")&gt;0,"P"," "))</f>
        <v xml:space="preserve"> </v>
      </c>
      <c r="E235" s="204" t="str">
        <f t="shared" ref="E235:R235" si="71">IF(COUNTIF(E232:E234,"A")&gt;=1,"C",IF(COUNTIF(E232:E234,"A")&gt;0,"P"," "))</f>
        <v xml:space="preserve"> </v>
      </c>
      <c r="F235" s="204" t="str">
        <f t="shared" si="71"/>
        <v xml:space="preserve"> </v>
      </c>
      <c r="G235" s="204" t="str">
        <f t="shared" si="71"/>
        <v xml:space="preserve"> </v>
      </c>
      <c r="H235" s="204" t="str">
        <f t="shared" si="71"/>
        <v xml:space="preserve"> </v>
      </c>
      <c r="I235" s="204" t="str">
        <f t="shared" si="71"/>
        <v xml:space="preserve"> </v>
      </c>
      <c r="J235" s="204" t="str">
        <f t="shared" si="71"/>
        <v xml:space="preserve"> </v>
      </c>
      <c r="K235" s="204" t="str">
        <f t="shared" si="71"/>
        <v xml:space="preserve"> </v>
      </c>
      <c r="L235" s="204" t="str">
        <f t="shared" si="71"/>
        <v xml:space="preserve"> </v>
      </c>
      <c r="M235" s="204" t="str">
        <f t="shared" si="71"/>
        <v xml:space="preserve"> </v>
      </c>
      <c r="N235" s="204" t="str">
        <f t="shared" si="71"/>
        <v xml:space="preserve"> </v>
      </c>
      <c r="O235" s="204" t="str">
        <f t="shared" si="71"/>
        <v xml:space="preserve"> </v>
      </c>
      <c r="P235" s="204" t="str">
        <f t="shared" si="71"/>
        <v xml:space="preserve"> </v>
      </c>
      <c r="Q235" s="204" t="str">
        <f t="shared" si="71"/>
        <v xml:space="preserve"> </v>
      </c>
      <c r="R235" s="204" t="str">
        <f t="shared" si="71"/>
        <v xml:space="preserve"> </v>
      </c>
    </row>
    <row r="236" spans="1:18" ht="13.5" thickBot="1" x14ac:dyDescent="0.25">
      <c r="C236" s="206" t="s">
        <v>157</v>
      </c>
      <c r="D236" s="207" t="str">
        <f>IF(COUNTIF(D219:D235,"C")&gt;4,"C",IF(COUNTIF(D219:D235,"C")&gt;0,"P"," "))</f>
        <v xml:space="preserve"> </v>
      </c>
      <c r="E236" s="207" t="str">
        <f t="shared" ref="E236" si="72">IF(COUNTIF(E219:E235,"C")&gt;4,"C",IF(COUNTIF(E219:E235,"C")&gt;0,"P"," "))</f>
        <v xml:space="preserve"> </v>
      </c>
      <c r="F236" s="207" t="str">
        <f t="shared" ref="F236" si="73">IF(COUNTIF(F219:F235,"C")&gt;4,"C",IF(COUNTIF(F219:F235,"C")&gt;0,"P"," "))</f>
        <v xml:space="preserve"> </v>
      </c>
      <c r="G236" s="207" t="str">
        <f t="shared" ref="G236" si="74">IF(COUNTIF(G219:G235,"C")&gt;4,"C",IF(COUNTIF(G219:G235,"C")&gt;0,"P"," "))</f>
        <v xml:space="preserve"> </v>
      </c>
      <c r="H236" s="207" t="str">
        <f t="shared" ref="H236" si="75">IF(COUNTIF(H219:H235,"C")&gt;4,"C",IF(COUNTIF(H219:H235,"C")&gt;0,"P"," "))</f>
        <v xml:space="preserve"> </v>
      </c>
      <c r="I236" s="207" t="str">
        <f t="shared" ref="I236" si="76">IF(COUNTIF(I219:I235,"C")&gt;4,"C",IF(COUNTIF(I219:I235,"C")&gt;0,"P"," "))</f>
        <v xml:space="preserve"> </v>
      </c>
      <c r="J236" s="207" t="str">
        <f t="shared" ref="J236" si="77">IF(COUNTIF(J219:J235,"C")&gt;4,"C",IF(COUNTIF(J219:J235,"C")&gt;0,"P"," "))</f>
        <v xml:space="preserve"> </v>
      </c>
      <c r="K236" s="207" t="str">
        <f t="shared" ref="K236" si="78">IF(COUNTIF(K219:K235,"C")&gt;4,"C",IF(COUNTIF(K219:K235,"C")&gt;0,"P"," "))</f>
        <v xml:space="preserve"> </v>
      </c>
      <c r="L236" s="207" t="str">
        <f t="shared" ref="L236" si="79">IF(COUNTIF(L219:L235,"C")&gt;4,"C",IF(COUNTIF(L219:L235,"C")&gt;0,"P"," "))</f>
        <v xml:space="preserve"> </v>
      </c>
      <c r="M236" s="207" t="str">
        <f t="shared" ref="M236" si="80">IF(COUNTIF(M219:M235,"C")&gt;4,"C",IF(COUNTIF(M219:M235,"C")&gt;0,"P"," "))</f>
        <v xml:space="preserve"> </v>
      </c>
      <c r="N236" s="207" t="str">
        <f t="shared" ref="N236" si="81">IF(COUNTIF(N219:N235,"C")&gt;4,"C",IF(COUNTIF(N219:N235,"C")&gt;0,"P"," "))</f>
        <v xml:space="preserve"> </v>
      </c>
      <c r="O236" s="207" t="str">
        <f t="shared" ref="O236" si="82">IF(COUNTIF(O219:O235,"C")&gt;4,"C",IF(COUNTIF(O219:O235,"C")&gt;0,"P"," "))</f>
        <v xml:space="preserve"> </v>
      </c>
      <c r="P236" s="207" t="str">
        <f t="shared" ref="P236" si="83">IF(COUNTIF(P219:P235,"C")&gt;4,"C",IF(COUNTIF(P219:P235,"C")&gt;0,"P"," "))</f>
        <v xml:space="preserve"> </v>
      </c>
      <c r="Q236" s="207" t="str">
        <f t="shared" ref="Q236" si="84">IF(COUNTIF(Q219:Q235,"C")&gt;4,"C",IF(COUNTIF(Q219:Q235,"C")&gt;0,"P"," "))</f>
        <v xml:space="preserve"> </v>
      </c>
      <c r="R236" s="207" t="str">
        <f t="shared" ref="R236" si="85">IF(COUNTIF(R219:R235,"C")&gt;4,"C",IF(COUNTIF(R219:R235,"C")&gt;0,"P"," "))</f>
        <v xml:space="preserve"> </v>
      </c>
    </row>
    <row r="237" spans="1:18" ht="18" x14ac:dyDescent="0.2">
      <c r="A237" s="469" t="s">
        <v>147</v>
      </c>
      <c r="B237" s="470"/>
      <c r="C237" s="470"/>
      <c r="D237" s="470"/>
      <c r="E237" s="470"/>
      <c r="F237" s="470"/>
      <c r="G237" s="470"/>
      <c r="H237" s="470"/>
      <c r="I237" s="470"/>
      <c r="J237" s="470"/>
      <c r="K237" s="470"/>
      <c r="L237" s="470"/>
      <c r="M237" s="470"/>
      <c r="N237" s="470"/>
      <c r="O237" s="470"/>
      <c r="P237" s="470"/>
      <c r="Q237" s="470"/>
      <c r="R237" s="470"/>
    </row>
    <row r="238" spans="1:18" ht="15" x14ac:dyDescent="0.25">
      <c r="B238" s="196" t="s">
        <v>398</v>
      </c>
    </row>
    <row r="239" spans="1:18" x14ac:dyDescent="0.2">
      <c r="A239" s="236"/>
      <c r="B239" s="192">
        <v>1</v>
      </c>
      <c r="C239" s="197" t="s">
        <v>189</v>
      </c>
    </row>
    <row r="240" spans="1:18" x14ac:dyDescent="0.2">
      <c r="A240"/>
      <c r="B240" s="199"/>
      <c r="C240" s="200" t="s">
        <v>190</v>
      </c>
      <c r="D240" s="202"/>
      <c r="E240" s="202"/>
      <c r="F240" s="202"/>
      <c r="G240" s="202"/>
      <c r="H240" s="202"/>
      <c r="I240" s="202"/>
      <c r="J240" s="202"/>
      <c r="K240" s="202"/>
      <c r="L240" s="202"/>
      <c r="M240" s="202"/>
      <c r="N240" s="202"/>
      <c r="O240" s="202"/>
      <c r="P240" s="202"/>
      <c r="Q240" s="202"/>
      <c r="R240" s="202"/>
    </row>
    <row r="241" spans="1:18" x14ac:dyDescent="0.2">
      <c r="A241"/>
      <c r="B241" s="199"/>
      <c r="C241" s="200" t="s">
        <v>191</v>
      </c>
      <c r="D241" s="202"/>
      <c r="E241" s="202"/>
      <c r="F241" s="202"/>
      <c r="G241" s="202"/>
      <c r="H241" s="202"/>
      <c r="I241" s="202"/>
      <c r="J241" s="202"/>
      <c r="K241" s="202"/>
      <c r="L241" s="202"/>
      <c r="M241" s="202"/>
      <c r="N241" s="202"/>
      <c r="O241" s="202"/>
      <c r="P241" s="202"/>
      <c r="Q241" s="202"/>
      <c r="R241" s="202"/>
    </row>
    <row r="242" spans="1:18" x14ac:dyDescent="0.2">
      <c r="A242"/>
      <c r="B242" s="199"/>
      <c r="C242" s="200" t="s">
        <v>192</v>
      </c>
      <c r="D242" s="202"/>
      <c r="E242" s="202"/>
      <c r="F242" s="202"/>
      <c r="G242" s="202"/>
      <c r="H242" s="202"/>
      <c r="I242" s="202"/>
      <c r="J242" s="202"/>
      <c r="K242" s="202"/>
      <c r="L242" s="202"/>
      <c r="M242" s="202"/>
      <c r="N242" s="202"/>
      <c r="O242" s="202"/>
      <c r="P242" s="202"/>
      <c r="Q242" s="202"/>
      <c r="R242" s="202"/>
    </row>
    <row r="243" spans="1:18" x14ac:dyDescent="0.2">
      <c r="A243"/>
      <c r="B243" s="192">
        <v>2</v>
      </c>
      <c r="C243" s="203" t="s">
        <v>193</v>
      </c>
      <c r="D243" s="204" t="str">
        <f>IF(COUNTIF(D240:D242,"A")&gt;=1,"C",IF(COUNTIF(D240:D242,"A")&gt;0,"P"," "))</f>
        <v xml:space="preserve"> </v>
      </c>
      <c r="E243" s="204" t="str">
        <f t="shared" ref="E243:R243" si="86">IF(COUNTIF(E240:E242,"A")&gt;=1,"C",IF(COUNTIF(E240:E242,"A")&gt;0,"P"," "))</f>
        <v xml:space="preserve"> </v>
      </c>
      <c r="F243" s="204" t="str">
        <f t="shared" si="86"/>
        <v xml:space="preserve"> </v>
      </c>
      <c r="G243" s="204" t="str">
        <f t="shared" si="86"/>
        <v xml:space="preserve"> </v>
      </c>
      <c r="H243" s="204" t="str">
        <f t="shared" si="86"/>
        <v xml:space="preserve"> </v>
      </c>
      <c r="I243" s="204" t="str">
        <f t="shared" si="86"/>
        <v xml:space="preserve"> </v>
      </c>
      <c r="J243" s="204" t="str">
        <f t="shared" si="86"/>
        <v xml:space="preserve"> </v>
      </c>
      <c r="K243" s="204" t="str">
        <f t="shared" si="86"/>
        <v xml:space="preserve"> </v>
      </c>
      <c r="L243" s="204" t="str">
        <f t="shared" si="86"/>
        <v xml:space="preserve"> </v>
      </c>
      <c r="M243" s="204" t="str">
        <f t="shared" si="86"/>
        <v xml:space="preserve"> </v>
      </c>
      <c r="N243" s="204" t="str">
        <f t="shared" si="86"/>
        <v xml:space="preserve"> </v>
      </c>
      <c r="O243" s="204" t="str">
        <f t="shared" si="86"/>
        <v xml:space="preserve"> </v>
      </c>
      <c r="P243" s="204" t="str">
        <f t="shared" si="86"/>
        <v xml:space="preserve"> </v>
      </c>
      <c r="Q243" s="204" t="str">
        <f t="shared" si="86"/>
        <v xml:space="preserve"> </v>
      </c>
      <c r="R243" s="204" t="str">
        <f t="shared" si="86"/>
        <v xml:space="preserve"> </v>
      </c>
    </row>
    <row r="244" spans="1:18" x14ac:dyDescent="0.2">
      <c r="A244"/>
      <c r="B244" s="205"/>
      <c r="C244" s="200" t="s">
        <v>194</v>
      </c>
      <c r="D244" s="202" t="s">
        <v>774</v>
      </c>
      <c r="E244" s="202"/>
      <c r="F244" s="202"/>
      <c r="G244" s="202"/>
      <c r="H244" s="202"/>
      <c r="I244" s="202"/>
      <c r="J244" s="202"/>
      <c r="K244" s="202"/>
      <c r="L244" s="202"/>
      <c r="M244" s="202"/>
      <c r="N244" s="202"/>
      <c r="O244" s="202"/>
      <c r="P244" s="202"/>
      <c r="Q244" s="202"/>
      <c r="R244" s="202"/>
    </row>
    <row r="245" spans="1:18" x14ac:dyDescent="0.2">
      <c r="A245"/>
      <c r="B245" s="205"/>
      <c r="C245" s="200" t="s">
        <v>195</v>
      </c>
      <c r="D245" s="202"/>
      <c r="E245" s="202"/>
      <c r="F245" s="202"/>
      <c r="G245" s="202"/>
      <c r="H245" s="202"/>
      <c r="I245" s="202"/>
      <c r="J245" s="202"/>
      <c r="K245" s="202"/>
      <c r="L245" s="202"/>
      <c r="M245" s="202"/>
      <c r="N245" s="202"/>
      <c r="O245" s="202"/>
      <c r="P245" s="202"/>
      <c r="Q245" s="202"/>
      <c r="R245" s="202"/>
    </row>
    <row r="246" spans="1:18" x14ac:dyDescent="0.2">
      <c r="A246"/>
      <c r="B246" s="205"/>
      <c r="C246" s="200" t="s">
        <v>196</v>
      </c>
      <c r="D246" s="202"/>
      <c r="E246" s="202"/>
      <c r="F246" s="202"/>
      <c r="G246" s="202"/>
      <c r="H246" s="202"/>
      <c r="I246" s="202"/>
      <c r="J246" s="202"/>
      <c r="K246" s="202"/>
      <c r="L246" s="202"/>
      <c r="M246" s="202"/>
      <c r="N246" s="202"/>
      <c r="O246" s="202"/>
      <c r="P246" s="202"/>
      <c r="Q246" s="202"/>
      <c r="R246" s="202"/>
    </row>
    <row r="247" spans="1:18" x14ac:dyDescent="0.2">
      <c r="A247"/>
      <c r="B247" s="192">
        <v>3</v>
      </c>
      <c r="C247" s="203" t="s">
        <v>197</v>
      </c>
      <c r="D247" s="204" t="str">
        <f>IF(COUNTIF(D244:D246,"A")&gt;=1,"C",IF(COUNTIF(D244:D246,"A")&gt;0,"P"," "))</f>
        <v>C</v>
      </c>
      <c r="E247" s="204" t="str">
        <f t="shared" ref="E247:R247" si="87">IF(COUNTIF(E244:E246,"A")&gt;=1,"C",IF(COUNTIF(E244:E246,"A")&gt;0,"P"," "))</f>
        <v xml:space="preserve"> </v>
      </c>
      <c r="F247" s="204" t="str">
        <f t="shared" si="87"/>
        <v xml:space="preserve"> </v>
      </c>
      <c r="G247" s="204" t="str">
        <f t="shared" si="87"/>
        <v xml:space="preserve"> </v>
      </c>
      <c r="H247" s="204" t="str">
        <f t="shared" si="87"/>
        <v xml:space="preserve"> </v>
      </c>
      <c r="I247" s="204" t="str">
        <f t="shared" si="87"/>
        <v xml:space="preserve"> </v>
      </c>
      <c r="J247" s="204" t="str">
        <f t="shared" si="87"/>
        <v xml:space="preserve"> </v>
      </c>
      <c r="K247" s="204" t="str">
        <f t="shared" si="87"/>
        <v xml:space="preserve"> </v>
      </c>
      <c r="L247" s="204" t="str">
        <f t="shared" si="87"/>
        <v xml:space="preserve"> </v>
      </c>
      <c r="M247" s="204" t="str">
        <f t="shared" si="87"/>
        <v xml:space="preserve"> </v>
      </c>
      <c r="N247" s="204" t="str">
        <f t="shared" si="87"/>
        <v xml:space="preserve"> </v>
      </c>
      <c r="O247" s="204" t="str">
        <f t="shared" si="87"/>
        <v xml:space="preserve"> </v>
      </c>
      <c r="P247" s="204" t="str">
        <f t="shared" si="87"/>
        <v xml:space="preserve"> </v>
      </c>
      <c r="Q247" s="204" t="str">
        <f t="shared" si="87"/>
        <v xml:space="preserve"> </v>
      </c>
      <c r="R247" s="204" t="str">
        <f t="shared" si="87"/>
        <v xml:space="preserve"> </v>
      </c>
    </row>
    <row r="248" spans="1:18" x14ac:dyDescent="0.2">
      <c r="A248"/>
      <c r="B248" s="205"/>
      <c r="C248" s="200" t="s">
        <v>198</v>
      </c>
      <c r="D248" s="202"/>
      <c r="E248" s="202"/>
      <c r="F248" s="202"/>
      <c r="G248" s="202"/>
      <c r="H248" s="202"/>
      <c r="I248" s="202"/>
      <c r="J248" s="202"/>
      <c r="K248" s="202"/>
      <c r="L248" s="202"/>
      <c r="M248" s="202"/>
      <c r="N248" s="202"/>
      <c r="O248" s="202"/>
      <c r="P248" s="202"/>
      <c r="Q248" s="202"/>
      <c r="R248" s="202"/>
    </row>
    <row r="249" spans="1:18" x14ac:dyDescent="0.2">
      <c r="A249"/>
      <c r="B249" s="205"/>
      <c r="C249" s="200" t="s">
        <v>199</v>
      </c>
      <c r="D249" s="202"/>
      <c r="E249" s="202"/>
      <c r="F249" s="202"/>
      <c r="G249" s="202"/>
      <c r="H249" s="202"/>
      <c r="I249" s="202"/>
      <c r="J249" s="202"/>
      <c r="K249" s="202"/>
      <c r="L249" s="202"/>
      <c r="M249" s="202"/>
      <c r="N249" s="202"/>
      <c r="O249" s="202"/>
      <c r="P249" s="202"/>
      <c r="Q249" s="202"/>
      <c r="R249" s="202"/>
    </row>
    <row r="250" spans="1:18" x14ac:dyDescent="0.2">
      <c r="A250"/>
      <c r="B250" s="205"/>
      <c r="C250" s="200" t="s">
        <v>200</v>
      </c>
      <c r="D250" s="202"/>
      <c r="E250" s="202"/>
      <c r="F250" s="202"/>
      <c r="G250" s="202"/>
      <c r="H250" s="202"/>
      <c r="I250" s="202"/>
      <c r="J250" s="202"/>
      <c r="K250" s="202"/>
      <c r="L250" s="202"/>
      <c r="M250" s="202"/>
      <c r="N250" s="202"/>
      <c r="O250" s="202"/>
      <c r="P250" s="202"/>
      <c r="Q250" s="202"/>
      <c r="R250" s="202"/>
    </row>
    <row r="251" spans="1:18" x14ac:dyDescent="0.2">
      <c r="A251"/>
      <c r="B251" s="192">
        <v>4</v>
      </c>
      <c r="C251" s="203" t="s">
        <v>201</v>
      </c>
      <c r="D251" s="204" t="str">
        <f>IF(COUNTIF(D248:D250,"A")&gt;=1,"C",IF(COUNTIF(D248:D250,"A")&gt;0,"P"," "))</f>
        <v xml:space="preserve"> </v>
      </c>
      <c r="E251" s="204" t="str">
        <f t="shared" ref="E251:R251" si="88">IF(COUNTIF(E248:E250,"A")&gt;=1,"C",IF(COUNTIF(E248:E250,"A")&gt;0,"P"," "))</f>
        <v xml:space="preserve"> </v>
      </c>
      <c r="F251" s="204" t="str">
        <f t="shared" si="88"/>
        <v xml:space="preserve"> </v>
      </c>
      <c r="G251" s="204" t="str">
        <f t="shared" si="88"/>
        <v xml:space="preserve"> </v>
      </c>
      <c r="H251" s="204" t="str">
        <f t="shared" si="88"/>
        <v xml:space="preserve"> </v>
      </c>
      <c r="I251" s="204" t="str">
        <f t="shared" si="88"/>
        <v xml:space="preserve"> </v>
      </c>
      <c r="J251" s="204" t="str">
        <f t="shared" si="88"/>
        <v xml:space="preserve"> </v>
      </c>
      <c r="K251" s="204" t="str">
        <f t="shared" si="88"/>
        <v xml:space="preserve"> </v>
      </c>
      <c r="L251" s="204" t="str">
        <f t="shared" si="88"/>
        <v xml:space="preserve"> </v>
      </c>
      <c r="M251" s="204" t="str">
        <f t="shared" si="88"/>
        <v xml:space="preserve"> </v>
      </c>
      <c r="N251" s="204" t="str">
        <f t="shared" si="88"/>
        <v xml:space="preserve"> </v>
      </c>
      <c r="O251" s="204" t="str">
        <f t="shared" si="88"/>
        <v xml:space="preserve"> </v>
      </c>
      <c r="P251" s="204" t="str">
        <f t="shared" si="88"/>
        <v xml:space="preserve"> </v>
      </c>
      <c r="Q251" s="204" t="str">
        <f t="shared" si="88"/>
        <v xml:space="preserve"> </v>
      </c>
      <c r="R251" s="204" t="str">
        <f t="shared" si="88"/>
        <v xml:space="preserve"> </v>
      </c>
    </row>
    <row r="252" spans="1:18" x14ac:dyDescent="0.2">
      <c r="A252"/>
      <c r="B252" s="205"/>
      <c r="C252" s="200" t="s">
        <v>202</v>
      </c>
      <c r="D252" s="202"/>
      <c r="E252" s="202"/>
      <c r="F252" s="202"/>
      <c r="G252" s="202"/>
      <c r="H252" s="202"/>
      <c r="I252" s="202"/>
      <c r="J252" s="202"/>
      <c r="K252" s="202"/>
      <c r="L252" s="202"/>
      <c r="M252" s="202"/>
      <c r="N252" s="202"/>
      <c r="O252" s="202"/>
      <c r="P252" s="202"/>
      <c r="Q252" s="202"/>
      <c r="R252" s="202"/>
    </row>
    <row r="253" spans="1:18" x14ac:dyDescent="0.2">
      <c r="A253"/>
      <c r="B253" s="205"/>
      <c r="C253" s="200" t="s">
        <v>203</v>
      </c>
      <c r="D253" s="202"/>
      <c r="E253" s="202"/>
      <c r="F253" s="202"/>
      <c r="G253" s="202"/>
      <c r="H253" s="202"/>
      <c r="I253" s="202"/>
      <c r="J253" s="202"/>
      <c r="K253" s="202"/>
      <c r="L253" s="202"/>
      <c r="M253" s="202"/>
      <c r="N253" s="202"/>
      <c r="O253" s="202"/>
      <c r="P253" s="202"/>
      <c r="Q253" s="202"/>
      <c r="R253" s="202"/>
    </row>
    <row r="254" spans="1:18" x14ac:dyDescent="0.2">
      <c r="A254"/>
      <c r="B254" s="205"/>
      <c r="C254" s="200" t="s">
        <v>204</v>
      </c>
      <c r="D254" s="202"/>
      <c r="E254" s="202"/>
      <c r="F254" s="202"/>
      <c r="G254" s="202"/>
      <c r="H254" s="202"/>
      <c r="I254" s="202"/>
      <c r="J254" s="202"/>
      <c r="K254" s="202"/>
      <c r="L254" s="202"/>
      <c r="M254" s="202"/>
      <c r="N254" s="202"/>
      <c r="O254" s="202"/>
      <c r="P254" s="202"/>
      <c r="Q254" s="202"/>
      <c r="R254" s="202"/>
    </row>
    <row r="255" spans="1:18" x14ac:dyDescent="0.2">
      <c r="B255" s="192">
        <v>5</v>
      </c>
      <c r="C255" s="203" t="s">
        <v>205</v>
      </c>
      <c r="D255" s="204" t="str">
        <f>IF(COUNTIF(D252:D254,"A")&gt;=1,"C",IF(COUNTIF(D252:D254,"A")&gt;0,"P"," "))</f>
        <v xml:space="preserve"> </v>
      </c>
      <c r="E255" s="204" t="str">
        <f t="shared" ref="E255:R255" si="89">IF(COUNTIF(E252:E254,"A")&gt;=1,"C",IF(COUNTIF(E252:E254,"A")&gt;0,"P"," "))</f>
        <v xml:space="preserve"> </v>
      </c>
      <c r="F255" s="204" t="str">
        <f t="shared" si="89"/>
        <v xml:space="preserve"> </v>
      </c>
      <c r="G255" s="204" t="str">
        <f t="shared" si="89"/>
        <v xml:space="preserve"> </v>
      </c>
      <c r="H255" s="204" t="str">
        <f t="shared" si="89"/>
        <v xml:space="preserve"> </v>
      </c>
      <c r="I255" s="204" t="str">
        <f t="shared" si="89"/>
        <v xml:space="preserve"> </v>
      </c>
      <c r="J255" s="204" t="str">
        <f t="shared" si="89"/>
        <v xml:space="preserve"> </v>
      </c>
      <c r="K255" s="204" t="str">
        <f t="shared" si="89"/>
        <v xml:space="preserve"> </v>
      </c>
      <c r="L255" s="204" t="str">
        <f t="shared" si="89"/>
        <v xml:space="preserve"> </v>
      </c>
      <c r="M255" s="204" t="str">
        <f t="shared" si="89"/>
        <v xml:space="preserve"> </v>
      </c>
      <c r="N255" s="204" t="str">
        <f t="shared" si="89"/>
        <v xml:space="preserve"> </v>
      </c>
      <c r="O255" s="204" t="str">
        <f t="shared" si="89"/>
        <v xml:space="preserve"> </v>
      </c>
      <c r="P255" s="204" t="str">
        <f t="shared" si="89"/>
        <v xml:space="preserve"> </v>
      </c>
      <c r="Q255" s="204" t="str">
        <f t="shared" si="89"/>
        <v xml:space="preserve"> </v>
      </c>
      <c r="R255" s="204" t="str">
        <f t="shared" si="89"/>
        <v xml:space="preserve"> </v>
      </c>
    </row>
    <row r="256" spans="1:18" x14ac:dyDescent="0.2">
      <c r="B256" s="205"/>
      <c r="C256" s="200" t="s">
        <v>206</v>
      </c>
      <c r="D256" s="202"/>
      <c r="E256" s="202"/>
      <c r="F256" s="202"/>
      <c r="G256" s="202"/>
      <c r="H256" s="202"/>
      <c r="I256" s="202"/>
      <c r="J256" s="202"/>
      <c r="K256" s="202"/>
      <c r="L256" s="202"/>
      <c r="M256" s="202"/>
      <c r="N256" s="202"/>
      <c r="O256" s="202"/>
      <c r="P256" s="202"/>
      <c r="Q256" s="202"/>
      <c r="R256" s="202"/>
    </row>
    <row r="257" spans="1:18" x14ac:dyDescent="0.2">
      <c r="B257" s="205"/>
      <c r="C257" s="200" t="s">
        <v>207</v>
      </c>
      <c r="D257" s="202"/>
      <c r="E257" s="202"/>
      <c r="F257" s="202"/>
      <c r="G257" s="202"/>
      <c r="H257" s="202"/>
      <c r="I257" s="202"/>
      <c r="J257" s="202"/>
      <c r="K257" s="202"/>
      <c r="L257" s="202"/>
      <c r="M257" s="202"/>
      <c r="N257" s="202"/>
      <c r="O257" s="202"/>
      <c r="P257" s="202"/>
      <c r="Q257" s="202"/>
      <c r="R257" s="202"/>
    </row>
    <row r="258" spans="1:18" x14ac:dyDescent="0.2">
      <c r="B258" s="205"/>
      <c r="C258" s="200" t="s">
        <v>208</v>
      </c>
      <c r="D258" s="202"/>
      <c r="E258" s="202"/>
      <c r="F258" s="202"/>
      <c r="G258" s="202"/>
      <c r="H258" s="202"/>
      <c r="I258" s="202"/>
      <c r="J258" s="202"/>
      <c r="K258" s="202"/>
      <c r="L258" s="202"/>
      <c r="M258" s="202"/>
      <c r="N258" s="202"/>
      <c r="O258" s="202"/>
      <c r="P258" s="202"/>
      <c r="Q258" s="202"/>
      <c r="R258" s="202"/>
    </row>
    <row r="259" spans="1:18" ht="1.5" customHeight="1" thickBot="1" x14ac:dyDescent="0.25">
      <c r="D259" s="204" t="str">
        <f>IF(COUNTIF(D256:D258,"A")&gt;=1,"C",IF(COUNTIF(D256:D258,"A")&gt;0,"P"," "))</f>
        <v xml:space="preserve"> </v>
      </c>
      <c r="E259" s="204" t="str">
        <f t="shared" ref="E259:R259" si="90">IF(COUNTIF(E256:E258,"A")&gt;=1,"C",IF(COUNTIF(E256:E258,"A")&gt;0,"P"," "))</f>
        <v xml:space="preserve"> </v>
      </c>
      <c r="F259" s="204" t="str">
        <f t="shared" si="90"/>
        <v xml:space="preserve"> </v>
      </c>
      <c r="G259" s="204" t="str">
        <f t="shared" si="90"/>
        <v xml:space="preserve"> </v>
      </c>
      <c r="H259" s="204" t="str">
        <f t="shared" si="90"/>
        <v xml:space="preserve"> </v>
      </c>
      <c r="I259" s="204" t="str">
        <f t="shared" si="90"/>
        <v xml:space="preserve"> </v>
      </c>
      <c r="J259" s="204" t="str">
        <f t="shared" si="90"/>
        <v xml:space="preserve"> </v>
      </c>
      <c r="K259" s="204" t="str">
        <f t="shared" si="90"/>
        <v xml:space="preserve"> </v>
      </c>
      <c r="L259" s="204" t="str">
        <f t="shared" si="90"/>
        <v xml:space="preserve"> </v>
      </c>
      <c r="M259" s="204" t="str">
        <f t="shared" si="90"/>
        <v xml:space="preserve"> </v>
      </c>
      <c r="N259" s="204" t="str">
        <f t="shared" si="90"/>
        <v xml:space="preserve"> </v>
      </c>
      <c r="O259" s="204" t="str">
        <f t="shared" si="90"/>
        <v xml:space="preserve"> </v>
      </c>
      <c r="P259" s="204" t="str">
        <f t="shared" si="90"/>
        <v xml:space="preserve"> </v>
      </c>
      <c r="Q259" s="204" t="str">
        <f t="shared" si="90"/>
        <v xml:space="preserve"> </v>
      </c>
      <c r="R259" s="204" t="str">
        <f t="shared" si="90"/>
        <v xml:space="preserve"> </v>
      </c>
    </row>
    <row r="260" spans="1:18" ht="13.5" thickBot="1" x14ac:dyDescent="0.25">
      <c r="C260" s="206" t="s">
        <v>157</v>
      </c>
      <c r="D260" s="207" t="str">
        <f>IF(COUNTIF(D243:D259,"C")&gt;4,"C",IF(COUNTIF(D243:D259,"C")&gt;0,"P"," "))</f>
        <v>P</v>
      </c>
      <c r="E260" s="207" t="str">
        <f t="shared" ref="E260:R260" si="91">IF(COUNTIF(E243:E259,"C")&gt;4,"C",IF(COUNTIF(E243:E259,"C")&gt;0,"P"," "))</f>
        <v xml:space="preserve"> </v>
      </c>
      <c r="F260" s="207" t="str">
        <f t="shared" si="91"/>
        <v xml:space="preserve"> </v>
      </c>
      <c r="G260" s="207" t="str">
        <f t="shared" si="91"/>
        <v xml:space="preserve"> </v>
      </c>
      <c r="H260" s="207" t="str">
        <f t="shared" si="91"/>
        <v xml:space="preserve"> </v>
      </c>
      <c r="I260" s="207" t="str">
        <f t="shared" si="91"/>
        <v xml:space="preserve"> </v>
      </c>
      <c r="J260" s="207" t="str">
        <f t="shared" si="91"/>
        <v xml:space="preserve"> </v>
      </c>
      <c r="K260" s="207" t="str">
        <f t="shared" si="91"/>
        <v xml:space="preserve"> </v>
      </c>
      <c r="L260" s="207" t="str">
        <f t="shared" si="91"/>
        <v xml:space="preserve"> </v>
      </c>
      <c r="M260" s="207" t="str">
        <f t="shared" si="91"/>
        <v xml:space="preserve"> </v>
      </c>
      <c r="N260" s="207" t="str">
        <f t="shared" si="91"/>
        <v xml:space="preserve"> </v>
      </c>
      <c r="O260" s="207" t="str">
        <f t="shared" si="91"/>
        <v xml:space="preserve"> </v>
      </c>
      <c r="P260" s="207" t="str">
        <f t="shared" si="91"/>
        <v xml:space="preserve"> </v>
      </c>
      <c r="Q260" s="207" t="str">
        <f t="shared" si="91"/>
        <v xml:space="preserve"> </v>
      </c>
      <c r="R260" s="207" t="str">
        <f t="shared" si="91"/>
        <v xml:space="preserve"> </v>
      </c>
    </row>
    <row r="261" spans="1:18" ht="15" x14ac:dyDescent="0.25">
      <c r="B261" s="196" t="s">
        <v>399</v>
      </c>
    </row>
    <row r="262" spans="1:18" x14ac:dyDescent="0.2">
      <c r="A262" s="236"/>
      <c r="B262" s="192">
        <v>1</v>
      </c>
      <c r="C262" s="208" t="s">
        <v>209</v>
      </c>
    </row>
    <row r="263" spans="1:18" x14ac:dyDescent="0.2">
      <c r="A263"/>
      <c r="B263" s="199"/>
      <c r="C263" s="200" t="s">
        <v>210</v>
      </c>
      <c r="D263" s="202"/>
      <c r="E263" s="202"/>
      <c r="F263" s="202"/>
      <c r="G263" s="202"/>
      <c r="H263" s="202"/>
      <c r="I263" s="202"/>
      <c r="J263" s="202"/>
      <c r="K263" s="202"/>
      <c r="L263" s="202"/>
      <c r="M263" s="202"/>
      <c r="N263" s="202"/>
      <c r="O263" s="202"/>
      <c r="P263" s="202"/>
      <c r="Q263" s="202"/>
      <c r="R263" s="202"/>
    </row>
    <row r="264" spans="1:18" x14ac:dyDescent="0.2">
      <c r="A264"/>
      <c r="B264" s="199"/>
      <c r="C264" s="200" t="s">
        <v>211</v>
      </c>
      <c r="D264" s="202"/>
      <c r="E264" s="202"/>
      <c r="F264" s="202"/>
      <c r="G264" s="202"/>
      <c r="H264" s="202"/>
      <c r="I264" s="202"/>
      <c r="J264" s="202"/>
      <c r="K264" s="202"/>
      <c r="L264" s="202"/>
      <c r="M264" s="202"/>
      <c r="N264" s="202"/>
      <c r="O264" s="202"/>
      <c r="P264" s="202"/>
      <c r="Q264" s="202"/>
      <c r="R264" s="202"/>
    </row>
    <row r="265" spans="1:18" x14ac:dyDescent="0.2">
      <c r="A265"/>
      <c r="B265" s="199"/>
      <c r="C265" s="200" t="s">
        <v>212</v>
      </c>
      <c r="D265" s="202" t="s">
        <v>774</v>
      </c>
      <c r="E265" s="202"/>
      <c r="F265" s="202"/>
      <c r="G265" s="202"/>
      <c r="H265" s="202"/>
      <c r="I265" s="202"/>
      <c r="J265" s="202"/>
      <c r="K265" s="202"/>
      <c r="L265" s="202"/>
      <c r="M265" s="202"/>
      <c r="N265" s="202"/>
      <c r="O265" s="202"/>
      <c r="P265" s="202"/>
      <c r="Q265" s="202"/>
      <c r="R265" s="202"/>
    </row>
    <row r="266" spans="1:18" x14ac:dyDescent="0.2">
      <c r="A266"/>
      <c r="B266" s="192">
        <v>2</v>
      </c>
      <c r="C266" s="203" t="s">
        <v>213</v>
      </c>
      <c r="D266" s="204" t="str">
        <f>IF(COUNTIF(D263:D265,"A")&gt;=1,"C",IF(COUNTIF(D263:D265,"A")&gt;0,"P"," "))</f>
        <v>C</v>
      </c>
      <c r="E266" s="204" t="str">
        <f t="shared" ref="E266:R266" si="92">IF(COUNTIF(E263:E265,"A")&gt;=1,"C",IF(COUNTIF(E263:E265,"A")&gt;0,"P"," "))</f>
        <v xml:space="preserve"> </v>
      </c>
      <c r="F266" s="204" t="str">
        <f t="shared" si="92"/>
        <v xml:space="preserve"> </v>
      </c>
      <c r="G266" s="204" t="str">
        <f t="shared" si="92"/>
        <v xml:space="preserve"> </v>
      </c>
      <c r="H266" s="204" t="str">
        <f t="shared" si="92"/>
        <v xml:space="preserve"> </v>
      </c>
      <c r="I266" s="204" t="str">
        <f t="shared" si="92"/>
        <v xml:space="preserve"> </v>
      </c>
      <c r="J266" s="204" t="str">
        <f t="shared" si="92"/>
        <v xml:space="preserve"> </v>
      </c>
      <c r="K266" s="204" t="str">
        <f t="shared" si="92"/>
        <v xml:space="preserve"> </v>
      </c>
      <c r="L266" s="204" t="str">
        <f t="shared" si="92"/>
        <v xml:space="preserve"> </v>
      </c>
      <c r="M266" s="204" t="str">
        <f t="shared" si="92"/>
        <v xml:space="preserve"> </v>
      </c>
      <c r="N266" s="204" t="str">
        <f t="shared" si="92"/>
        <v xml:space="preserve"> </v>
      </c>
      <c r="O266" s="204" t="str">
        <f t="shared" si="92"/>
        <v xml:space="preserve"> </v>
      </c>
      <c r="P266" s="204" t="str">
        <f t="shared" si="92"/>
        <v xml:space="preserve"> </v>
      </c>
      <c r="Q266" s="204" t="str">
        <f t="shared" si="92"/>
        <v xml:space="preserve"> </v>
      </c>
      <c r="R266" s="204" t="str">
        <f t="shared" si="92"/>
        <v xml:space="preserve"> </v>
      </c>
    </row>
    <row r="267" spans="1:18" x14ac:dyDescent="0.2">
      <c r="A267"/>
      <c r="B267" s="205"/>
      <c r="C267" s="200" t="s">
        <v>214</v>
      </c>
      <c r="D267" s="202"/>
      <c r="E267" s="202"/>
      <c r="F267" s="202"/>
      <c r="G267" s="202"/>
      <c r="H267" s="202"/>
      <c r="I267" s="202"/>
      <c r="J267" s="202"/>
      <c r="K267" s="202"/>
      <c r="L267" s="202"/>
      <c r="M267" s="202"/>
      <c r="N267" s="202"/>
      <c r="O267" s="202"/>
      <c r="P267" s="202"/>
      <c r="Q267" s="202"/>
      <c r="R267" s="202"/>
    </row>
    <row r="268" spans="1:18" x14ac:dyDescent="0.2">
      <c r="A268"/>
      <c r="B268" s="205"/>
      <c r="C268" s="200" t="s">
        <v>215</v>
      </c>
      <c r="D268" s="202" t="s">
        <v>774</v>
      </c>
      <c r="E268" s="202"/>
      <c r="F268" s="202"/>
      <c r="G268" s="202"/>
      <c r="H268" s="202"/>
      <c r="I268" s="202"/>
      <c r="J268" s="202"/>
      <c r="K268" s="202"/>
      <c r="L268" s="202"/>
      <c r="M268" s="202"/>
      <c r="N268" s="202"/>
      <c r="O268" s="202"/>
      <c r="P268" s="202"/>
      <c r="Q268" s="202"/>
      <c r="R268" s="202"/>
    </row>
    <row r="269" spans="1:18" x14ac:dyDescent="0.2">
      <c r="A269"/>
      <c r="B269" s="205"/>
      <c r="C269" s="200" t="s">
        <v>216</v>
      </c>
      <c r="D269" s="202"/>
      <c r="E269" s="202"/>
      <c r="F269" s="202"/>
      <c r="G269" s="202"/>
      <c r="H269" s="202"/>
      <c r="I269" s="202"/>
      <c r="J269" s="202"/>
      <c r="K269" s="202"/>
      <c r="L269" s="202"/>
      <c r="M269" s="202"/>
      <c r="N269" s="202"/>
      <c r="O269" s="202"/>
      <c r="P269" s="202"/>
      <c r="Q269" s="202"/>
      <c r="R269" s="202"/>
    </row>
    <row r="270" spans="1:18" x14ac:dyDescent="0.2">
      <c r="A270"/>
      <c r="B270" s="192">
        <v>3</v>
      </c>
      <c r="C270" s="203" t="s">
        <v>217</v>
      </c>
      <c r="D270" s="204" t="str">
        <f>IF(COUNTIF(D267:D269,"A")&gt;=1,"C",IF(COUNTIF(D267:D269,"A")&gt;0,"P"," "))</f>
        <v>C</v>
      </c>
      <c r="E270" s="204" t="str">
        <f t="shared" ref="E270:R270" si="93">IF(COUNTIF(E267:E269,"A")&gt;=1,"C",IF(COUNTIF(E267:E269,"A")&gt;0,"P"," "))</f>
        <v xml:space="preserve"> </v>
      </c>
      <c r="F270" s="204" t="str">
        <f t="shared" si="93"/>
        <v xml:space="preserve"> </v>
      </c>
      <c r="G270" s="204" t="str">
        <f t="shared" si="93"/>
        <v xml:space="preserve"> </v>
      </c>
      <c r="H270" s="204" t="str">
        <f t="shared" si="93"/>
        <v xml:space="preserve"> </v>
      </c>
      <c r="I270" s="204" t="str">
        <f t="shared" si="93"/>
        <v xml:space="preserve"> </v>
      </c>
      <c r="J270" s="204" t="str">
        <f t="shared" si="93"/>
        <v xml:space="preserve"> </v>
      </c>
      <c r="K270" s="204" t="str">
        <f t="shared" si="93"/>
        <v xml:space="preserve"> </v>
      </c>
      <c r="L270" s="204" t="str">
        <f t="shared" si="93"/>
        <v xml:space="preserve"> </v>
      </c>
      <c r="M270" s="204" t="str">
        <f t="shared" si="93"/>
        <v xml:space="preserve"> </v>
      </c>
      <c r="N270" s="204" t="str">
        <f t="shared" si="93"/>
        <v xml:space="preserve"> </v>
      </c>
      <c r="O270" s="204" t="str">
        <f t="shared" si="93"/>
        <v xml:space="preserve"> </v>
      </c>
      <c r="P270" s="204" t="str">
        <f t="shared" si="93"/>
        <v xml:space="preserve"> </v>
      </c>
      <c r="Q270" s="204" t="str">
        <f t="shared" si="93"/>
        <v xml:space="preserve"> </v>
      </c>
      <c r="R270" s="204" t="str">
        <f t="shared" si="93"/>
        <v xml:space="preserve"> </v>
      </c>
    </row>
    <row r="271" spans="1:18" x14ac:dyDescent="0.2">
      <c r="A271"/>
      <c r="B271" s="205"/>
      <c r="C271" s="200" t="s">
        <v>218</v>
      </c>
      <c r="D271" s="202"/>
      <c r="E271" s="202"/>
      <c r="F271" s="202"/>
      <c r="G271" s="202"/>
      <c r="H271" s="202"/>
      <c r="I271" s="202"/>
      <c r="J271" s="202"/>
      <c r="K271" s="202"/>
      <c r="L271" s="202"/>
      <c r="M271" s="202"/>
      <c r="N271" s="202"/>
      <c r="O271" s="202"/>
      <c r="P271" s="202"/>
      <c r="Q271" s="202"/>
      <c r="R271" s="202"/>
    </row>
    <row r="272" spans="1:18" x14ac:dyDescent="0.2">
      <c r="A272"/>
      <c r="B272" s="205"/>
      <c r="C272" s="200" t="s">
        <v>219</v>
      </c>
      <c r="D272" s="202"/>
      <c r="E272" s="202"/>
      <c r="F272" s="202"/>
      <c r="G272" s="202"/>
      <c r="H272" s="202"/>
      <c r="I272" s="202"/>
      <c r="J272" s="202"/>
      <c r="K272" s="202"/>
      <c r="L272" s="202"/>
      <c r="M272" s="202"/>
      <c r="N272" s="202"/>
      <c r="O272" s="202"/>
      <c r="P272" s="202"/>
      <c r="Q272" s="202"/>
      <c r="R272" s="202"/>
    </row>
    <row r="273" spans="1:18" x14ac:dyDescent="0.2">
      <c r="A273"/>
      <c r="B273" s="205"/>
      <c r="C273" s="200" t="s">
        <v>220</v>
      </c>
      <c r="D273" s="202" t="s">
        <v>774</v>
      </c>
      <c r="E273" s="202"/>
      <c r="F273" s="202"/>
      <c r="G273" s="202"/>
      <c r="H273" s="202"/>
      <c r="I273" s="202"/>
      <c r="J273" s="202"/>
      <c r="K273" s="202"/>
      <c r="L273" s="202"/>
      <c r="M273" s="202"/>
      <c r="N273" s="202"/>
      <c r="O273" s="202"/>
      <c r="P273" s="202"/>
      <c r="Q273" s="202"/>
      <c r="R273" s="202"/>
    </row>
    <row r="274" spans="1:18" x14ac:dyDescent="0.2">
      <c r="A274"/>
      <c r="B274" s="192">
        <v>4</v>
      </c>
      <c r="C274" s="203" t="s">
        <v>221</v>
      </c>
      <c r="D274" s="204" t="str">
        <f>IF(COUNTIF(D271:D273,"A")&gt;=1,"C",IF(COUNTIF(D271:D273,"A")&gt;0,"P"," "))</f>
        <v>C</v>
      </c>
      <c r="E274" s="204" t="str">
        <f t="shared" ref="E274:R274" si="94">IF(COUNTIF(E271:E273,"A")&gt;=1,"C",IF(COUNTIF(E271:E273,"A")&gt;0,"P"," "))</f>
        <v xml:space="preserve"> </v>
      </c>
      <c r="F274" s="204" t="str">
        <f t="shared" si="94"/>
        <v xml:space="preserve"> </v>
      </c>
      <c r="G274" s="204" t="str">
        <f t="shared" si="94"/>
        <v xml:space="preserve"> </v>
      </c>
      <c r="H274" s="204" t="str">
        <f t="shared" si="94"/>
        <v xml:space="preserve"> </v>
      </c>
      <c r="I274" s="204" t="str">
        <f t="shared" si="94"/>
        <v xml:space="preserve"> </v>
      </c>
      <c r="J274" s="204" t="str">
        <f t="shared" si="94"/>
        <v xml:space="preserve"> </v>
      </c>
      <c r="K274" s="204" t="str">
        <f t="shared" si="94"/>
        <v xml:space="preserve"> </v>
      </c>
      <c r="L274" s="204" t="str">
        <f t="shared" si="94"/>
        <v xml:space="preserve"> </v>
      </c>
      <c r="M274" s="204" t="str">
        <f t="shared" si="94"/>
        <v xml:space="preserve"> </v>
      </c>
      <c r="N274" s="204" t="str">
        <f t="shared" si="94"/>
        <v xml:space="preserve"> </v>
      </c>
      <c r="O274" s="204" t="str">
        <f t="shared" si="94"/>
        <v xml:space="preserve"> </v>
      </c>
      <c r="P274" s="204" t="str">
        <f t="shared" si="94"/>
        <v xml:space="preserve"> </v>
      </c>
      <c r="Q274" s="204" t="str">
        <f t="shared" si="94"/>
        <v xml:space="preserve"> </v>
      </c>
      <c r="R274" s="204" t="str">
        <f t="shared" si="94"/>
        <v xml:space="preserve"> </v>
      </c>
    </row>
    <row r="275" spans="1:18" x14ac:dyDescent="0.2">
      <c r="A275"/>
      <c r="B275" s="205"/>
      <c r="C275" s="200" t="s">
        <v>222</v>
      </c>
      <c r="D275" s="202" t="s">
        <v>774</v>
      </c>
      <c r="E275" s="202"/>
      <c r="F275" s="202"/>
      <c r="G275" s="202"/>
      <c r="H275" s="202"/>
      <c r="I275" s="202"/>
      <c r="J275" s="202"/>
      <c r="K275" s="202"/>
      <c r="L275" s="202"/>
      <c r="M275" s="202"/>
      <c r="N275" s="202"/>
      <c r="O275" s="202"/>
      <c r="P275" s="202"/>
      <c r="Q275" s="202"/>
      <c r="R275" s="202"/>
    </row>
    <row r="276" spans="1:18" x14ac:dyDescent="0.2">
      <c r="A276"/>
      <c r="B276" s="205"/>
      <c r="C276" s="200" t="s">
        <v>223</v>
      </c>
      <c r="D276" s="202"/>
      <c r="E276" s="202"/>
      <c r="F276" s="202"/>
      <c r="G276" s="202"/>
      <c r="H276" s="202"/>
      <c r="I276" s="202"/>
      <c r="J276" s="202"/>
      <c r="K276" s="202"/>
      <c r="L276" s="202"/>
      <c r="M276" s="202"/>
      <c r="N276" s="202"/>
      <c r="O276" s="202"/>
      <c r="P276" s="202"/>
      <c r="Q276" s="202"/>
      <c r="R276" s="202"/>
    </row>
    <row r="277" spans="1:18" x14ac:dyDescent="0.2">
      <c r="A277"/>
      <c r="B277" s="205"/>
      <c r="C277" s="200" t="s">
        <v>224</v>
      </c>
      <c r="D277" s="202"/>
      <c r="E277" s="202"/>
      <c r="F277" s="202"/>
      <c r="G277" s="202"/>
      <c r="H277" s="202"/>
      <c r="I277" s="202"/>
      <c r="J277" s="202"/>
      <c r="K277" s="202"/>
      <c r="L277" s="202"/>
      <c r="M277" s="202"/>
      <c r="N277" s="202"/>
      <c r="O277" s="202"/>
      <c r="P277" s="202"/>
      <c r="Q277" s="202"/>
      <c r="R277" s="202"/>
    </row>
    <row r="278" spans="1:18" x14ac:dyDescent="0.2">
      <c r="A278"/>
      <c r="B278" s="192">
        <v>5</v>
      </c>
      <c r="C278" s="203" t="s">
        <v>225</v>
      </c>
      <c r="D278" s="204" t="str">
        <f>IF(COUNTIF(D275:D277,"A")&gt;=1,"C",IF(COUNTIF(D275:D277,"A")&gt;0,"P"," "))</f>
        <v>C</v>
      </c>
      <c r="E278" s="204" t="str">
        <f t="shared" ref="E278:R278" si="95">IF(COUNTIF(E275:E277,"A")&gt;=1,"C",IF(COUNTIF(E275:E277,"A")&gt;0,"P"," "))</f>
        <v xml:space="preserve"> </v>
      </c>
      <c r="F278" s="204" t="str">
        <f t="shared" si="95"/>
        <v xml:space="preserve"> </v>
      </c>
      <c r="G278" s="204" t="str">
        <f t="shared" si="95"/>
        <v xml:space="preserve"> </v>
      </c>
      <c r="H278" s="204" t="str">
        <f t="shared" si="95"/>
        <v xml:space="preserve"> </v>
      </c>
      <c r="I278" s="204" t="str">
        <f t="shared" si="95"/>
        <v xml:space="preserve"> </v>
      </c>
      <c r="J278" s="204" t="str">
        <f t="shared" si="95"/>
        <v xml:space="preserve"> </v>
      </c>
      <c r="K278" s="204" t="str">
        <f t="shared" si="95"/>
        <v xml:space="preserve"> </v>
      </c>
      <c r="L278" s="204" t="str">
        <f t="shared" si="95"/>
        <v xml:space="preserve"> </v>
      </c>
      <c r="M278" s="204" t="str">
        <f t="shared" si="95"/>
        <v xml:space="preserve"> </v>
      </c>
      <c r="N278" s="204" t="str">
        <f t="shared" si="95"/>
        <v xml:space="preserve"> </v>
      </c>
      <c r="O278" s="204" t="str">
        <f t="shared" si="95"/>
        <v xml:space="preserve"> </v>
      </c>
      <c r="P278" s="204" t="str">
        <f t="shared" si="95"/>
        <v xml:space="preserve"> </v>
      </c>
      <c r="Q278" s="204" t="str">
        <f t="shared" si="95"/>
        <v xml:space="preserve"> </v>
      </c>
      <c r="R278" s="204" t="str">
        <f t="shared" si="95"/>
        <v xml:space="preserve"> </v>
      </c>
    </row>
    <row r="279" spans="1:18" x14ac:dyDescent="0.2">
      <c r="A279"/>
      <c r="B279" s="205"/>
      <c r="C279" s="200" t="s">
        <v>226</v>
      </c>
      <c r="D279" s="202" t="s">
        <v>774</v>
      </c>
      <c r="E279" s="202"/>
      <c r="F279" s="202"/>
      <c r="G279" s="202"/>
      <c r="H279" s="202"/>
      <c r="I279" s="202"/>
      <c r="J279" s="202"/>
      <c r="K279" s="202"/>
      <c r="L279" s="202"/>
      <c r="M279" s="202"/>
      <c r="N279" s="202"/>
      <c r="O279" s="202"/>
      <c r="P279" s="202"/>
      <c r="Q279" s="202"/>
      <c r="R279" s="202"/>
    </row>
    <row r="280" spans="1:18" x14ac:dyDescent="0.2">
      <c r="A280"/>
      <c r="B280" s="205"/>
      <c r="C280" s="200" t="s">
        <v>227</v>
      </c>
      <c r="D280" s="202"/>
      <c r="E280" s="202"/>
      <c r="F280" s="202"/>
      <c r="G280" s="202"/>
      <c r="H280" s="202"/>
      <c r="I280" s="202"/>
      <c r="J280" s="202"/>
      <c r="K280" s="202"/>
      <c r="L280" s="202"/>
      <c r="M280" s="202"/>
      <c r="N280" s="202"/>
      <c r="O280" s="202"/>
      <c r="P280" s="202"/>
      <c r="Q280" s="202"/>
      <c r="R280" s="202"/>
    </row>
    <row r="281" spans="1:18" x14ac:dyDescent="0.2">
      <c r="A281"/>
      <c r="B281" s="205"/>
      <c r="C281" s="200" t="s">
        <v>228</v>
      </c>
      <c r="D281" s="202"/>
      <c r="E281" s="202"/>
      <c r="F281" s="202"/>
      <c r="G281" s="202"/>
      <c r="H281" s="202"/>
      <c r="I281" s="202"/>
      <c r="J281" s="202"/>
      <c r="K281" s="202"/>
      <c r="L281" s="202"/>
      <c r="M281" s="202"/>
      <c r="N281" s="202"/>
      <c r="O281" s="202"/>
      <c r="P281" s="202"/>
      <c r="Q281" s="202"/>
      <c r="R281" s="202"/>
    </row>
    <row r="282" spans="1:18" ht="1.5" customHeight="1" thickBot="1" x14ac:dyDescent="0.25">
      <c r="A282"/>
      <c r="D282" s="204" t="str">
        <f>IF(COUNTIF(D279:D281,"A")&gt;=1,"C",IF(COUNTIF(D279:D281,"A")&gt;0,"P"," "))</f>
        <v>C</v>
      </c>
      <c r="E282" s="204" t="str">
        <f t="shared" ref="E282:R282" si="96">IF(COUNTIF(E279:E281,"A")&gt;=1,"C",IF(COUNTIF(E279:E281,"A")&gt;0,"P"," "))</f>
        <v xml:space="preserve"> </v>
      </c>
      <c r="F282" s="204" t="str">
        <f t="shared" si="96"/>
        <v xml:space="preserve"> </v>
      </c>
      <c r="G282" s="204" t="str">
        <f t="shared" si="96"/>
        <v xml:space="preserve"> </v>
      </c>
      <c r="H282" s="204" t="str">
        <f t="shared" si="96"/>
        <v xml:space="preserve"> </v>
      </c>
      <c r="I282" s="204" t="str">
        <f t="shared" si="96"/>
        <v xml:space="preserve"> </v>
      </c>
      <c r="J282" s="204" t="str">
        <f t="shared" si="96"/>
        <v xml:space="preserve"> </v>
      </c>
      <c r="K282" s="204" t="str">
        <f t="shared" si="96"/>
        <v xml:space="preserve"> </v>
      </c>
      <c r="L282" s="204" t="str">
        <f t="shared" si="96"/>
        <v xml:space="preserve"> </v>
      </c>
      <c r="M282" s="204" t="str">
        <f t="shared" si="96"/>
        <v xml:space="preserve"> </v>
      </c>
      <c r="N282" s="204" t="str">
        <f t="shared" si="96"/>
        <v xml:space="preserve"> </v>
      </c>
      <c r="O282" s="204" t="str">
        <f t="shared" si="96"/>
        <v xml:space="preserve"> </v>
      </c>
      <c r="P282" s="204" t="str">
        <f t="shared" si="96"/>
        <v xml:space="preserve"> </v>
      </c>
      <c r="Q282" s="204" t="str">
        <f t="shared" si="96"/>
        <v xml:space="preserve"> </v>
      </c>
      <c r="R282" s="204" t="str">
        <f t="shared" si="96"/>
        <v xml:space="preserve"> </v>
      </c>
    </row>
    <row r="283" spans="1:18" ht="13.5" thickBot="1" x14ac:dyDescent="0.25">
      <c r="C283" s="206" t="s">
        <v>157</v>
      </c>
      <c r="D283" s="207" t="str">
        <f>IF(COUNTIF(D266:D282,"C")&gt;4,"C",IF(COUNTIF(D266:D282,"C")&gt;0,"P"," "))</f>
        <v>C</v>
      </c>
      <c r="E283" s="207" t="str">
        <f t="shared" ref="E283:R283" si="97">IF(COUNTIF(E266:E282,"C")&gt;4,"C",IF(COUNTIF(E266:E282,"C")&gt;0,"P"," "))</f>
        <v xml:space="preserve"> </v>
      </c>
      <c r="F283" s="207" t="str">
        <f t="shared" si="97"/>
        <v xml:space="preserve"> </v>
      </c>
      <c r="G283" s="207" t="str">
        <f t="shared" si="97"/>
        <v xml:space="preserve"> </v>
      </c>
      <c r="H283" s="207" t="str">
        <f t="shared" si="97"/>
        <v xml:space="preserve"> </v>
      </c>
      <c r="I283" s="207" t="str">
        <f t="shared" si="97"/>
        <v xml:space="preserve"> </v>
      </c>
      <c r="J283" s="207" t="str">
        <f t="shared" si="97"/>
        <v xml:space="preserve"> </v>
      </c>
      <c r="K283" s="207" t="str">
        <f t="shared" si="97"/>
        <v xml:space="preserve"> </v>
      </c>
      <c r="L283" s="207" t="str">
        <f t="shared" si="97"/>
        <v xml:space="preserve"> </v>
      </c>
      <c r="M283" s="207" t="str">
        <f t="shared" si="97"/>
        <v xml:space="preserve"> </v>
      </c>
      <c r="N283" s="207" t="str">
        <f t="shared" si="97"/>
        <v xml:space="preserve"> </v>
      </c>
      <c r="O283" s="207" t="str">
        <f t="shared" si="97"/>
        <v xml:space="preserve"> </v>
      </c>
      <c r="P283" s="207" t="str">
        <f t="shared" si="97"/>
        <v xml:space="preserve"> </v>
      </c>
      <c r="Q283" s="207" t="str">
        <f t="shared" si="97"/>
        <v xml:space="preserve"> </v>
      </c>
      <c r="R283" s="207" t="str">
        <f t="shared" si="97"/>
        <v xml:space="preserve"> </v>
      </c>
    </row>
    <row r="284" spans="1:18" ht="15" x14ac:dyDescent="0.25">
      <c r="B284" s="196" t="s">
        <v>400</v>
      </c>
    </row>
    <row r="285" spans="1:18" x14ac:dyDescent="0.2">
      <c r="A285" s="236"/>
      <c r="B285" s="192">
        <v>1</v>
      </c>
      <c r="C285" s="208" t="s">
        <v>229</v>
      </c>
    </row>
    <row r="286" spans="1:18" x14ac:dyDescent="0.2">
      <c r="A286"/>
      <c r="B286" s="199"/>
      <c r="C286" s="200" t="s">
        <v>230</v>
      </c>
      <c r="D286" s="202"/>
      <c r="E286" s="202"/>
      <c r="F286" s="202"/>
      <c r="G286" s="202"/>
      <c r="H286" s="202"/>
      <c r="I286" s="202"/>
      <c r="J286" s="202"/>
      <c r="K286" s="202"/>
      <c r="L286" s="202"/>
      <c r="M286" s="202"/>
      <c r="N286" s="202"/>
      <c r="O286" s="202"/>
      <c r="P286" s="202"/>
      <c r="Q286" s="202"/>
      <c r="R286" s="202"/>
    </row>
    <row r="287" spans="1:18" x14ac:dyDescent="0.2">
      <c r="A287"/>
      <c r="B287" s="199"/>
      <c r="C287" s="200" t="s">
        <v>231</v>
      </c>
      <c r="D287" s="202"/>
      <c r="E287" s="202"/>
      <c r="F287" s="202"/>
      <c r="G287" s="202"/>
      <c r="H287" s="202"/>
      <c r="I287" s="202"/>
      <c r="J287" s="202"/>
      <c r="K287" s="202"/>
      <c r="L287" s="202"/>
      <c r="M287" s="202"/>
      <c r="N287" s="202"/>
      <c r="O287" s="202"/>
      <c r="P287" s="202"/>
      <c r="Q287" s="202"/>
      <c r="R287" s="202"/>
    </row>
    <row r="288" spans="1:18" x14ac:dyDescent="0.2">
      <c r="A288"/>
      <c r="B288" s="199"/>
      <c r="C288" s="200" t="s">
        <v>232</v>
      </c>
      <c r="D288" s="202"/>
      <c r="E288" s="202"/>
      <c r="F288" s="202"/>
      <c r="G288" s="202"/>
      <c r="H288" s="202"/>
      <c r="I288" s="202"/>
      <c r="J288" s="202"/>
      <c r="K288" s="202"/>
      <c r="L288" s="202"/>
      <c r="M288" s="202"/>
      <c r="N288" s="202"/>
      <c r="O288" s="202"/>
      <c r="P288" s="202"/>
      <c r="Q288" s="202"/>
      <c r="R288" s="202"/>
    </row>
    <row r="289" spans="1:18" x14ac:dyDescent="0.2">
      <c r="A289"/>
      <c r="B289" s="192">
        <v>2</v>
      </c>
      <c r="C289" s="203" t="s">
        <v>233</v>
      </c>
      <c r="D289" s="204" t="str">
        <f>IF(COUNTIF(D286:D288,"A")&gt;=1,"C",IF(COUNTIF(D286:D288,"A")&gt;0,"P"," "))</f>
        <v xml:space="preserve"> </v>
      </c>
      <c r="E289" s="204" t="str">
        <f t="shared" ref="E289:R289" si="98">IF(COUNTIF(E286:E288,"A")&gt;=1,"C",IF(COUNTIF(E286:E288,"A")&gt;0,"P"," "))</f>
        <v xml:space="preserve"> </v>
      </c>
      <c r="F289" s="204" t="str">
        <f t="shared" si="98"/>
        <v xml:space="preserve"> </v>
      </c>
      <c r="G289" s="204" t="str">
        <f t="shared" si="98"/>
        <v xml:space="preserve"> </v>
      </c>
      <c r="H289" s="204" t="str">
        <f t="shared" si="98"/>
        <v xml:space="preserve"> </v>
      </c>
      <c r="I289" s="204" t="str">
        <f t="shared" si="98"/>
        <v xml:space="preserve"> </v>
      </c>
      <c r="J289" s="204" t="str">
        <f t="shared" si="98"/>
        <v xml:space="preserve"> </v>
      </c>
      <c r="K289" s="204" t="str">
        <f t="shared" si="98"/>
        <v xml:space="preserve"> </v>
      </c>
      <c r="L289" s="204" t="str">
        <f t="shared" si="98"/>
        <v xml:space="preserve"> </v>
      </c>
      <c r="M289" s="204" t="str">
        <f t="shared" si="98"/>
        <v xml:space="preserve"> </v>
      </c>
      <c r="N289" s="204" t="str">
        <f t="shared" si="98"/>
        <v xml:space="preserve"> </v>
      </c>
      <c r="O289" s="204" t="str">
        <f t="shared" si="98"/>
        <v xml:space="preserve"> </v>
      </c>
      <c r="P289" s="204" t="str">
        <f t="shared" si="98"/>
        <v xml:space="preserve"> </v>
      </c>
      <c r="Q289" s="204" t="str">
        <f t="shared" si="98"/>
        <v xml:space="preserve"> </v>
      </c>
      <c r="R289" s="204" t="str">
        <f t="shared" si="98"/>
        <v xml:space="preserve"> </v>
      </c>
    </row>
    <row r="290" spans="1:18" x14ac:dyDescent="0.2">
      <c r="A290"/>
      <c r="B290" s="205"/>
      <c r="C290" s="200" t="s">
        <v>234</v>
      </c>
      <c r="D290" s="202"/>
      <c r="E290" s="202"/>
      <c r="F290" s="202"/>
      <c r="G290" s="202"/>
      <c r="H290" s="202"/>
      <c r="I290" s="202"/>
      <c r="J290" s="202"/>
      <c r="K290" s="202"/>
      <c r="L290" s="202"/>
      <c r="M290" s="202"/>
      <c r="N290" s="202"/>
      <c r="O290" s="202"/>
      <c r="P290" s="202"/>
      <c r="Q290" s="202"/>
      <c r="R290" s="202"/>
    </row>
    <row r="291" spans="1:18" x14ac:dyDescent="0.2">
      <c r="A291"/>
      <c r="B291" s="205"/>
      <c r="C291" s="200" t="s">
        <v>235</v>
      </c>
      <c r="D291" s="202"/>
      <c r="E291" s="202"/>
      <c r="F291" s="202"/>
      <c r="G291" s="202"/>
      <c r="H291" s="202"/>
      <c r="I291" s="202"/>
      <c r="J291" s="202"/>
      <c r="K291" s="202"/>
      <c r="L291" s="202"/>
      <c r="M291" s="202"/>
      <c r="N291" s="202"/>
      <c r="O291" s="202"/>
      <c r="P291" s="202"/>
      <c r="Q291" s="202"/>
      <c r="R291" s="202"/>
    </row>
    <row r="292" spans="1:18" x14ac:dyDescent="0.2">
      <c r="A292"/>
      <c r="B292" s="205"/>
      <c r="C292" s="200" t="s">
        <v>236</v>
      </c>
      <c r="D292" s="202"/>
      <c r="E292" s="202"/>
      <c r="F292" s="202"/>
      <c r="G292" s="202"/>
      <c r="H292" s="202"/>
      <c r="I292" s="202"/>
      <c r="J292" s="202"/>
      <c r="K292" s="202"/>
      <c r="L292" s="202"/>
      <c r="M292" s="202"/>
      <c r="N292" s="202"/>
      <c r="O292" s="202"/>
      <c r="P292" s="202"/>
      <c r="Q292" s="202"/>
      <c r="R292" s="202"/>
    </row>
    <row r="293" spans="1:18" x14ac:dyDescent="0.2">
      <c r="A293"/>
      <c r="B293" s="192">
        <v>3</v>
      </c>
      <c r="C293" s="203" t="s">
        <v>237</v>
      </c>
      <c r="D293" s="204" t="str">
        <f>IF(COUNTIF(D290:D292,"A")&gt;=1,"C",IF(COUNTIF(D290:D292,"A")&gt;0,"P"," "))</f>
        <v xml:space="preserve"> </v>
      </c>
      <c r="E293" s="204" t="str">
        <f t="shared" ref="E293:R293" si="99">IF(COUNTIF(E290:E292,"A")&gt;=1,"C",IF(COUNTIF(E290:E292,"A")&gt;0,"P"," "))</f>
        <v xml:space="preserve"> </v>
      </c>
      <c r="F293" s="204" t="str">
        <f t="shared" si="99"/>
        <v xml:space="preserve"> </v>
      </c>
      <c r="G293" s="204" t="str">
        <f t="shared" si="99"/>
        <v xml:space="preserve"> </v>
      </c>
      <c r="H293" s="204" t="str">
        <f t="shared" si="99"/>
        <v xml:space="preserve"> </v>
      </c>
      <c r="I293" s="204" t="str">
        <f t="shared" si="99"/>
        <v xml:space="preserve"> </v>
      </c>
      <c r="J293" s="204" t="str">
        <f t="shared" si="99"/>
        <v xml:space="preserve"> </v>
      </c>
      <c r="K293" s="204" t="str">
        <f t="shared" si="99"/>
        <v xml:space="preserve"> </v>
      </c>
      <c r="L293" s="204" t="str">
        <f t="shared" si="99"/>
        <v xml:space="preserve"> </v>
      </c>
      <c r="M293" s="204" t="str">
        <f t="shared" si="99"/>
        <v xml:space="preserve"> </v>
      </c>
      <c r="N293" s="204" t="str">
        <f t="shared" si="99"/>
        <v xml:space="preserve"> </v>
      </c>
      <c r="O293" s="204" t="str">
        <f t="shared" si="99"/>
        <v xml:space="preserve"> </v>
      </c>
      <c r="P293" s="204" t="str">
        <f t="shared" si="99"/>
        <v xml:space="preserve"> </v>
      </c>
      <c r="Q293" s="204" t="str">
        <f t="shared" si="99"/>
        <v xml:space="preserve"> </v>
      </c>
      <c r="R293" s="204" t="str">
        <f t="shared" si="99"/>
        <v xml:space="preserve"> </v>
      </c>
    </row>
    <row r="294" spans="1:18" x14ac:dyDescent="0.2">
      <c r="A294"/>
      <c r="B294" s="205"/>
      <c r="C294" s="200" t="s">
        <v>238</v>
      </c>
      <c r="D294" s="202"/>
      <c r="E294" s="202"/>
      <c r="F294" s="202"/>
      <c r="G294" s="202"/>
      <c r="H294" s="202"/>
      <c r="I294" s="202"/>
      <c r="J294" s="202"/>
      <c r="K294" s="202"/>
      <c r="L294" s="202"/>
      <c r="M294" s="202"/>
      <c r="N294" s="202"/>
      <c r="O294" s="202"/>
      <c r="P294" s="202"/>
      <c r="Q294" s="202"/>
      <c r="R294" s="202"/>
    </row>
    <row r="295" spans="1:18" x14ac:dyDescent="0.2">
      <c r="A295"/>
      <c r="B295" s="205"/>
      <c r="C295" s="200" t="s">
        <v>239</v>
      </c>
      <c r="D295" s="202"/>
      <c r="E295" s="202"/>
      <c r="F295" s="202"/>
      <c r="G295" s="202"/>
      <c r="H295" s="202"/>
      <c r="I295" s="202"/>
      <c r="J295" s="202"/>
      <c r="K295" s="202"/>
      <c r="L295" s="202"/>
      <c r="M295" s="202"/>
      <c r="N295" s="202"/>
      <c r="O295" s="202"/>
      <c r="P295" s="202"/>
      <c r="Q295" s="202"/>
      <c r="R295" s="202"/>
    </row>
    <row r="296" spans="1:18" x14ac:dyDescent="0.2">
      <c r="A296"/>
      <c r="B296" s="205"/>
      <c r="C296" s="200" t="s">
        <v>240</v>
      </c>
      <c r="D296" s="202"/>
      <c r="E296" s="202"/>
      <c r="F296" s="202"/>
      <c r="G296" s="202"/>
      <c r="H296" s="202"/>
      <c r="I296" s="202"/>
      <c r="J296" s="202"/>
      <c r="K296" s="202"/>
      <c r="L296" s="202"/>
      <c r="M296" s="202"/>
      <c r="N296" s="202"/>
      <c r="O296" s="202"/>
      <c r="P296" s="202"/>
      <c r="Q296" s="202"/>
      <c r="R296" s="202"/>
    </row>
    <row r="297" spans="1:18" x14ac:dyDescent="0.2">
      <c r="A297"/>
      <c r="B297" s="192">
        <v>4</v>
      </c>
      <c r="C297" s="203" t="s">
        <v>241</v>
      </c>
      <c r="D297" s="204" t="str">
        <f>IF(COUNTIF(D294:D296,"A")&gt;=1,"C",IF(COUNTIF(D294:D296,"A")&gt;0,"P"," "))</f>
        <v xml:space="preserve"> </v>
      </c>
      <c r="E297" s="204" t="str">
        <f t="shared" ref="E297:R297" si="100">IF(COUNTIF(E294:E296,"A")&gt;=1,"C",IF(COUNTIF(E294:E296,"A")&gt;0,"P"," "))</f>
        <v xml:space="preserve"> </v>
      </c>
      <c r="F297" s="204" t="str">
        <f t="shared" si="100"/>
        <v xml:space="preserve"> </v>
      </c>
      <c r="G297" s="204" t="str">
        <f t="shared" si="100"/>
        <v xml:space="preserve"> </v>
      </c>
      <c r="H297" s="204" t="str">
        <f t="shared" si="100"/>
        <v xml:space="preserve"> </v>
      </c>
      <c r="I297" s="204" t="str">
        <f t="shared" si="100"/>
        <v xml:space="preserve"> </v>
      </c>
      <c r="J297" s="204" t="str">
        <f t="shared" si="100"/>
        <v xml:space="preserve"> </v>
      </c>
      <c r="K297" s="204" t="str">
        <f t="shared" si="100"/>
        <v xml:space="preserve"> </v>
      </c>
      <c r="L297" s="204" t="str">
        <f t="shared" si="100"/>
        <v xml:space="preserve"> </v>
      </c>
      <c r="M297" s="204" t="str">
        <f t="shared" si="100"/>
        <v xml:space="preserve"> </v>
      </c>
      <c r="N297" s="204" t="str">
        <f t="shared" si="100"/>
        <v xml:space="preserve"> </v>
      </c>
      <c r="O297" s="204" t="str">
        <f t="shared" si="100"/>
        <v xml:space="preserve"> </v>
      </c>
      <c r="P297" s="204" t="str">
        <f t="shared" si="100"/>
        <v xml:space="preserve"> </v>
      </c>
      <c r="Q297" s="204" t="str">
        <f t="shared" si="100"/>
        <v xml:space="preserve"> </v>
      </c>
      <c r="R297" s="204" t="str">
        <f t="shared" si="100"/>
        <v xml:space="preserve"> </v>
      </c>
    </row>
    <row r="298" spans="1:18" x14ac:dyDescent="0.2">
      <c r="A298"/>
      <c r="B298" s="205"/>
      <c r="C298" s="200" t="s">
        <v>242</v>
      </c>
      <c r="D298" s="202"/>
      <c r="E298" s="202"/>
      <c r="F298" s="202"/>
      <c r="G298" s="202"/>
      <c r="H298" s="202"/>
      <c r="I298" s="202"/>
      <c r="J298" s="202"/>
      <c r="K298" s="202"/>
      <c r="L298" s="202"/>
      <c r="M298" s="202"/>
      <c r="N298" s="202"/>
      <c r="O298" s="202"/>
      <c r="P298" s="202"/>
      <c r="Q298" s="202"/>
      <c r="R298" s="202"/>
    </row>
    <row r="299" spans="1:18" x14ac:dyDescent="0.2">
      <c r="A299"/>
      <c r="B299" s="205"/>
      <c r="C299" s="200" t="s">
        <v>243</v>
      </c>
      <c r="D299" s="202"/>
      <c r="E299" s="202"/>
      <c r="F299" s="202"/>
      <c r="G299" s="202"/>
      <c r="H299" s="202"/>
      <c r="I299" s="202"/>
      <c r="J299" s="202"/>
      <c r="K299" s="202"/>
      <c r="L299" s="202"/>
      <c r="M299" s="202"/>
      <c r="N299" s="202"/>
      <c r="O299" s="202"/>
      <c r="P299" s="202"/>
      <c r="Q299" s="202"/>
      <c r="R299" s="202"/>
    </row>
    <row r="300" spans="1:18" x14ac:dyDescent="0.2">
      <c r="A300"/>
      <c r="B300" s="205"/>
      <c r="C300" s="200" t="s">
        <v>244</v>
      </c>
      <c r="D300" s="202"/>
      <c r="E300" s="202"/>
      <c r="F300" s="202"/>
      <c r="G300" s="202"/>
      <c r="H300" s="202"/>
      <c r="I300" s="202"/>
      <c r="J300" s="202"/>
      <c r="K300" s="202"/>
      <c r="L300" s="202"/>
      <c r="M300" s="202"/>
      <c r="N300" s="202"/>
      <c r="O300" s="202"/>
      <c r="P300" s="202"/>
      <c r="Q300" s="202"/>
      <c r="R300" s="202"/>
    </row>
    <row r="301" spans="1:18" x14ac:dyDescent="0.2">
      <c r="A301"/>
      <c r="B301" s="192">
        <v>5</v>
      </c>
      <c r="C301" s="203" t="s">
        <v>245</v>
      </c>
      <c r="D301" s="204" t="str">
        <f>IF(COUNTIF(D298:D300,"A")&gt;=1,"C",IF(COUNTIF(D298:D300,"A")&gt;0,"P"," "))</f>
        <v xml:space="preserve"> </v>
      </c>
      <c r="E301" s="204" t="str">
        <f t="shared" ref="E301:R301" si="101">IF(COUNTIF(E298:E300,"A")&gt;=1,"C",IF(COUNTIF(E298:E300,"A")&gt;0,"P"," "))</f>
        <v xml:space="preserve"> </v>
      </c>
      <c r="F301" s="204" t="str">
        <f t="shared" si="101"/>
        <v xml:space="preserve"> </v>
      </c>
      <c r="G301" s="204" t="str">
        <f t="shared" si="101"/>
        <v xml:space="preserve"> </v>
      </c>
      <c r="H301" s="204" t="str">
        <f t="shared" si="101"/>
        <v xml:space="preserve"> </v>
      </c>
      <c r="I301" s="204" t="str">
        <f t="shared" si="101"/>
        <v xml:space="preserve"> </v>
      </c>
      <c r="J301" s="204" t="str">
        <f t="shared" si="101"/>
        <v xml:space="preserve"> </v>
      </c>
      <c r="K301" s="204" t="str">
        <f t="shared" si="101"/>
        <v xml:space="preserve"> </v>
      </c>
      <c r="L301" s="204" t="str">
        <f t="shared" si="101"/>
        <v xml:space="preserve"> </v>
      </c>
      <c r="M301" s="204" t="str">
        <f t="shared" si="101"/>
        <v xml:space="preserve"> </v>
      </c>
      <c r="N301" s="204" t="str">
        <f t="shared" si="101"/>
        <v xml:space="preserve"> </v>
      </c>
      <c r="O301" s="204" t="str">
        <f t="shared" si="101"/>
        <v xml:space="preserve"> </v>
      </c>
      <c r="P301" s="204" t="str">
        <f t="shared" si="101"/>
        <v xml:space="preserve"> </v>
      </c>
      <c r="Q301" s="204" t="str">
        <f t="shared" si="101"/>
        <v xml:space="preserve"> </v>
      </c>
      <c r="R301" s="204" t="str">
        <f t="shared" si="101"/>
        <v xml:space="preserve"> </v>
      </c>
    </row>
    <row r="302" spans="1:18" x14ac:dyDescent="0.2">
      <c r="A302"/>
      <c r="B302" s="205"/>
      <c r="C302" s="200" t="s">
        <v>246</v>
      </c>
      <c r="D302" s="202"/>
      <c r="E302" s="202"/>
      <c r="F302" s="202"/>
      <c r="G302" s="202"/>
      <c r="H302" s="202"/>
      <c r="I302" s="202"/>
      <c r="J302" s="202"/>
      <c r="K302" s="202"/>
      <c r="L302" s="202"/>
      <c r="M302" s="202"/>
      <c r="N302" s="202"/>
      <c r="O302" s="202"/>
      <c r="P302" s="202"/>
      <c r="Q302" s="202"/>
      <c r="R302" s="202"/>
    </row>
    <row r="303" spans="1:18" x14ac:dyDescent="0.2">
      <c r="A303"/>
      <c r="B303" s="205"/>
      <c r="C303" s="200" t="s">
        <v>247</v>
      </c>
      <c r="D303" s="202"/>
      <c r="E303" s="202"/>
      <c r="F303" s="202"/>
      <c r="G303" s="202"/>
      <c r="H303" s="202"/>
      <c r="I303" s="202"/>
      <c r="J303" s="202"/>
      <c r="K303" s="202"/>
      <c r="L303" s="202"/>
      <c r="M303" s="202"/>
      <c r="N303" s="202"/>
      <c r="O303" s="202"/>
      <c r="P303" s="202"/>
      <c r="Q303" s="202"/>
      <c r="R303" s="202"/>
    </row>
    <row r="304" spans="1:18" x14ac:dyDescent="0.2">
      <c r="A304"/>
      <c r="B304" s="205"/>
      <c r="C304" s="200" t="s">
        <v>248</v>
      </c>
      <c r="D304" s="202"/>
      <c r="E304" s="202"/>
      <c r="F304" s="202"/>
      <c r="G304" s="202"/>
      <c r="H304" s="202"/>
      <c r="I304" s="202"/>
      <c r="J304" s="202"/>
      <c r="K304" s="202"/>
      <c r="L304" s="202"/>
      <c r="M304" s="202"/>
      <c r="N304" s="202"/>
      <c r="O304" s="202"/>
      <c r="P304" s="202"/>
      <c r="Q304" s="202"/>
      <c r="R304" s="202"/>
    </row>
    <row r="305" spans="1:18" ht="1.5" customHeight="1" thickBot="1" x14ac:dyDescent="0.25">
      <c r="A305"/>
      <c r="D305" s="204" t="str">
        <f>IF(COUNTIF(D302:D304,"A")&gt;=1,"C",IF(COUNTIF(D302:D304,"A")&gt;0,"P"," "))</f>
        <v xml:space="preserve"> </v>
      </c>
      <c r="E305" s="204" t="str">
        <f t="shared" ref="E305:R305" si="102">IF(COUNTIF(E302:E304,"A")&gt;=1,"C",IF(COUNTIF(E302:E304,"A")&gt;0,"P"," "))</f>
        <v xml:space="preserve"> </v>
      </c>
      <c r="F305" s="204" t="str">
        <f t="shared" si="102"/>
        <v xml:space="preserve"> </v>
      </c>
      <c r="G305" s="204" t="str">
        <f t="shared" si="102"/>
        <v xml:space="preserve"> </v>
      </c>
      <c r="H305" s="204" t="str">
        <f t="shared" si="102"/>
        <v xml:space="preserve"> </v>
      </c>
      <c r="I305" s="204" t="str">
        <f t="shared" si="102"/>
        <v xml:space="preserve"> </v>
      </c>
      <c r="J305" s="204" t="str">
        <f t="shared" si="102"/>
        <v xml:space="preserve"> </v>
      </c>
      <c r="K305" s="204" t="str">
        <f t="shared" si="102"/>
        <v xml:space="preserve"> </v>
      </c>
      <c r="L305" s="204" t="str">
        <f t="shared" si="102"/>
        <v xml:space="preserve"> </v>
      </c>
      <c r="M305" s="204" t="str">
        <f t="shared" si="102"/>
        <v xml:space="preserve"> </v>
      </c>
      <c r="N305" s="204" t="str">
        <f t="shared" si="102"/>
        <v xml:space="preserve"> </v>
      </c>
      <c r="O305" s="204" t="str">
        <f t="shared" si="102"/>
        <v xml:space="preserve"> </v>
      </c>
      <c r="P305" s="204" t="str">
        <f t="shared" si="102"/>
        <v xml:space="preserve"> </v>
      </c>
      <c r="Q305" s="204" t="str">
        <f t="shared" si="102"/>
        <v xml:space="preserve"> </v>
      </c>
      <c r="R305" s="204" t="str">
        <f t="shared" si="102"/>
        <v xml:space="preserve"> </v>
      </c>
    </row>
    <row r="306" spans="1:18" ht="13.5" thickBot="1" x14ac:dyDescent="0.25">
      <c r="C306" s="206" t="s">
        <v>157</v>
      </c>
      <c r="D306" s="207" t="str">
        <f>IF(COUNTIF(D289:D305,"C")&gt;4,"C",IF(COUNTIF(D289:D305,"C")&gt;0,"P"," "))</f>
        <v xml:space="preserve"> </v>
      </c>
      <c r="E306" s="207" t="str">
        <f t="shared" ref="E306:R306" si="103">IF(COUNTIF(E289:E305,"C")&gt;4,"C",IF(COUNTIF(E289:E305,"C")&gt;0,"P"," "))</f>
        <v xml:space="preserve"> </v>
      </c>
      <c r="F306" s="207" t="str">
        <f t="shared" si="103"/>
        <v xml:space="preserve"> </v>
      </c>
      <c r="G306" s="207" t="str">
        <f t="shared" si="103"/>
        <v xml:space="preserve"> </v>
      </c>
      <c r="H306" s="207" t="str">
        <f t="shared" si="103"/>
        <v xml:space="preserve"> </v>
      </c>
      <c r="I306" s="207" t="str">
        <f t="shared" si="103"/>
        <v xml:space="preserve"> </v>
      </c>
      <c r="J306" s="207" t="str">
        <f t="shared" si="103"/>
        <v xml:space="preserve"> </v>
      </c>
      <c r="K306" s="207" t="str">
        <f t="shared" si="103"/>
        <v xml:space="preserve"> </v>
      </c>
      <c r="L306" s="207" t="str">
        <f t="shared" si="103"/>
        <v xml:space="preserve"> </v>
      </c>
      <c r="M306" s="207" t="str">
        <f t="shared" si="103"/>
        <v xml:space="preserve"> </v>
      </c>
      <c r="N306" s="207" t="str">
        <f t="shared" si="103"/>
        <v xml:space="preserve"> </v>
      </c>
      <c r="O306" s="207" t="str">
        <f t="shared" si="103"/>
        <v xml:space="preserve"> </v>
      </c>
      <c r="P306" s="207" t="str">
        <f t="shared" si="103"/>
        <v xml:space="preserve"> </v>
      </c>
      <c r="Q306" s="207" t="str">
        <f t="shared" si="103"/>
        <v xml:space="preserve"> </v>
      </c>
      <c r="R306" s="207" t="str">
        <f t="shared" si="103"/>
        <v xml:space="preserve"> </v>
      </c>
    </row>
    <row r="307" spans="1:18" ht="15" x14ac:dyDescent="0.25">
      <c r="B307" s="196" t="s">
        <v>401</v>
      </c>
    </row>
    <row r="308" spans="1:18" x14ac:dyDescent="0.2">
      <c r="A308" s="236"/>
      <c r="B308" s="192">
        <v>1</v>
      </c>
      <c r="C308" s="208" t="s">
        <v>249</v>
      </c>
    </row>
    <row r="309" spans="1:18" x14ac:dyDescent="0.2">
      <c r="A309"/>
      <c r="B309" s="199"/>
      <c r="C309" s="200" t="s">
        <v>250</v>
      </c>
      <c r="D309" s="202"/>
      <c r="E309" s="202"/>
      <c r="F309" s="202"/>
      <c r="G309" s="202"/>
      <c r="H309" s="202"/>
      <c r="I309" s="202"/>
      <c r="J309" s="202"/>
      <c r="K309" s="202"/>
      <c r="L309" s="202"/>
      <c r="M309" s="202"/>
      <c r="N309" s="202"/>
      <c r="O309" s="202"/>
      <c r="P309" s="202"/>
      <c r="Q309" s="202"/>
      <c r="R309" s="202"/>
    </row>
    <row r="310" spans="1:18" x14ac:dyDescent="0.2">
      <c r="A310"/>
      <c r="B310" s="199"/>
      <c r="C310" s="200" t="s">
        <v>251</v>
      </c>
      <c r="D310" s="202"/>
      <c r="E310" s="202"/>
      <c r="F310" s="202"/>
      <c r="G310" s="202"/>
      <c r="H310" s="202"/>
      <c r="I310" s="202"/>
      <c r="J310" s="202"/>
      <c r="K310" s="202"/>
      <c r="L310" s="202"/>
      <c r="M310" s="202"/>
      <c r="N310" s="202"/>
      <c r="O310" s="202"/>
      <c r="P310" s="202"/>
      <c r="Q310" s="202"/>
      <c r="R310" s="202"/>
    </row>
    <row r="311" spans="1:18" x14ac:dyDescent="0.2">
      <c r="A311"/>
      <c r="B311" s="199"/>
      <c r="C311" s="200" t="s">
        <v>252</v>
      </c>
      <c r="D311" s="202"/>
      <c r="E311" s="202"/>
      <c r="F311" s="202"/>
      <c r="G311" s="202"/>
      <c r="H311" s="202"/>
      <c r="I311" s="202"/>
      <c r="J311" s="202"/>
      <c r="K311" s="202"/>
      <c r="L311" s="202"/>
      <c r="M311" s="202"/>
      <c r="N311" s="202"/>
      <c r="O311" s="202"/>
      <c r="P311" s="202"/>
      <c r="Q311" s="202"/>
      <c r="R311" s="202"/>
    </row>
    <row r="312" spans="1:18" x14ac:dyDescent="0.2">
      <c r="A312"/>
      <c r="B312" s="192">
        <v>2</v>
      </c>
      <c r="C312" s="203" t="s">
        <v>253</v>
      </c>
      <c r="D312" s="204" t="str">
        <f>IF(COUNTIF(D309:D311,"A")&gt;=1,"C",IF(COUNTIF(D309:D311,"A")&gt;0,"P"," "))</f>
        <v xml:space="preserve"> </v>
      </c>
      <c r="E312" s="204" t="str">
        <f t="shared" ref="E312:R312" si="104">IF(COUNTIF(E309:E311,"A")&gt;=1,"C",IF(COUNTIF(E309:E311,"A")&gt;0,"P"," "))</f>
        <v xml:space="preserve"> </v>
      </c>
      <c r="F312" s="204" t="str">
        <f t="shared" si="104"/>
        <v xml:space="preserve"> </v>
      </c>
      <c r="G312" s="204" t="str">
        <f t="shared" si="104"/>
        <v xml:space="preserve"> </v>
      </c>
      <c r="H312" s="204" t="str">
        <f t="shared" si="104"/>
        <v xml:space="preserve"> </v>
      </c>
      <c r="I312" s="204" t="str">
        <f t="shared" si="104"/>
        <v xml:space="preserve"> </v>
      </c>
      <c r="J312" s="204" t="str">
        <f t="shared" si="104"/>
        <v xml:space="preserve"> </v>
      </c>
      <c r="K312" s="204" t="str">
        <f t="shared" si="104"/>
        <v xml:space="preserve"> </v>
      </c>
      <c r="L312" s="204" t="str">
        <f t="shared" si="104"/>
        <v xml:space="preserve"> </v>
      </c>
      <c r="M312" s="204" t="str">
        <f t="shared" si="104"/>
        <v xml:space="preserve"> </v>
      </c>
      <c r="N312" s="204" t="str">
        <f t="shared" si="104"/>
        <v xml:space="preserve"> </v>
      </c>
      <c r="O312" s="204" t="str">
        <f t="shared" si="104"/>
        <v xml:space="preserve"> </v>
      </c>
      <c r="P312" s="204" t="str">
        <f t="shared" si="104"/>
        <v xml:space="preserve"> </v>
      </c>
      <c r="Q312" s="204" t="str">
        <f t="shared" si="104"/>
        <v xml:space="preserve"> </v>
      </c>
      <c r="R312" s="204" t="str">
        <f t="shared" si="104"/>
        <v xml:space="preserve"> </v>
      </c>
    </row>
    <row r="313" spans="1:18" x14ac:dyDescent="0.2">
      <c r="A313"/>
      <c r="B313" s="205"/>
      <c r="C313" s="200" t="s">
        <v>254</v>
      </c>
      <c r="D313" s="202"/>
      <c r="E313" s="202"/>
      <c r="F313" s="202"/>
      <c r="G313" s="202"/>
      <c r="H313" s="202"/>
      <c r="I313" s="202"/>
      <c r="J313" s="202"/>
      <c r="K313" s="202"/>
      <c r="L313" s="202"/>
      <c r="M313" s="202"/>
      <c r="N313" s="202"/>
      <c r="O313" s="202"/>
      <c r="P313" s="202"/>
      <c r="Q313" s="202"/>
      <c r="R313" s="202"/>
    </row>
    <row r="314" spans="1:18" x14ac:dyDescent="0.2">
      <c r="A314"/>
      <c r="B314" s="205"/>
      <c r="C314" s="200" t="s">
        <v>255</v>
      </c>
      <c r="D314" s="202"/>
      <c r="E314" s="202"/>
      <c r="F314" s="202"/>
      <c r="G314" s="202"/>
      <c r="H314" s="202"/>
      <c r="I314" s="202"/>
      <c r="J314" s="202"/>
      <c r="K314" s="202"/>
      <c r="L314" s="202"/>
      <c r="M314" s="202"/>
      <c r="N314" s="202"/>
      <c r="O314" s="202"/>
      <c r="P314" s="202"/>
      <c r="Q314" s="202"/>
      <c r="R314" s="202"/>
    </row>
    <row r="315" spans="1:18" x14ac:dyDescent="0.2">
      <c r="A315"/>
      <c r="B315" s="205"/>
      <c r="C315" s="200" t="s">
        <v>256</v>
      </c>
      <c r="D315" s="202"/>
      <c r="E315" s="202"/>
      <c r="F315" s="202"/>
      <c r="G315" s="202"/>
      <c r="H315" s="202"/>
      <c r="I315" s="202"/>
      <c r="J315" s="202"/>
      <c r="K315" s="202"/>
      <c r="L315" s="202"/>
      <c r="M315" s="202"/>
      <c r="N315" s="202"/>
      <c r="O315" s="202"/>
      <c r="P315" s="202"/>
      <c r="Q315" s="202"/>
      <c r="R315" s="202"/>
    </row>
    <row r="316" spans="1:18" x14ac:dyDescent="0.2">
      <c r="A316"/>
      <c r="B316" s="192">
        <v>3</v>
      </c>
      <c r="C316" s="203" t="s">
        <v>257</v>
      </c>
      <c r="D316" s="204" t="str">
        <f>IF(COUNTIF(D313:D315,"A")&gt;=1,"C",IF(COUNTIF(D313:D315,"A")&gt;0,"P"," "))</f>
        <v xml:space="preserve"> </v>
      </c>
      <c r="E316" s="204" t="str">
        <f t="shared" ref="E316:R316" si="105">IF(COUNTIF(E313:E315,"A")&gt;=1,"C",IF(COUNTIF(E313:E315,"A")&gt;0,"P"," "))</f>
        <v xml:space="preserve"> </v>
      </c>
      <c r="F316" s="204" t="str">
        <f t="shared" si="105"/>
        <v xml:space="preserve"> </v>
      </c>
      <c r="G316" s="204" t="str">
        <f t="shared" si="105"/>
        <v xml:space="preserve"> </v>
      </c>
      <c r="H316" s="204" t="str">
        <f t="shared" si="105"/>
        <v xml:space="preserve"> </v>
      </c>
      <c r="I316" s="204" t="str">
        <f t="shared" si="105"/>
        <v xml:space="preserve"> </v>
      </c>
      <c r="J316" s="204" t="str">
        <f t="shared" si="105"/>
        <v xml:space="preserve"> </v>
      </c>
      <c r="K316" s="204" t="str">
        <f t="shared" si="105"/>
        <v xml:space="preserve"> </v>
      </c>
      <c r="L316" s="204" t="str">
        <f t="shared" si="105"/>
        <v xml:space="preserve"> </v>
      </c>
      <c r="M316" s="204" t="str">
        <f t="shared" si="105"/>
        <v xml:space="preserve"> </v>
      </c>
      <c r="N316" s="204" t="str">
        <f t="shared" si="105"/>
        <v xml:space="preserve"> </v>
      </c>
      <c r="O316" s="204" t="str">
        <f t="shared" si="105"/>
        <v xml:space="preserve"> </v>
      </c>
      <c r="P316" s="204" t="str">
        <f t="shared" si="105"/>
        <v xml:space="preserve"> </v>
      </c>
      <c r="Q316" s="204" t="str">
        <f t="shared" si="105"/>
        <v xml:space="preserve"> </v>
      </c>
      <c r="R316" s="204" t="str">
        <f t="shared" si="105"/>
        <v xml:space="preserve"> </v>
      </c>
    </row>
    <row r="317" spans="1:18" x14ac:dyDescent="0.2">
      <c r="A317"/>
      <c r="B317" s="205"/>
      <c r="C317" s="200" t="s">
        <v>258</v>
      </c>
      <c r="D317" s="202"/>
      <c r="E317" s="202"/>
      <c r="F317" s="202"/>
      <c r="G317" s="202"/>
      <c r="H317" s="202"/>
      <c r="I317" s="202"/>
      <c r="J317" s="202"/>
      <c r="K317" s="202"/>
      <c r="L317" s="202"/>
      <c r="M317" s="202"/>
      <c r="N317" s="202"/>
      <c r="O317" s="202"/>
      <c r="P317" s="202"/>
      <c r="Q317" s="202"/>
      <c r="R317" s="202"/>
    </row>
    <row r="318" spans="1:18" x14ac:dyDescent="0.2">
      <c r="A318"/>
      <c r="B318" s="205"/>
      <c r="C318" s="200" t="s">
        <v>259</v>
      </c>
      <c r="D318" s="202"/>
      <c r="E318" s="202"/>
      <c r="F318" s="202"/>
      <c r="G318" s="202"/>
      <c r="H318" s="202"/>
      <c r="I318" s="202"/>
      <c r="J318" s="202"/>
      <c r="K318" s="202"/>
      <c r="L318" s="202"/>
      <c r="M318" s="202"/>
      <c r="N318" s="202"/>
      <c r="O318" s="202"/>
      <c r="P318" s="202"/>
      <c r="Q318" s="202"/>
      <c r="R318" s="202"/>
    </row>
    <row r="319" spans="1:18" x14ac:dyDescent="0.2">
      <c r="A319"/>
      <c r="B319" s="205"/>
      <c r="C319" s="200" t="s">
        <v>260</v>
      </c>
      <c r="D319" s="202"/>
      <c r="E319" s="202"/>
      <c r="F319" s="202"/>
      <c r="G319" s="202"/>
      <c r="H319" s="202"/>
      <c r="I319" s="202"/>
      <c r="J319" s="202"/>
      <c r="K319" s="202"/>
      <c r="L319" s="202"/>
      <c r="M319" s="202"/>
      <c r="N319" s="202"/>
      <c r="O319" s="202"/>
      <c r="P319" s="202"/>
      <c r="Q319" s="202"/>
      <c r="R319" s="202"/>
    </row>
    <row r="320" spans="1:18" x14ac:dyDescent="0.2">
      <c r="A320"/>
      <c r="B320" s="192">
        <v>4</v>
      </c>
      <c r="C320" s="203" t="s">
        <v>261</v>
      </c>
      <c r="D320" s="204" t="str">
        <f>IF(COUNTIF(D317:D319,"A")&gt;=1,"C",IF(COUNTIF(D317:D319,"A")&gt;0,"P"," "))</f>
        <v xml:space="preserve"> </v>
      </c>
      <c r="E320" s="204" t="str">
        <f t="shared" ref="E320:R320" si="106">IF(COUNTIF(E317:E319,"A")&gt;=1,"C",IF(COUNTIF(E317:E319,"A")&gt;0,"P"," "))</f>
        <v xml:space="preserve"> </v>
      </c>
      <c r="F320" s="204" t="str">
        <f t="shared" si="106"/>
        <v xml:space="preserve"> </v>
      </c>
      <c r="G320" s="204" t="str">
        <f t="shared" si="106"/>
        <v xml:space="preserve"> </v>
      </c>
      <c r="H320" s="204" t="str">
        <f t="shared" si="106"/>
        <v xml:space="preserve"> </v>
      </c>
      <c r="I320" s="204" t="str">
        <f t="shared" si="106"/>
        <v xml:space="preserve"> </v>
      </c>
      <c r="J320" s="204" t="str">
        <f t="shared" si="106"/>
        <v xml:space="preserve"> </v>
      </c>
      <c r="K320" s="204" t="str">
        <f t="shared" si="106"/>
        <v xml:space="preserve"> </v>
      </c>
      <c r="L320" s="204" t="str">
        <f t="shared" si="106"/>
        <v xml:space="preserve"> </v>
      </c>
      <c r="M320" s="204" t="str">
        <f t="shared" si="106"/>
        <v xml:space="preserve"> </v>
      </c>
      <c r="N320" s="204" t="str">
        <f t="shared" si="106"/>
        <v xml:space="preserve"> </v>
      </c>
      <c r="O320" s="204" t="str">
        <f t="shared" si="106"/>
        <v xml:space="preserve"> </v>
      </c>
      <c r="P320" s="204" t="str">
        <f t="shared" si="106"/>
        <v xml:space="preserve"> </v>
      </c>
      <c r="Q320" s="204" t="str">
        <f t="shared" si="106"/>
        <v xml:space="preserve"> </v>
      </c>
      <c r="R320" s="204" t="str">
        <f t="shared" si="106"/>
        <v xml:space="preserve"> </v>
      </c>
    </row>
    <row r="321" spans="1:18" x14ac:dyDescent="0.2">
      <c r="A321"/>
      <c r="B321" s="205"/>
      <c r="C321" s="200" t="s">
        <v>262</v>
      </c>
      <c r="D321" s="202"/>
      <c r="E321" s="202"/>
      <c r="F321" s="202"/>
      <c r="G321" s="202"/>
      <c r="H321" s="202"/>
      <c r="I321" s="202"/>
      <c r="J321" s="202"/>
      <c r="K321" s="202"/>
      <c r="L321" s="202"/>
      <c r="M321" s="202"/>
      <c r="N321" s="202"/>
      <c r="O321" s="202"/>
      <c r="P321" s="202"/>
      <c r="Q321" s="202"/>
      <c r="R321" s="202"/>
    </row>
    <row r="322" spans="1:18" x14ac:dyDescent="0.2">
      <c r="A322"/>
      <c r="B322" s="205"/>
      <c r="C322" s="200" t="s">
        <v>263</v>
      </c>
      <c r="D322" s="202"/>
      <c r="E322" s="202"/>
      <c r="F322" s="202"/>
      <c r="G322" s="202"/>
      <c r="H322" s="202"/>
      <c r="I322" s="202"/>
      <c r="J322" s="202"/>
      <c r="K322" s="202"/>
      <c r="L322" s="202"/>
      <c r="M322" s="202"/>
      <c r="N322" s="202"/>
      <c r="O322" s="202"/>
      <c r="P322" s="202"/>
      <c r="Q322" s="202"/>
      <c r="R322" s="202"/>
    </row>
    <row r="323" spans="1:18" x14ac:dyDescent="0.2">
      <c r="A323"/>
      <c r="B323" s="205"/>
      <c r="C323" s="200" t="s">
        <v>264</v>
      </c>
      <c r="D323" s="202"/>
      <c r="E323" s="202"/>
      <c r="F323" s="202"/>
      <c r="G323" s="202"/>
      <c r="H323" s="202"/>
      <c r="I323" s="202"/>
      <c r="J323" s="202"/>
      <c r="K323" s="202"/>
      <c r="L323" s="202"/>
      <c r="M323" s="202"/>
      <c r="N323" s="202"/>
      <c r="O323" s="202"/>
      <c r="P323" s="202"/>
      <c r="Q323" s="202"/>
      <c r="R323" s="202"/>
    </row>
    <row r="324" spans="1:18" x14ac:dyDescent="0.2">
      <c r="A324"/>
      <c r="B324" s="192">
        <v>5</v>
      </c>
      <c r="C324" s="203" t="s">
        <v>265</v>
      </c>
      <c r="D324" s="204" t="str">
        <f>IF(COUNTIF(D321:D323,"A")&gt;=1,"C",IF(COUNTIF(D321:D323,"A")&gt;0,"P"," "))</f>
        <v xml:space="preserve"> </v>
      </c>
      <c r="E324" s="204" t="str">
        <f t="shared" ref="E324:R324" si="107">IF(COUNTIF(E321:E323,"A")&gt;=1,"C",IF(COUNTIF(E321:E323,"A")&gt;0,"P"," "))</f>
        <v xml:space="preserve"> </v>
      </c>
      <c r="F324" s="204" t="str">
        <f t="shared" si="107"/>
        <v xml:space="preserve"> </v>
      </c>
      <c r="G324" s="204" t="str">
        <f t="shared" si="107"/>
        <v xml:space="preserve"> </v>
      </c>
      <c r="H324" s="204" t="str">
        <f t="shared" si="107"/>
        <v xml:space="preserve"> </v>
      </c>
      <c r="I324" s="204" t="str">
        <f t="shared" si="107"/>
        <v xml:space="preserve"> </v>
      </c>
      <c r="J324" s="204" t="str">
        <f t="shared" si="107"/>
        <v xml:space="preserve"> </v>
      </c>
      <c r="K324" s="204" t="str">
        <f t="shared" si="107"/>
        <v xml:space="preserve"> </v>
      </c>
      <c r="L324" s="204" t="str">
        <f t="shared" si="107"/>
        <v xml:space="preserve"> </v>
      </c>
      <c r="M324" s="204" t="str">
        <f t="shared" si="107"/>
        <v xml:space="preserve"> </v>
      </c>
      <c r="N324" s="204" t="str">
        <f t="shared" si="107"/>
        <v xml:space="preserve"> </v>
      </c>
      <c r="O324" s="204" t="str">
        <f t="shared" si="107"/>
        <v xml:space="preserve"> </v>
      </c>
      <c r="P324" s="204" t="str">
        <f t="shared" si="107"/>
        <v xml:space="preserve"> </v>
      </c>
      <c r="Q324" s="204" t="str">
        <f t="shared" si="107"/>
        <v xml:space="preserve"> </v>
      </c>
      <c r="R324" s="204" t="str">
        <f t="shared" si="107"/>
        <v xml:space="preserve"> </v>
      </c>
    </row>
    <row r="325" spans="1:18" x14ac:dyDescent="0.2">
      <c r="A325"/>
      <c r="B325" s="205"/>
      <c r="C325" s="200" t="s">
        <v>266</v>
      </c>
      <c r="D325" s="202"/>
      <c r="E325" s="202"/>
      <c r="F325" s="202"/>
      <c r="G325" s="202"/>
      <c r="H325" s="202"/>
      <c r="I325" s="202"/>
      <c r="J325" s="202"/>
      <c r="K325" s="202"/>
      <c r="L325" s="202"/>
      <c r="M325" s="202"/>
      <c r="N325" s="202"/>
      <c r="O325" s="202"/>
      <c r="P325" s="202"/>
      <c r="Q325" s="202"/>
      <c r="R325" s="202"/>
    </row>
    <row r="326" spans="1:18" x14ac:dyDescent="0.2">
      <c r="A326"/>
      <c r="B326" s="205"/>
      <c r="C326" s="200" t="s">
        <v>267</v>
      </c>
      <c r="D326" s="202"/>
      <c r="E326" s="202"/>
      <c r="F326" s="202"/>
      <c r="G326" s="202"/>
      <c r="H326" s="202"/>
      <c r="I326" s="202"/>
      <c r="J326" s="202"/>
      <c r="K326" s="202"/>
      <c r="L326" s="202"/>
      <c r="M326" s="202"/>
      <c r="N326" s="202"/>
      <c r="O326" s="202"/>
      <c r="P326" s="202"/>
      <c r="Q326" s="202"/>
      <c r="R326" s="202"/>
    </row>
    <row r="327" spans="1:18" x14ac:dyDescent="0.2">
      <c r="A327"/>
      <c r="B327" s="205"/>
      <c r="C327" s="200" t="s">
        <v>268</v>
      </c>
      <c r="D327" s="202"/>
      <c r="E327" s="202"/>
      <c r="F327" s="202"/>
      <c r="G327" s="202"/>
      <c r="H327" s="202"/>
      <c r="I327" s="202"/>
      <c r="J327" s="202"/>
      <c r="K327" s="202"/>
      <c r="L327" s="202"/>
      <c r="M327" s="202"/>
      <c r="N327" s="202"/>
      <c r="O327" s="202"/>
      <c r="P327" s="202"/>
      <c r="Q327" s="202"/>
      <c r="R327" s="202"/>
    </row>
    <row r="328" spans="1:18" ht="1.5" customHeight="1" thickBot="1" x14ac:dyDescent="0.25">
      <c r="A328"/>
      <c r="D328" s="204" t="str">
        <f>IF(COUNTIF(D325:D327,"A")&gt;=1,"C",IF(COUNTIF(D325:D327,"A")&gt;0,"P"," "))</f>
        <v xml:space="preserve"> </v>
      </c>
      <c r="E328" s="204" t="str">
        <f t="shared" ref="E328:R328" si="108">IF(COUNTIF(E325:E327,"A")&gt;=1,"C",IF(COUNTIF(E325:E327,"A")&gt;0,"P"," "))</f>
        <v xml:space="preserve"> </v>
      </c>
      <c r="F328" s="204" t="str">
        <f t="shared" si="108"/>
        <v xml:space="preserve"> </v>
      </c>
      <c r="G328" s="204" t="str">
        <f t="shared" si="108"/>
        <v xml:space="preserve"> </v>
      </c>
      <c r="H328" s="204" t="str">
        <f t="shared" si="108"/>
        <v xml:space="preserve"> </v>
      </c>
      <c r="I328" s="204" t="str">
        <f t="shared" si="108"/>
        <v xml:space="preserve"> </v>
      </c>
      <c r="J328" s="204" t="str">
        <f t="shared" si="108"/>
        <v xml:space="preserve"> </v>
      </c>
      <c r="K328" s="204" t="str">
        <f t="shared" si="108"/>
        <v xml:space="preserve"> </v>
      </c>
      <c r="L328" s="204" t="str">
        <f t="shared" si="108"/>
        <v xml:space="preserve"> </v>
      </c>
      <c r="M328" s="204" t="str">
        <f t="shared" si="108"/>
        <v xml:space="preserve"> </v>
      </c>
      <c r="N328" s="204" t="str">
        <f t="shared" si="108"/>
        <v xml:space="preserve"> </v>
      </c>
      <c r="O328" s="204" t="str">
        <f t="shared" si="108"/>
        <v xml:space="preserve"> </v>
      </c>
      <c r="P328" s="204" t="str">
        <f t="shared" si="108"/>
        <v xml:space="preserve"> </v>
      </c>
      <c r="Q328" s="204" t="str">
        <f t="shared" si="108"/>
        <v xml:space="preserve"> </v>
      </c>
      <c r="R328" s="204" t="str">
        <f t="shared" si="108"/>
        <v xml:space="preserve"> </v>
      </c>
    </row>
    <row r="329" spans="1:18" ht="13.5" thickBot="1" x14ac:dyDescent="0.25">
      <c r="C329" s="206" t="s">
        <v>157</v>
      </c>
      <c r="D329" s="207" t="str">
        <f>IF(COUNTIF(D312:D328,"C")&gt;4,"C",IF(COUNTIF(D312:D328,"C")&gt;0,"P"," "))</f>
        <v xml:space="preserve"> </v>
      </c>
      <c r="E329" s="207" t="str">
        <f t="shared" ref="E329:R329" si="109">IF(COUNTIF(E312:E328,"C")&gt;4,"C",IF(COUNTIF(E312:E328,"C")&gt;0,"P"," "))</f>
        <v xml:space="preserve"> </v>
      </c>
      <c r="F329" s="207" t="str">
        <f t="shared" si="109"/>
        <v xml:space="preserve"> </v>
      </c>
      <c r="G329" s="207" t="str">
        <f t="shared" si="109"/>
        <v xml:space="preserve"> </v>
      </c>
      <c r="H329" s="207" t="str">
        <f t="shared" si="109"/>
        <v xml:space="preserve"> </v>
      </c>
      <c r="I329" s="207" t="str">
        <f t="shared" si="109"/>
        <v xml:space="preserve"> </v>
      </c>
      <c r="J329" s="207" t="str">
        <f t="shared" si="109"/>
        <v xml:space="preserve"> </v>
      </c>
      <c r="K329" s="207" t="str">
        <f t="shared" si="109"/>
        <v xml:space="preserve"> </v>
      </c>
      <c r="L329" s="207" t="str">
        <f t="shared" si="109"/>
        <v xml:space="preserve"> </v>
      </c>
      <c r="M329" s="207" t="str">
        <f t="shared" si="109"/>
        <v xml:space="preserve"> </v>
      </c>
      <c r="N329" s="207" t="str">
        <f t="shared" si="109"/>
        <v xml:space="preserve"> </v>
      </c>
      <c r="O329" s="207" t="str">
        <f t="shared" si="109"/>
        <v xml:space="preserve"> </v>
      </c>
      <c r="P329" s="207" t="str">
        <f t="shared" si="109"/>
        <v xml:space="preserve"> </v>
      </c>
      <c r="Q329" s="207" t="str">
        <f t="shared" si="109"/>
        <v xml:space="preserve"> </v>
      </c>
      <c r="R329" s="207" t="str">
        <f t="shared" si="109"/>
        <v xml:space="preserve"> </v>
      </c>
    </row>
    <row r="330" spans="1:18" ht="15" x14ac:dyDescent="0.25">
      <c r="B330" s="196" t="s">
        <v>402</v>
      </c>
    </row>
    <row r="331" spans="1:18" x14ac:dyDescent="0.2">
      <c r="A331" s="236"/>
      <c r="B331" s="192">
        <v>1</v>
      </c>
      <c r="C331" s="208" t="s">
        <v>269</v>
      </c>
    </row>
    <row r="332" spans="1:18" x14ac:dyDescent="0.2">
      <c r="A332"/>
      <c r="B332" s="199"/>
      <c r="C332" s="200" t="s">
        <v>270</v>
      </c>
      <c r="D332" s="202"/>
      <c r="E332" s="202"/>
      <c r="F332" s="202"/>
      <c r="G332" s="202"/>
      <c r="H332" s="202"/>
      <c r="I332" s="202"/>
      <c r="J332" s="202"/>
      <c r="K332" s="202"/>
      <c r="L332" s="202"/>
      <c r="M332" s="202"/>
      <c r="N332" s="202"/>
      <c r="O332" s="202"/>
      <c r="P332" s="202"/>
      <c r="Q332" s="202"/>
      <c r="R332" s="202"/>
    </row>
    <row r="333" spans="1:18" x14ac:dyDescent="0.2">
      <c r="A333"/>
      <c r="B333" s="199"/>
      <c r="C333" s="200" t="s">
        <v>271</v>
      </c>
      <c r="D333" s="202"/>
      <c r="E333" s="202"/>
      <c r="F333" s="202"/>
      <c r="G333" s="202"/>
      <c r="H333" s="202"/>
      <c r="I333" s="202"/>
      <c r="J333" s="202"/>
      <c r="K333" s="202"/>
      <c r="L333" s="202"/>
      <c r="M333" s="202"/>
      <c r="N333" s="202"/>
      <c r="O333" s="202"/>
      <c r="P333" s="202"/>
      <c r="Q333" s="202"/>
      <c r="R333" s="202"/>
    </row>
    <row r="334" spans="1:18" x14ac:dyDescent="0.2">
      <c r="A334"/>
      <c r="B334" s="199"/>
      <c r="C334" s="200" t="s">
        <v>272</v>
      </c>
      <c r="D334" s="202"/>
      <c r="E334" s="202"/>
      <c r="F334" s="202"/>
      <c r="G334" s="202"/>
      <c r="H334" s="202"/>
      <c r="I334" s="202"/>
      <c r="J334" s="202"/>
      <c r="K334" s="202"/>
      <c r="L334" s="202"/>
      <c r="M334" s="202"/>
      <c r="N334" s="202"/>
      <c r="O334" s="202"/>
      <c r="P334" s="202"/>
      <c r="Q334" s="202"/>
      <c r="R334" s="202"/>
    </row>
    <row r="335" spans="1:18" x14ac:dyDescent="0.2">
      <c r="A335"/>
      <c r="B335" s="192">
        <v>2</v>
      </c>
      <c r="C335" s="203" t="s">
        <v>273</v>
      </c>
      <c r="D335" s="204" t="str">
        <f>IF(COUNTIF(D332:D334,"A")&gt;=1,"C",IF(COUNTIF(D332:D334,"A")&gt;0,"P"," "))</f>
        <v xml:space="preserve"> </v>
      </c>
      <c r="E335" s="204" t="str">
        <f t="shared" ref="E335:R335" si="110">IF(COUNTIF(E332:E334,"A")&gt;=1,"C",IF(COUNTIF(E332:E334,"A")&gt;0,"P"," "))</f>
        <v xml:space="preserve"> </v>
      </c>
      <c r="F335" s="204" t="str">
        <f t="shared" si="110"/>
        <v xml:space="preserve"> </v>
      </c>
      <c r="G335" s="204" t="str">
        <f t="shared" si="110"/>
        <v xml:space="preserve"> </v>
      </c>
      <c r="H335" s="204" t="str">
        <f t="shared" si="110"/>
        <v xml:space="preserve"> </v>
      </c>
      <c r="I335" s="204" t="str">
        <f t="shared" si="110"/>
        <v xml:space="preserve"> </v>
      </c>
      <c r="J335" s="204" t="str">
        <f t="shared" si="110"/>
        <v xml:space="preserve"> </v>
      </c>
      <c r="K335" s="204" t="str">
        <f t="shared" si="110"/>
        <v xml:space="preserve"> </v>
      </c>
      <c r="L335" s="204" t="str">
        <f t="shared" si="110"/>
        <v xml:space="preserve"> </v>
      </c>
      <c r="M335" s="204" t="str">
        <f t="shared" si="110"/>
        <v xml:space="preserve"> </v>
      </c>
      <c r="N335" s="204" t="str">
        <f t="shared" si="110"/>
        <v xml:space="preserve"> </v>
      </c>
      <c r="O335" s="204" t="str">
        <f t="shared" si="110"/>
        <v xml:space="preserve"> </v>
      </c>
      <c r="P335" s="204" t="str">
        <f t="shared" si="110"/>
        <v xml:space="preserve"> </v>
      </c>
      <c r="Q335" s="204" t="str">
        <f t="shared" si="110"/>
        <v xml:space="preserve"> </v>
      </c>
      <c r="R335" s="204" t="str">
        <f t="shared" si="110"/>
        <v xml:space="preserve"> </v>
      </c>
    </row>
    <row r="336" spans="1:18" x14ac:dyDescent="0.2">
      <c r="A336"/>
      <c r="B336" s="205"/>
      <c r="C336" s="200" t="s">
        <v>274</v>
      </c>
      <c r="D336" s="202"/>
      <c r="E336" s="202"/>
      <c r="F336" s="202"/>
      <c r="G336" s="202"/>
      <c r="H336" s="202"/>
      <c r="I336" s="202"/>
      <c r="J336" s="202"/>
      <c r="K336" s="202"/>
      <c r="L336" s="202"/>
      <c r="M336" s="202"/>
      <c r="N336" s="202"/>
      <c r="O336" s="202"/>
      <c r="P336" s="202"/>
      <c r="Q336" s="202"/>
      <c r="R336" s="202"/>
    </row>
    <row r="337" spans="1:18" x14ac:dyDescent="0.2">
      <c r="A337"/>
      <c r="B337" s="205"/>
      <c r="C337" s="200" t="s">
        <v>275</v>
      </c>
      <c r="D337" s="202"/>
      <c r="E337" s="202"/>
      <c r="F337" s="202"/>
      <c r="G337" s="202"/>
      <c r="H337" s="202"/>
      <c r="I337" s="202"/>
      <c r="J337" s="202"/>
      <c r="K337" s="202"/>
      <c r="L337" s="202"/>
      <c r="M337" s="202"/>
      <c r="N337" s="202"/>
      <c r="O337" s="202"/>
      <c r="P337" s="202"/>
      <c r="Q337" s="202"/>
      <c r="R337" s="202"/>
    </row>
    <row r="338" spans="1:18" x14ac:dyDescent="0.2">
      <c r="A338"/>
      <c r="B338" s="205"/>
      <c r="C338" s="200" t="s">
        <v>276</v>
      </c>
      <c r="D338" s="202"/>
      <c r="E338" s="202"/>
      <c r="F338" s="202"/>
      <c r="G338" s="202"/>
      <c r="H338" s="202"/>
      <c r="I338" s="202"/>
      <c r="J338" s="202"/>
      <c r="K338" s="202"/>
      <c r="L338" s="202"/>
      <c r="M338" s="202"/>
      <c r="N338" s="202"/>
      <c r="O338" s="202"/>
      <c r="P338" s="202"/>
      <c r="Q338" s="202"/>
      <c r="R338" s="202"/>
    </row>
    <row r="339" spans="1:18" x14ac:dyDescent="0.2">
      <c r="A339"/>
      <c r="B339" s="192">
        <v>3</v>
      </c>
      <c r="C339" s="203" t="s">
        <v>277</v>
      </c>
      <c r="D339" s="204" t="str">
        <f>IF(COUNTIF(D336:D338,"A")&gt;=1,"C",IF(COUNTIF(D336:D338,"A")&gt;0,"P"," "))</f>
        <v xml:space="preserve"> </v>
      </c>
      <c r="E339" s="204" t="str">
        <f t="shared" ref="E339:R339" si="111">IF(COUNTIF(E336:E338,"A")&gt;=1,"C",IF(COUNTIF(E336:E338,"A")&gt;0,"P"," "))</f>
        <v xml:space="preserve"> </v>
      </c>
      <c r="F339" s="204" t="str">
        <f t="shared" si="111"/>
        <v xml:space="preserve"> </v>
      </c>
      <c r="G339" s="204" t="str">
        <f t="shared" si="111"/>
        <v xml:space="preserve"> </v>
      </c>
      <c r="H339" s="204" t="str">
        <f t="shared" si="111"/>
        <v xml:space="preserve"> </v>
      </c>
      <c r="I339" s="204" t="str">
        <f t="shared" si="111"/>
        <v xml:space="preserve"> </v>
      </c>
      <c r="J339" s="204" t="str">
        <f t="shared" si="111"/>
        <v xml:space="preserve"> </v>
      </c>
      <c r="K339" s="204" t="str">
        <f t="shared" si="111"/>
        <v xml:space="preserve"> </v>
      </c>
      <c r="L339" s="204" t="str">
        <f t="shared" si="111"/>
        <v xml:space="preserve"> </v>
      </c>
      <c r="M339" s="204" t="str">
        <f t="shared" si="111"/>
        <v xml:space="preserve"> </v>
      </c>
      <c r="N339" s="204" t="str">
        <f t="shared" si="111"/>
        <v xml:space="preserve"> </v>
      </c>
      <c r="O339" s="204" t="str">
        <f t="shared" si="111"/>
        <v xml:space="preserve"> </v>
      </c>
      <c r="P339" s="204" t="str">
        <f t="shared" si="111"/>
        <v xml:space="preserve"> </v>
      </c>
      <c r="Q339" s="204" t="str">
        <f t="shared" si="111"/>
        <v xml:space="preserve"> </v>
      </c>
      <c r="R339" s="204" t="str">
        <f t="shared" si="111"/>
        <v xml:space="preserve"> </v>
      </c>
    </row>
    <row r="340" spans="1:18" x14ac:dyDescent="0.2">
      <c r="A340"/>
      <c r="B340" s="205"/>
      <c r="C340" s="200" t="s">
        <v>278</v>
      </c>
      <c r="D340" s="202"/>
      <c r="E340" s="202"/>
      <c r="F340" s="202"/>
      <c r="G340" s="202"/>
      <c r="H340" s="202"/>
      <c r="I340" s="202"/>
      <c r="J340" s="202"/>
      <c r="K340" s="202"/>
      <c r="L340" s="202"/>
      <c r="M340" s="202"/>
      <c r="N340" s="202"/>
      <c r="O340" s="202"/>
      <c r="P340" s="202"/>
      <c r="Q340" s="202"/>
      <c r="R340" s="202"/>
    </row>
    <row r="341" spans="1:18" x14ac:dyDescent="0.2">
      <c r="A341"/>
      <c r="B341" s="205"/>
      <c r="C341" s="200" t="s">
        <v>279</v>
      </c>
      <c r="D341" s="202"/>
      <c r="E341" s="202"/>
      <c r="F341" s="202"/>
      <c r="G341" s="202"/>
      <c r="H341" s="202"/>
      <c r="I341" s="202"/>
      <c r="J341" s="202"/>
      <c r="K341" s="202"/>
      <c r="L341" s="202"/>
      <c r="M341" s="202"/>
      <c r="N341" s="202"/>
      <c r="O341" s="202"/>
      <c r="P341" s="202"/>
      <c r="Q341" s="202"/>
      <c r="R341" s="202"/>
    </row>
    <row r="342" spans="1:18" x14ac:dyDescent="0.2">
      <c r="A342"/>
      <c r="B342" s="205"/>
      <c r="C342" s="200" t="s">
        <v>280</v>
      </c>
      <c r="D342" s="202"/>
      <c r="E342" s="202"/>
      <c r="F342" s="202"/>
      <c r="G342" s="202"/>
      <c r="H342" s="202"/>
      <c r="I342" s="202"/>
      <c r="J342" s="202"/>
      <c r="K342" s="202"/>
      <c r="L342" s="202"/>
      <c r="M342" s="202"/>
      <c r="N342" s="202"/>
      <c r="O342" s="202"/>
      <c r="P342" s="202"/>
      <c r="Q342" s="202"/>
      <c r="R342" s="202"/>
    </row>
    <row r="343" spans="1:18" x14ac:dyDescent="0.2">
      <c r="A343"/>
      <c r="B343" s="192">
        <v>4</v>
      </c>
      <c r="C343" s="203" t="s">
        <v>281</v>
      </c>
      <c r="D343" s="204" t="str">
        <f>IF(COUNTIF(D340:D342,"A")&gt;=1,"C",IF(COUNTIF(D340:D342,"A")&gt;0,"P"," "))</f>
        <v xml:space="preserve"> </v>
      </c>
      <c r="E343" s="204" t="str">
        <f t="shared" ref="E343:R343" si="112">IF(COUNTIF(E340:E342,"A")&gt;=1,"C",IF(COUNTIF(E340:E342,"A")&gt;0,"P"," "))</f>
        <v xml:space="preserve"> </v>
      </c>
      <c r="F343" s="204" t="str">
        <f t="shared" si="112"/>
        <v xml:space="preserve"> </v>
      </c>
      <c r="G343" s="204" t="str">
        <f t="shared" si="112"/>
        <v xml:space="preserve"> </v>
      </c>
      <c r="H343" s="204" t="str">
        <f t="shared" si="112"/>
        <v xml:space="preserve"> </v>
      </c>
      <c r="I343" s="204" t="str">
        <f t="shared" si="112"/>
        <v xml:space="preserve"> </v>
      </c>
      <c r="J343" s="204" t="str">
        <f t="shared" si="112"/>
        <v xml:space="preserve"> </v>
      </c>
      <c r="K343" s="204" t="str">
        <f t="shared" si="112"/>
        <v xml:space="preserve"> </v>
      </c>
      <c r="L343" s="204" t="str">
        <f t="shared" si="112"/>
        <v xml:space="preserve"> </v>
      </c>
      <c r="M343" s="204" t="str">
        <f t="shared" si="112"/>
        <v xml:space="preserve"> </v>
      </c>
      <c r="N343" s="204" t="str">
        <f t="shared" si="112"/>
        <v xml:space="preserve"> </v>
      </c>
      <c r="O343" s="204" t="str">
        <f t="shared" si="112"/>
        <v xml:space="preserve"> </v>
      </c>
      <c r="P343" s="204" t="str">
        <f t="shared" si="112"/>
        <v xml:space="preserve"> </v>
      </c>
      <c r="Q343" s="204" t="str">
        <f t="shared" si="112"/>
        <v xml:space="preserve"> </v>
      </c>
      <c r="R343" s="204" t="str">
        <f t="shared" si="112"/>
        <v xml:space="preserve"> </v>
      </c>
    </row>
    <row r="344" spans="1:18" x14ac:dyDescent="0.2">
      <c r="A344"/>
      <c r="B344" s="205"/>
      <c r="C344" s="200" t="s">
        <v>282</v>
      </c>
      <c r="D344" s="202"/>
      <c r="E344" s="202"/>
      <c r="F344" s="202"/>
      <c r="G344" s="202"/>
      <c r="H344" s="202"/>
      <c r="I344" s="202"/>
      <c r="J344" s="202"/>
      <c r="K344" s="202"/>
      <c r="L344" s="202"/>
      <c r="M344" s="202"/>
      <c r="N344" s="202"/>
      <c r="O344" s="202"/>
      <c r="P344" s="202"/>
      <c r="Q344" s="202"/>
      <c r="R344" s="202"/>
    </row>
    <row r="345" spans="1:18" x14ac:dyDescent="0.2">
      <c r="A345"/>
      <c r="B345" s="205"/>
      <c r="C345" s="200" t="s">
        <v>283</v>
      </c>
      <c r="D345" s="202"/>
      <c r="E345" s="202"/>
      <c r="F345" s="202"/>
      <c r="G345" s="202"/>
      <c r="H345" s="202"/>
      <c r="I345" s="202"/>
      <c r="J345" s="202"/>
      <c r="K345" s="202"/>
      <c r="L345" s="202"/>
      <c r="M345" s="202"/>
      <c r="N345" s="202"/>
      <c r="O345" s="202"/>
      <c r="P345" s="202"/>
      <c r="Q345" s="202"/>
      <c r="R345" s="202"/>
    </row>
    <row r="346" spans="1:18" x14ac:dyDescent="0.2">
      <c r="A346"/>
      <c r="B346" s="205"/>
      <c r="C346" s="200" t="s">
        <v>284</v>
      </c>
      <c r="D346" s="202"/>
      <c r="E346" s="202"/>
      <c r="F346" s="202"/>
      <c r="G346" s="202"/>
      <c r="H346" s="202"/>
      <c r="I346" s="202"/>
      <c r="J346" s="202"/>
      <c r="K346" s="202"/>
      <c r="L346" s="202"/>
      <c r="M346" s="202"/>
      <c r="N346" s="202"/>
      <c r="O346" s="202"/>
      <c r="P346" s="202"/>
      <c r="Q346" s="202"/>
      <c r="R346" s="202"/>
    </row>
    <row r="347" spans="1:18" x14ac:dyDescent="0.2">
      <c r="B347" s="192">
        <v>5</v>
      </c>
      <c r="C347" s="203" t="s">
        <v>285</v>
      </c>
      <c r="D347" s="204" t="str">
        <f>IF(COUNTIF(D344:D346,"A")&gt;=1,"C",IF(COUNTIF(D344:D346,"A")&gt;0,"P"," "))</f>
        <v xml:space="preserve"> </v>
      </c>
      <c r="E347" s="204" t="str">
        <f t="shared" ref="E347:R347" si="113">IF(COUNTIF(E344:E346,"A")&gt;=1,"C",IF(COUNTIF(E344:E346,"A")&gt;0,"P"," "))</f>
        <v xml:space="preserve"> </v>
      </c>
      <c r="F347" s="204" t="str">
        <f t="shared" si="113"/>
        <v xml:space="preserve"> </v>
      </c>
      <c r="G347" s="204" t="str">
        <f t="shared" si="113"/>
        <v xml:space="preserve"> </v>
      </c>
      <c r="H347" s="204" t="str">
        <f t="shared" si="113"/>
        <v xml:space="preserve"> </v>
      </c>
      <c r="I347" s="204" t="str">
        <f t="shared" si="113"/>
        <v xml:space="preserve"> </v>
      </c>
      <c r="J347" s="204" t="str">
        <f t="shared" si="113"/>
        <v xml:space="preserve"> </v>
      </c>
      <c r="K347" s="204" t="str">
        <f t="shared" si="113"/>
        <v xml:space="preserve"> </v>
      </c>
      <c r="L347" s="204" t="str">
        <f t="shared" si="113"/>
        <v xml:space="preserve"> </v>
      </c>
      <c r="M347" s="204" t="str">
        <f t="shared" si="113"/>
        <v xml:space="preserve"> </v>
      </c>
      <c r="N347" s="204" t="str">
        <f t="shared" si="113"/>
        <v xml:space="preserve"> </v>
      </c>
      <c r="O347" s="204" t="str">
        <f t="shared" si="113"/>
        <v xml:space="preserve"> </v>
      </c>
      <c r="P347" s="204" t="str">
        <f t="shared" si="113"/>
        <v xml:space="preserve"> </v>
      </c>
      <c r="Q347" s="204" t="str">
        <f t="shared" si="113"/>
        <v xml:space="preserve"> </v>
      </c>
      <c r="R347" s="204" t="str">
        <f t="shared" si="113"/>
        <v xml:space="preserve"> </v>
      </c>
    </row>
    <row r="348" spans="1:18" x14ac:dyDescent="0.2">
      <c r="B348" s="205"/>
      <c r="C348" s="200" t="s">
        <v>286</v>
      </c>
      <c r="D348" s="202"/>
      <c r="E348" s="202"/>
      <c r="F348" s="202"/>
      <c r="G348" s="202"/>
      <c r="H348" s="202"/>
      <c r="I348" s="202"/>
      <c r="J348" s="202"/>
      <c r="K348" s="202"/>
      <c r="L348" s="202"/>
      <c r="M348" s="202"/>
      <c r="N348" s="202"/>
      <c r="O348" s="202"/>
      <c r="P348" s="202"/>
      <c r="Q348" s="202"/>
      <c r="R348" s="202"/>
    </row>
    <row r="349" spans="1:18" x14ac:dyDescent="0.2">
      <c r="B349" s="205"/>
      <c r="C349" s="200" t="s">
        <v>287</v>
      </c>
      <c r="D349" s="202"/>
      <c r="E349" s="202"/>
      <c r="F349" s="202"/>
      <c r="G349" s="202"/>
      <c r="H349" s="202"/>
      <c r="I349" s="202"/>
      <c r="J349" s="202"/>
      <c r="K349" s="202"/>
      <c r="L349" s="202"/>
      <c r="M349" s="202"/>
      <c r="N349" s="202"/>
      <c r="O349" s="202"/>
      <c r="P349" s="202"/>
      <c r="Q349" s="202"/>
      <c r="R349" s="202"/>
    </row>
    <row r="350" spans="1:18" x14ac:dyDescent="0.2">
      <c r="B350" s="205"/>
      <c r="C350" s="200" t="s">
        <v>288</v>
      </c>
      <c r="D350" s="202"/>
      <c r="E350" s="202"/>
      <c r="F350" s="202"/>
      <c r="G350" s="202"/>
      <c r="H350" s="202"/>
      <c r="I350" s="202"/>
      <c r="J350" s="202"/>
      <c r="K350" s="202"/>
      <c r="L350" s="202"/>
      <c r="M350" s="202"/>
      <c r="N350" s="202"/>
      <c r="O350" s="202"/>
      <c r="P350" s="202"/>
      <c r="Q350" s="202"/>
      <c r="R350" s="202"/>
    </row>
    <row r="351" spans="1:18" ht="1.5" customHeight="1" thickBot="1" x14ac:dyDescent="0.25">
      <c r="D351" s="204" t="str">
        <f>IF(COUNTIF(D348:D350,"A")&gt;=1,"C",IF(COUNTIF(D348:D350,"A")&gt;0,"P"," "))</f>
        <v xml:space="preserve"> </v>
      </c>
      <c r="E351" s="204" t="str">
        <f t="shared" ref="E351:R351" si="114">IF(COUNTIF(E348:E350,"A")&gt;=1,"C",IF(COUNTIF(E348:E350,"A")&gt;0,"P"," "))</f>
        <v xml:space="preserve"> </v>
      </c>
      <c r="F351" s="204" t="str">
        <f t="shared" si="114"/>
        <v xml:space="preserve"> </v>
      </c>
      <c r="G351" s="204" t="str">
        <f t="shared" si="114"/>
        <v xml:space="preserve"> </v>
      </c>
      <c r="H351" s="204" t="str">
        <f t="shared" si="114"/>
        <v xml:space="preserve"> </v>
      </c>
      <c r="I351" s="204" t="str">
        <f t="shared" si="114"/>
        <v xml:space="preserve"> </v>
      </c>
      <c r="J351" s="204" t="str">
        <f t="shared" si="114"/>
        <v xml:space="preserve"> </v>
      </c>
      <c r="K351" s="204" t="str">
        <f t="shared" si="114"/>
        <v xml:space="preserve"> </v>
      </c>
      <c r="L351" s="204" t="str">
        <f t="shared" si="114"/>
        <v xml:space="preserve"> </v>
      </c>
      <c r="M351" s="204" t="str">
        <f t="shared" si="114"/>
        <v xml:space="preserve"> </v>
      </c>
      <c r="N351" s="204" t="str">
        <f t="shared" si="114"/>
        <v xml:space="preserve"> </v>
      </c>
      <c r="O351" s="204" t="str">
        <f t="shared" si="114"/>
        <v xml:space="preserve"> </v>
      </c>
      <c r="P351" s="204" t="str">
        <f t="shared" si="114"/>
        <v xml:space="preserve"> </v>
      </c>
      <c r="Q351" s="204" t="str">
        <f t="shared" si="114"/>
        <v xml:space="preserve"> </v>
      </c>
      <c r="R351" s="204" t="str">
        <f t="shared" si="114"/>
        <v xml:space="preserve"> </v>
      </c>
    </row>
    <row r="352" spans="1:18" ht="13.5" thickBot="1" x14ac:dyDescent="0.25">
      <c r="C352" s="206" t="s">
        <v>157</v>
      </c>
      <c r="D352" s="207" t="str">
        <f>IF(COUNTIF(D335:D351,"C")&gt;4,"C",IF(COUNTIF(D335:D351,"C")&gt;0,"P"," "))</f>
        <v xml:space="preserve"> </v>
      </c>
      <c r="E352" s="207" t="str">
        <f t="shared" ref="E352:R352" si="115">IF(COUNTIF(E335:E351,"C")&gt;4,"C",IF(COUNTIF(E335:E351,"C")&gt;0,"P"," "))</f>
        <v xml:space="preserve"> </v>
      </c>
      <c r="F352" s="207" t="str">
        <f t="shared" si="115"/>
        <v xml:space="preserve"> </v>
      </c>
      <c r="G352" s="207" t="str">
        <f t="shared" si="115"/>
        <v xml:space="preserve"> </v>
      </c>
      <c r="H352" s="207" t="str">
        <f t="shared" si="115"/>
        <v xml:space="preserve"> </v>
      </c>
      <c r="I352" s="207" t="str">
        <f t="shared" si="115"/>
        <v xml:space="preserve"> </v>
      </c>
      <c r="J352" s="207" t="str">
        <f t="shared" si="115"/>
        <v xml:space="preserve"> </v>
      </c>
      <c r="K352" s="207" t="str">
        <f t="shared" si="115"/>
        <v xml:space="preserve"> </v>
      </c>
      <c r="L352" s="207" t="str">
        <f t="shared" si="115"/>
        <v xml:space="preserve"> </v>
      </c>
      <c r="M352" s="207" t="str">
        <f t="shared" si="115"/>
        <v xml:space="preserve"> </v>
      </c>
      <c r="N352" s="207" t="str">
        <f t="shared" si="115"/>
        <v xml:space="preserve"> </v>
      </c>
      <c r="O352" s="207" t="str">
        <f t="shared" si="115"/>
        <v xml:space="preserve"> </v>
      </c>
      <c r="P352" s="207" t="str">
        <f t="shared" si="115"/>
        <v xml:space="preserve"> </v>
      </c>
      <c r="Q352" s="207" t="str">
        <f t="shared" si="115"/>
        <v xml:space="preserve"> </v>
      </c>
      <c r="R352" s="207" t="str">
        <f t="shared" si="115"/>
        <v xml:space="preserve"> </v>
      </c>
    </row>
    <row r="353" spans="1:18" ht="18" x14ac:dyDescent="0.2">
      <c r="A353" s="469" t="s">
        <v>289</v>
      </c>
      <c r="B353" s="470"/>
      <c r="C353" s="470"/>
      <c r="D353" s="470"/>
      <c r="E353" s="470"/>
      <c r="F353" s="470"/>
      <c r="G353" s="470"/>
      <c r="H353" s="470"/>
      <c r="I353" s="470"/>
      <c r="J353" s="470"/>
      <c r="K353" s="470"/>
      <c r="L353" s="470"/>
      <c r="M353" s="470"/>
      <c r="N353" s="470"/>
      <c r="O353" s="470"/>
      <c r="P353" s="470"/>
      <c r="Q353" s="470"/>
      <c r="R353" s="470"/>
    </row>
    <row r="354" spans="1:18" ht="15" x14ac:dyDescent="0.25">
      <c r="A354" s="212"/>
      <c r="B354" s="213" t="s">
        <v>403</v>
      </c>
      <c r="C354" s="214"/>
      <c r="D354" s="215"/>
      <c r="E354" s="215"/>
      <c r="F354" s="215"/>
      <c r="G354" s="215"/>
      <c r="H354" s="215"/>
      <c r="I354" s="215"/>
      <c r="J354" s="215"/>
      <c r="K354" s="215"/>
      <c r="L354" s="215"/>
      <c r="M354" s="215"/>
      <c r="N354" s="215"/>
      <c r="O354" s="215"/>
      <c r="P354" s="215"/>
      <c r="Q354" s="215"/>
      <c r="R354" s="215"/>
    </row>
    <row r="355" spans="1:18" x14ac:dyDescent="0.2">
      <c r="A355" s="212"/>
      <c r="B355" s="216">
        <v>1</v>
      </c>
      <c r="C355" s="217" t="s">
        <v>710</v>
      </c>
      <c r="D355" s="218"/>
      <c r="E355" s="219"/>
      <c r="F355" s="219"/>
      <c r="G355" s="219"/>
      <c r="H355" s="219"/>
      <c r="I355" s="219"/>
      <c r="J355" s="219"/>
      <c r="K355" s="219"/>
      <c r="L355" s="219"/>
      <c r="M355" s="219"/>
      <c r="N355" s="219"/>
      <c r="O355" s="219"/>
      <c r="P355" s="219"/>
      <c r="Q355" s="219"/>
      <c r="R355" s="219"/>
    </row>
    <row r="356" spans="1:18" x14ac:dyDescent="0.2">
      <c r="A356" s="236"/>
      <c r="B356" s="220"/>
      <c r="C356" s="221" t="s">
        <v>715</v>
      </c>
      <c r="D356" s="222"/>
      <c r="E356" s="223"/>
      <c r="F356" s="223"/>
      <c r="G356" s="223"/>
      <c r="H356" s="223"/>
      <c r="I356" s="223"/>
      <c r="J356" s="223"/>
      <c r="K356" s="223"/>
      <c r="L356" s="223"/>
      <c r="M356" s="223"/>
      <c r="N356" s="223"/>
      <c r="O356" s="223"/>
      <c r="P356" s="223"/>
      <c r="Q356" s="223"/>
      <c r="R356" s="223"/>
    </row>
    <row r="357" spans="1:18" x14ac:dyDescent="0.2">
      <c r="A357"/>
      <c r="B357" s="220"/>
      <c r="C357" s="221" t="s">
        <v>716</v>
      </c>
      <c r="D357" s="222"/>
      <c r="E357" s="223"/>
      <c r="F357" s="223"/>
      <c r="G357" s="223"/>
      <c r="H357" s="223"/>
      <c r="I357" s="223"/>
      <c r="J357" s="223"/>
      <c r="K357" s="223"/>
      <c r="L357" s="223"/>
      <c r="M357" s="223"/>
      <c r="N357" s="223"/>
      <c r="O357" s="223"/>
      <c r="P357" s="223"/>
      <c r="Q357" s="223"/>
      <c r="R357" s="223"/>
    </row>
    <row r="358" spans="1:18" x14ac:dyDescent="0.2">
      <c r="A358"/>
      <c r="B358" s="220"/>
      <c r="C358" s="221" t="s">
        <v>717</v>
      </c>
      <c r="D358" s="224"/>
      <c r="E358" s="223"/>
      <c r="F358" s="223"/>
      <c r="G358" s="223"/>
      <c r="H358" s="223"/>
      <c r="I358" s="223"/>
      <c r="J358" s="223"/>
      <c r="K358" s="223"/>
      <c r="L358" s="223"/>
      <c r="M358" s="223"/>
      <c r="N358" s="223"/>
      <c r="O358" s="223"/>
      <c r="P358" s="223"/>
      <c r="Q358" s="223"/>
      <c r="R358" s="223"/>
    </row>
    <row r="359" spans="1:18" x14ac:dyDescent="0.2">
      <c r="A359"/>
      <c r="B359" s="216">
        <v>2</v>
      </c>
      <c r="C359" s="225" t="s">
        <v>711</v>
      </c>
      <c r="D359" s="204" t="str">
        <f>IF(COUNTIF(D356:D358,"A")&gt;=1,"C",IF(COUNTIF(D356:D358,"A")&gt;0,"P"," "))</f>
        <v xml:space="preserve"> </v>
      </c>
      <c r="E359" s="204" t="str">
        <f t="shared" ref="E359:R359" si="116">IF(COUNTIF(E356:E358,"A")&gt;=1,"C",IF(COUNTIF(E356:E358,"A")&gt;0,"P"," "))</f>
        <v xml:space="preserve"> </v>
      </c>
      <c r="F359" s="204" t="str">
        <f t="shared" si="116"/>
        <v xml:space="preserve"> </v>
      </c>
      <c r="G359" s="204" t="str">
        <f t="shared" si="116"/>
        <v xml:space="preserve"> </v>
      </c>
      <c r="H359" s="204" t="str">
        <f t="shared" si="116"/>
        <v xml:space="preserve"> </v>
      </c>
      <c r="I359" s="204" t="str">
        <f t="shared" si="116"/>
        <v xml:space="preserve"> </v>
      </c>
      <c r="J359" s="204" t="str">
        <f t="shared" si="116"/>
        <v xml:space="preserve"> </v>
      </c>
      <c r="K359" s="204" t="str">
        <f t="shared" si="116"/>
        <v xml:space="preserve"> </v>
      </c>
      <c r="L359" s="204" t="str">
        <f t="shared" si="116"/>
        <v xml:space="preserve"> </v>
      </c>
      <c r="M359" s="204" t="str">
        <f t="shared" si="116"/>
        <v xml:space="preserve"> </v>
      </c>
      <c r="N359" s="204" t="str">
        <f t="shared" si="116"/>
        <v xml:space="preserve"> </v>
      </c>
      <c r="O359" s="204" t="str">
        <f t="shared" si="116"/>
        <v xml:space="preserve"> </v>
      </c>
      <c r="P359" s="204" t="str">
        <f t="shared" si="116"/>
        <v xml:space="preserve"> </v>
      </c>
      <c r="Q359" s="204" t="str">
        <f t="shared" si="116"/>
        <v xml:space="preserve"> </v>
      </c>
      <c r="R359" s="204" t="str">
        <f t="shared" si="116"/>
        <v xml:space="preserve"> </v>
      </c>
    </row>
    <row r="360" spans="1:18" x14ac:dyDescent="0.2">
      <c r="A360"/>
      <c r="B360" s="220"/>
      <c r="C360" s="221" t="s">
        <v>718</v>
      </c>
      <c r="D360" s="226"/>
      <c r="E360" s="223"/>
      <c r="F360" s="223"/>
      <c r="G360" s="223"/>
      <c r="H360" s="223"/>
      <c r="I360" s="223"/>
      <c r="J360" s="223"/>
      <c r="K360" s="223"/>
      <c r="L360" s="223"/>
      <c r="M360" s="223"/>
      <c r="N360" s="223"/>
      <c r="O360" s="223"/>
      <c r="P360" s="223"/>
      <c r="Q360" s="223"/>
      <c r="R360" s="223"/>
    </row>
    <row r="361" spans="1:18" x14ac:dyDescent="0.2">
      <c r="A361"/>
      <c r="B361" s="220"/>
      <c r="C361" s="221" t="s">
        <v>719</v>
      </c>
      <c r="D361" s="223"/>
      <c r="E361" s="223"/>
      <c r="F361" s="223"/>
      <c r="G361" s="223"/>
      <c r="H361" s="223"/>
      <c r="I361" s="223"/>
      <c r="J361" s="223"/>
      <c r="K361" s="223"/>
      <c r="L361" s="223"/>
      <c r="M361" s="223"/>
      <c r="N361" s="223"/>
      <c r="O361" s="223"/>
      <c r="P361" s="223"/>
      <c r="Q361" s="223"/>
      <c r="R361" s="223"/>
    </row>
    <row r="362" spans="1:18" x14ac:dyDescent="0.2">
      <c r="A362"/>
      <c r="B362" s="220"/>
      <c r="C362" s="221" t="s">
        <v>720</v>
      </c>
      <c r="D362" s="223" t="s">
        <v>774</v>
      </c>
      <c r="E362" s="223"/>
      <c r="F362" s="223"/>
      <c r="G362" s="223"/>
      <c r="H362" s="223"/>
      <c r="I362" s="223"/>
      <c r="J362" s="223"/>
      <c r="K362" s="223"/>
      <c r="L362" s="223"/>
      <c r="M362" s="223"/>
      <c r="N362" s="223"/>
      <c r="O362" s="223"/>
      <c r="P362" s="223"/>
      <c r="Q362" s="223"/>
      <c r="R362" s="223"/>
    </row>
    <row r="363" spans="1:18" x14ac:dyDescent="0.2">
      <c r="A363"/>
      <c r="B363" s="216">
        <v>3</v>
      </c>
      <c r="C363" s="225" t="s">
        <v>712</v>
      </c>
      <c r="D363" s="204" t="str">
        <f>IF(COUNTIF(D360:D362,"A")&gt;=1,"C",IF(COUNTIF(D360:D362,"A")&gt;0,"P"," "))</f>
        <v>C</v>
      </c>
      <c r="E363" s="204" t="str">
        <f t="shared" ref="E363:R363" si="117">IF(COUNTIF(E360:E362,"A")&gt;=1,"C",IF(COUNTIF(E360:E362,"A")&gt;0,"P"," "))</f>
        <v xml:space="preserve"> </v>
      </c>
      <c r="F363" s="204" t="str">
        <f t="shared" si="117"/>
        <v xml:space="preserve"> </v>
      </c>
      <c r="G363" s="204" t="str">
        <f t="shared" si="117"/>
        <v xml:space="preserve"> </v>
      </c>
      <c r="H363" s="204" t="str">
        <f t="shared" si="117"/>
        <v xml:space="preserve"> </v>
      </c>
      <c r="I363" s="204" t="str">
        <f t="shared" si="117"/>
        <v xml:space="preserve"> </v>
      </c>
      <c r="J363" s="204" t="str">
        <f t="shared" si="117"/>
        <v xml:space="preserve"> </v>
      </c>
      <c r="K363" s="204" t="str">
        <f t="shared" si="117"/>
        <v xml:space="preserve"> </v>
      </c>
      <c r="L363" s="204" t="str">
        <f t="shared" si="117"/>
        <v xml:space="preserve"> </v>
      </c>
      <c r="M363" s="204" t="str">
        <f t="shared" si="117"/>
        <v xml:space="preserve"> </v>
      </c>
      <c r="N363" s="204" t="str">
        <f t="shared" si="117"/>
        <v xml:space="preserve"> </v>
      </c>
      <c r="O363" s="204" t="str">
        <f t="shared" si="117"/>
        <v xml:space="preserve"> </v>
      </c>
      <c r="P363" s="204" t="str">
        <f t="shared" si="117"/>
        <v xml:space="preserve"> </v>
      </c>
      <c r="Q363" s="204" t="str">
        <f t="shared" si="117"/>
        <v xml:space="preserve"> </v>
      </c>
      <c r="R363" s="204" t="str">
        <f t="shared" si="117"/>
        <v xml:space="preserve"> </v>
      </c>
    </row>
    <row r="364" spans="1:18" x14ac:dyDescent="0.2">
      <c r="A364"/>
      <c r="B364" s="220"/>
      <c r="C364" s="221" t="s">
        <v>721</v>
      </c>
      <c r="D364" s="223"/>
      <c r="E364" s="223"/>
      <c r="F364" s="223"/>
      <c r="G364" s="223"/>
      <c r="H364" s="223"/>
      <c r="I364" s="223"/>
      <c r="J364" s="223"/>
      <c r="K364" s="223"/>
      <c r="L364" s="223"/>
      <c r="M364" s="223"/>
      <c r="N364" s="223"/>
      <c r="O364" s="223"/>
      <c r="P364" s="223"/>
      <c r="Q364" s="223"/>
      <c r="R364" s="223"/>
    </row>
    <row r="365" spans="1:18" x14ac:dyDescent="0.2">
      <c r="A365"/>
      <c r="B365" s="220"/>
      <c r="C365" s="221" t="s">
        <v>722</v>
      </c>
      <c r="D365" s="223"/>
      <c r="E365" s="223"/>
      <c r="F365" s="223"/>
      <c r="G365" s="223"/>
      <c r="H365" s="223"/>
      <c r="I365" s="223"/>
      <c r="J365" s="223"/>
      <c r="K365" s="223"/>
      <c r="L365" s="223"/>
      <c r="M365" s="223"/>
      <c r="N365" s="223"/>
      <c r="O365" s="223"/>
      <c r="P365" s="223"/>
      <c r="Q365" s="223"/>
      <c r="R365" s="223"/>
    </row>
    <row r="366" spans="1:18" x14ac:dyDescent="0.2">
      <c r="A366"/>
      <c r="B366" s="220"/>
      <c r="C366" s="221" t="s">
        <v>723</v>
      </c>
      <c r="D366" s="223"/>
      <c r="E366" s="223"/>
      <c r="F366" s="223"/>
      <c r="G366" s="223"/>
      <c r="H366" s="223"/>
      <c r="I366" s="223"/>
      <c r="J366" s="223"/>
      <c r="K366" s="223"/>
      <c r="L366" s="223"/>
      <c r="M366" s="223"/>
      <c r="N366" s="223"/>
      <c r="O366" s="223"/>
      <c r="P366" s="223"/>
      <c r="Q366" s="223"/>
      <c r="R366" s="223"/>
    </row>
    <row r="367" spans="1:18" x14ac:dyDescent="0.2">
      <c r="A367"/>
      <c r="B367" s="216">
        <v>4</v>
      </c>
      <c r="C367" s="225" t="s">
        <v>713</v>
      </c>
      <c r="D367" s="204" t="str">
        <f>IF(COUNTIF(D364:D366,"A")&gt;=1,"C",IF(COUNTIF(D364:D366,"A")&gt;0,"P"," "))</f>
        <v xml:space="preserve"> </v>
      </c>
      <c r="E367" s="204" t="str">
        <f t="shared" ref="E367:R367" si="118">IF(COUNTIF(E364:E366,"A")&gt;=1,"C",IF(COUNTIF(E364:E366,"A")&gt;0,"P"," "))</f>
        <v xml:space="preserve"> </v>
      </c>
      <c r="F367" s="204" t="str">
        <f t="shared" si="118"/>
        <v xml:space="preserve"> </v>
      </c>
      <c r="G367" s="204" t="str">
        <f t="shared" si="118"/>
        <v xml:space="preserve"> </v>
      </c>
      <c r="H367" s="204" t="str">
        <f t="shared" si="118"/>
        <v xml:space="preserve"> </v>
      </c>
      <c r="I367" s="204" t="str">
        <f t="shared" si="118"/>
        <v xml:space="preserve"> </v>
      </c>
      <c r="J367" s="204" t="str">
        <f t="shared" si="118"/>
        <v xml:space="preserve"> </v>
      </c>
      <c r="K367" s="204" t="str">
        <f t="shared" si="118"/>
        <v xml:space="preserve"> </v>
      </c>
      <c r="L367" s="204" t="str">
        <f t="shared" si="118"/>
        <v xml:space="preserve"> </v>
      </c>
      <c r="M367" s="204" t="str">
        <f t="shared" si="118"/>
        <v xml:space="preserve"> </v>
      </c>
      <c r="N367" s="204" t="str">
        <f t="shared" si="118"/>
        <v xml:space="preserve"> </v>
      </c>
      <c r="O367" s="204" t="str">
        <f t="shared" si="118"/>
        <v xml:space="preserve"> </v>
      </c>
      <c r="P367" s="204" t="str">
        <f t="shared" si="118"/>
        <v xml:space="preserve"> </v>
      </c>
      <c r="Q367" s="204" t="str">
        <f t="shared" si="118"/>
        <v xml:space="preserve"> </v>
      </c>
      <c r="R367" s="204" t="str">
        <f t="shared" si="118"/>
        <v xml:space="preserve"> </v>
      </c>
    </row>
    <row r="368" spans="1:18" x14ac:dyDescent="0.2">
      <c r="A368"/>
      <c r="B368" s="220"/>
      <c r="C368" s="221" t="s">
        <v>724</v>
      </c>
      <c r="D368" s="223"/>
      <c r="E368" s="223"/>
      <c r="F368" s="223"/>
      <c r="G368" s="223"/>
      <c r="H368" s="223"/>
      <c r="I368" s="223"/>
      <c r="J368" s="223"/>
      <c r="K368" s="223"/>
      <c r="L368" s="223"/>
      <c r="M368" s="223"/>
      <c r="N368" s="223"/>
      <c r="O368" s="223"/>
      <c r="P368" s="223"/>
      <c r="Q368" s="223"/>
      <c r="R368" s="227"/>
    </row>
    <row r="369" spans="1:18" x14ac:dyDescent="0.2">
      <c r="A369"/>
      <c r="B369" s="220"/>
      <c r="C369" s="221" t="s">
        <v>725</v>
      </c>
      <c r="D369" s="223"/>
      <c r="E369" s="223"/>
      <c r="F369" s="223"/>
      <c r="G369" s="223"/>
      <c r="H369" s="223"/>
      <c r="I369" s="223"/>
      <c r="J369" s="223"/>
      <c r="K369" s="223"/>
      <c r="L369" s="223"/>
      <c r="M369" s="223"/>
      <c r="N369" s="223"/>
      <c r="O369" s="223"/>
      <c r="P369" s="223"/>
      <c r="Q369" s="223"/>
      <c r="R369" s="227"/>
    </row>
    <row r="370" spans="1:18" x14ac:dyDescent="0.2">
      <c r="A370"/>
      <c r="B370" s="220"/>
      <c r="C370" s="221" t="s">
        <v>726</v>
      </c>
      <c r="D370" s="223"/>
      <c r="E370" s="223"/>
      <c r="F370" s="223"/>
      <c r="G370" s="223"/>
      <c r="H370" s="223"/>
      <c r="I370" s="223"/>
      <c r="J370" s="223"/>
      <c r="K370" s="223"/>
      <c r="L370" s="223"/>
      <c r="M370" s="223"/>
      <c r="N370" s="223"/>
      <c r="O370" s="223"/>
      <c r="P370" s="223"/>
      <c r="Q370" s="223"/>
      <c r="R370" s="227"/>
    </row>
    <row r="371" spans="1:18" x14ac:dyDescent="0.2">
      <c r="A371"/>
      <c r="B371" s="216">
        <v>5</v>
      </c>
      <c r="C371" s="225" t="s">
        <v>714</v>
      </c>
      <c r="D371" s="204" t="str">
        <f>IF(COUNTIF(D368:D370,"A")&gt;=1,"C",IF(COUNTIF(D368:D370,"A")&gt;0,"P"," "))</f>
        <v xml:space="preserve"> </v>
      </c>
      <c r="E371" s="204" t="str">
        <f t="shared" ref="E371:R371" si="119">IF(COUNTIF(E368:E370,"A")&gt;=1,"C",IF(COUNTIF(E368:E370,"A")&gt;0,"P"," "))</f>
        <v xml:space="preserve"> </v>
      </c>
      <c r="F371" s="204" t="str">
        <f t="shared" si="119"/>
        <v xml:space="preserve"> </v>
      </c>
      <c r="G371" s="204" t="str">
        <f t="shared" si="119"/>
        <v xml:space="preserve"> </v>
      </c>
      <c r="H371" s="204" t="str">
        <f t="shared" si="119"/>
        <v xml:space="preserve"> </v>
      </c>
      <c r="I371" s="204" t="str">
        <f t="shared" si="119"/>
        <v xml:space="preserve"> </v>
      </c>
      <c r="J371" s="204" t="str">
        <f t="shared" si="119"/>
        <v xml:space="preserve"> </v>
      </c>
      <c r="K371" s="204" t="str">
        <f t="shared" si="119"/>
        <v xml:space="preserve"> </v>
      </c>
      <c r="L371" s="204" t="str">
        <f t="shared" si="119"/>
        <v xml:space="preserve"> </v>
      </c>
      <c r="M371" s="204" t="str">
        <f t="shared" si="119"/>
        <v xml:space="preserve"> </v>
      </c>
      <c r="N371" s="204" t="str">
        <f t="shared" si="119"/>
        <v xml:space="preserve"> </v>
      </c>
      <c r="O371" s="204" t="str">
        <f t="shared" si="119"/>
        <v xml:space="preserve"> </v>
      </c>
      <c r="P371" s="204" t="str">
        <f t="shared" si="119"/>
        <v xml:space="preserve"> </v>
      </c>
      <c r="Q371" s="204" t="str">
        <f t="shared" si="119"/>
        <v xml:space="preserve"> </v>
      </c>
      <c r="R371" s="204" t="str">
        <f t="shared" si="119"/>
        <v xml:space="preserve"> </v>
      </c>
    </row>
    <row r="372" spans="1:18" x14ac:dyDescent="0.2">
      <c r="A372" s="212"/>
      <c r="B372" s="228"/>
      <c r="C372" s="229" t="s">
        <v>727</v>
      </c>
      <c r="D372" s="223"/>
      <c r="E372" s="223"/>
      <c r="F372" s="223"/>
      <c r="G372" s="223"/>
      <c r="H372" s="223"/>
      <c r="I372" s="223"/>
      <c r="J372" s="223"/>
      <c r="K372" s="223"/>
      <c r="L372" s="223"/>
      <c r="M372" s="223"/>
      <c r="N372" s="223"/>
      <c r="O372" s="223"/>
      <c r="P372" s="223"/>
      <c r="Q372" s="223"/>
      <c r="R372" s="223"/>
    </row>
    <row r="373" spans="1:18" x14ac:dyDescent="0.2">
      <c r="A373" s="212"/>
      <c r="B373" s="228"/>
      <c r="C373" s="229" t="s">
        <v>728</v>
      </c>
      <c r="D373" s="223"/>
      <c r="E373" s="223"/>
      <c r="F373" s="223"/>
      <c r="G373" s="223"/>
      <c r="H373" s="223"/>
      <c r="I373" s="223"/>
      <c r="J373" s="223"/>
      <c r="K373" s="223"/>
      <c r="L373" s="223"/>
      <c r="M373" s="223"/>
      <c r="N373" s="223"/>
      <c r="O373" s="223"/>
      <c r="P373" s="223"/>
      <c r="Q373" s="223"/>
      <c r="R373" s="223"/>
    </row>
    <row r="374" spans="1:18" x14ac:dyDescent="0.2">
      <c r="A374" s="212"/>
      <c r="B374" s="228"/>
      <c r="C374" s="229" t="s">
        <v>729</v>
      </c>
      <c r="D374" s="227" t="s">
        <v>774</v>
      </c>
      <c r="E374" s="227"/>
      <c r="F374" s="227"/>
      <c r="G374" s="227"/>
      <c r="H374" s="227"/>
      <c r="I374" s="227"/>
      <c r="J374" s="227"/>
      <c r="K374" s="227"/>
      <c r="L374" s="227"/>
      <c r="M374" s="227"/>
      <c r="N374" s="227"/>
      <c r="O374" s="227"/>
      <c r="P374" s="227"/>
      <c r="Q374" s="227"/>
      <c r="R374" s="227"/>
    </row>
    <row r="375" spans="1:18" ht="1.5" customHeight="1" thickBot="1" x14ac:dyDescent="0.25">
      <c r="A375" s="212"/>
      <c r="B375" s="228"/>
      <c r="C375" s="230"/>
      <c r="D375" s="204" t="str">
        <f>IF(COUNTIF(D372:D374,"A")&gt;=1,"C",IF(COUNTIF(D372:D374,"A")&gt;0,"P"," "))</f>
        <v>C</v>
      </c>
      <c r="E375" s="204" t="str">
        <f t="shared" ref="E375:R375" si="120">IF(COUNTIF(E372:E374,"A")&gt;=1,"C",IF(COUNTIF(E372:E374,"A")&gt;0,"P"," "))</f>
        <v xml:space="preserve"> </v>
      </c>
      <c r="F375" s="204" t="str">
        <f t="shared" si="120"/>
        <v xml:space="preserve"> </v>
      </c>
      <c r="G375" s="204" t="str">
        <f t="shared" si="120"/>
        <v xml:space="preserve"> </v>
      </c>
      <c r="H375" s="204" t="str">
        <f t="shared" si="120"/>
        <v xml:space="preserve"> </v>
      </c>
      <c r="I375" s="204" t="str">
        <f t="shared" si="120"/>
        <v xml:space="preserve"> </v>
      </c>
      <c r="J375" s="204" t="str">
        <f t="shared" si="120"/>
        <v xml:space="preserve"> </v>
      </c>
      <c r="K375" s="204" t="str">
        <f t="shared" si="120"/>
        <v xml:space="preserve"> </v>
      </c>
      <c r="L375" s="204" t="str">
        <f t="shared" si="120"/>
        <v xml:space="preserve"> </v>
      </c>
      <c r="M375" s="204" t="str">
        <f t="shared" si="120"/>
        <v xml:space="preserve"> </v>
      </c>
      <c r="N375" s="204" t="str">
        <f t="shared" si="120"/>
        <v xml:space="preserve"> </v>
      </c>
      <c r="O375" s="204" t="str">
        <f t="shared" si="120"/>
        <v xml:space="preserve"> </v>
      </c>
      <c r="P375" s="204" t="str">
        <f t="shared" si="120"/>
        <v xml:space="preserve"> </v>
      </c>
      <c r="Q375" s="204" t="str">
        <f t="shared" si="120"/>
        <v xml:space="preserve"> </v>
      </c>
      <c r="R375" s="204" t="str">
        <f t="shared" si="120"/>
        <v xml:space="preserve"> </v>
      </c>
    </row>
    <row r="376" spans="1:18" ht="13.5" thickBot="1" x14ac:dyDescent="0.25">
      <c r="A376" s="212"/>
      <c r="B376" s="231"/>
      <c r="C376" s="206" t="s">
        <v>157</v>
      </c>
      <c r="D376" s="207" t="str">
        <f>IF(COUNTIF(D359:D375,"C")&gt;4,"C",IF(COUNTIF(D359:D375,"C")&gt;0,"P"," "))</f>
        <v>P</v>
      </c>
      <c r="E376" s="207" t="str">
        <f t="shared" ref="E376:R376" si="121">IF(COUNTIF(E359:E375,"C")&gt;4,"C",IF(COUNTIF(E359:E375,"C")&gt;0,"P"," "))</f>
        <v xml:space="preserve"> </v>
      </c>
      <c r="F376" s="207" t="str">
        <f t="shared" si="121"/>
        <v xml:space="preserve"> </v>
      </c>
      <c r="G376" s="207" t="str">
        <f t="shared" si="121"/>
        <v xml:space="preserve"> </v>
      </c>
      <c r="H376" s="207" t="str">
        <f t="shared" si="121"/>
        <v xml:space="preserve"> </v>
      </c>
      <c r="I376" s="207" t="str">
        <f t="shared" si="121"/>
        <v xml:space="preserve"> </v>
      </c>
      <c r="J376" s="207" t="str">
        <f t="shared" si="121"/>
        <v xml:space="preserve"> </v>
      </c>
      <c r="K376" s="207" t="str">
        <f t="shared" si="121"/>
        <v xml:space="preserve"> </v>
      </c>
      <c r="L376" s="207" t="str">
        <f t="shared" si="121"/>
        <v xml:space="preserve"> </v>
      </c>
      <c r="M376" s="207" t="str">
        <f t="shared" si="121"/>
        <v xml:space="preserve"> </v>
      </c>
      <c r="N376" s="207" t="str">
        <f t="shared" si="121"/>
        <v xml:space="preserve"> </v>
      </c>
      <c r="O376" s="207" t="str">
        <f t="shared" si="121"/>
        <v xml:space="preserve"> </v>
      </c>
      <c r="P376" s="207" t="str">
        <f t="shared" si="121"/>
        <v xml:space="preserve"> </v>
      </c>
      <c r="Q376" s="207" t="str">
        <f t="shared" si="121"/>
        <v xml:space="preserve"> </v>
      </c>
      <c r="R376" s="207" t="str">
        <f t="shared" si="121"/>
        <v xml:space="preserve"> </v>
      </c>
    </row>
    <row r="377" spans="1:18" ht="15" x14ac:dyDescent="0.25">
      <c r="A377" s="212"/>
      <c r="B377" s="213" t="s">
        <v>404</v>
      </c>
      <c r="C377" s="214"/>
      <c r="D377" s="215"/>
      <c r="E377" s="215"/>
      <c r="F377" s="215"/>
      <c r="G377" s="215"/>
      <c r="H377" s="215"/>
      <c r="I377" s="215"/>
      <c r="J377" s="215"/>
      <c r="K377" s="215"/>
      <c r="L377" s="215"/>
      <c r="M377" s="215"/>
      <c r="N377" s="215"/>
      <c r="O377" s="215"/>
      <c r="P377" s="215"/>
      <c r="Q377" s="215"/>
      <c r="R377" s="215"/>
    </row>
    <row r="378" spans="1:18" ht="18" x14ac:dyDescent="0.25">
      <c r="A378" s="414"/>
      <c r="B378" s="216">
        <v>1</v>
      </c>
      <c r="C378" s="217" t="s">
        <v>730</v>
      </c>
      <c r="D378" s="218"/>
      <c r="E378" s="219"/>
      <c r="F378" s="219"/>
      <c r="G378" s="219"/>
      <c r="H378" s="219"/>
      <c r="I378" s="219"/>
      <c r="J378" s="219"/>
      <c r="K378" s="219"/>
      <c r="L378" s="219"/>
      <c r="M378" s="219"/>
      <c r="N378" s="219"/>
      <c r="O378" s="219"/>
      <c r="P378" s="219"/>
      <c r="Q378" s="219"/>
      <c r="R378" s="219"/>
    </row>
    <row r="379" spans="1:18" x14ac:dyDescent="0.2">
      <c r="A379"/>
      <c r="B379" s="220"/>
      <c r="C379" s="221" t="s">
        <v>731</v>
      </c>
      <c r="D379" s="222"/>
      <c r="E379" s="223"/>
      <c r="F379" s="223"/>
      <c r="G379" s="223"/>
      <c r="H379" s="223"/>
      <c r="I379" s="223"/>
      <c r="J379" s="223"/>
      <c r="K379" s="223"/>
      <c r="L379" s="223"/>
      <c r="M379" s="223"/>
      <c r="N379" s="223"/>
      <c r="O379" s="223"/>
      <c r="P379" s="223"/>
      <c r="Q379" s="223"/>
      <c r="R379" s="223"/>
    </row>
    <row r="380" spans="1:18" x14ac:dyDescent="0.2">
      <c r="A380"/>
      <c r="B380" s="220"/>
      <c r="C380" s="221" t="s">
        <v>732</v>
      </c>
      <c r="D380" s="222"/>
      <c r="E380" s="223"/>
      <c r="F380" s="223"/>
      <c r="G380" s="223"/>
      <c r="H380" s="223"/>
      <c r="I380" s="223"/>
      <c r="J380" s="223"/>
      <c r="K380" s="223"/>
      <c r="L380" s="223"/>
      <c r="M380" s="223"/>
      <c r="N380" s="223"/>
      <c r="O380" s="223"/>
      <c r="P380" s="223"/>
      <c r="Q380" s="223"/>
      <c r="R380" s="223"/>
    </row>
    <row r="381" spans="1:18" x14ac:dyDescent="0.2">
      <c r="A381"/>
      <c r="B381" s="220"/>
      <c r="C381" s="221" t="s">
        <v>733</v>
      </c>
      <c r="D381" s="224"/>
      <c r="E381" s="223"/>
      <c r="F381" s="223"/>
      <c r="G381" s="223"/>
      <c r="H381" s="223"/>
      <c r="I381" s="223"/>
      <c r="J381" s="223"/>
      <c r="K381" s="223"/>
      <c r="L381" s="223"/>
      <c r="M381" s="223"/>
      <c r="N381" s="223"/>
      <c r="O381" s="223"/>
      <c r="P381" s="223"/>
      <c r="Q381" s="223"/>
      <c r="R381" s="223"/>
    </row>
    <row r="382" spans="1:18" x14ac:dyDescent="0.2">
      <c r="A382"/>
      <c r="B382" s="216">
        <v>2</v>
      </c>
      <c r="C382" s="225" t="s">
        <v>747</v>
      </c>
      <c r="D382" s="204" t="str">
        <f>IF(COUNTIF(D379:D381,"A")&gt;=1,"C",IF(COUNTIF(D379:D381,"A")&gt;0,"P"," "))</f>
        <v xml:space="preserve"> </v>
      </c>
      <c r="E382" s="204" t="str">
        <f t="shared" ref="E382:R382" si="122">IF(COUNTIF(E379:E381,"A")&gt;=1,"C",IF(COUNTIF(E379:E381,"A")&gt;0,"P"," "))</f>
        <v xml:space="preserve"> </v>
      </c>
      <c r="F382" s="204" t="str">
        <f t="shared" si="122"/>
        <v xml:space="preserve"> </v>
      </c>
      <c r="G382" s="204" t="str">
        <f t="shared" si="122"/>
        <v xml:space="preserve"> </v>
      </c>
      <c r="H382" s="204" t="str">
        <f t="shared" si="122"/>
        <v xml:space="preserve"> </v>
      </c>
      <c r="I382" s="204" t="str">
        <f t="shared" si="122"/>
        <v xml:space="preserve"> </v>
      </c>
      <c r="J382" s="204" t="str">
        <f t="shared" si="122"/>
        <v xml:space="preserve"> </v>
      </c>
      <c r="K382" s="204" t="str">
        <f t="shared" si="122"/>
        <v xml:space="preserve"> </v>
      </c>
      <c r="L382" s="204" t="str">
        <f t="shared" si="122"/>
        <v xml:space="preserve"> </v>
      </c>
      <c r="M382" s="204" t="str">
        <f t="shared" si="122"/>
        <v xml:space="preserve"> </v>
      </c>
      <c r="N382" s="204" t="str">
        <f t="shared" si="122"/>
        <v xml:space="preserve"> </v>
      </c>
      <c r="O382" s="204" t="str">
        <f t="shared" si="122"/>
        <v xml:space="preserve"> </v>
      </c>
      <c r="P382" s="204" t="str">
        <f t="shared" si="122"/>
        <v xml:space="preserve"> </v>
      </c>
      <c r="Q382" s="204" t="str">
        <f t="shared" si="122"/>
        <v xml:space="preserve"> </v>
      </c>
      <c r="R382" s="204" t="str">
        <f t="shared" si="122"/>
        <v xml:space="preserve"> </v>
      </c>
    </row>
    <row r="383" spans="1:18" x14ac:dyDescent="0.2">
      <c r="A383"/>
      <c r="B383" s="220"/>
      <c r="C383" s="221" t="s">
        <v>734</v>
      </c>
      <c r="D383" s="226"/>
      <c r="E383" s="223"/>
      <c r="F383" s="223"/>
      <c r="G383" s="223"/>
      <c r="H383" s="223"/>
      <c r="I383" s="223"/>
      <c r="J383" s="223"/>
      <c r="K383" s="223"/>
      <c r="L383" s="223"/>
      <c r="M383" s="223"/>
      <c r="N383" s="223"/>
      <c r="O383" s="223"/>
      <c r="P383" s="223"/>
      <c r="Q383" s="223"/>
      <c r="R383" s="223"/>
    </row>
    <row r="384" spans="1:18" x14ac:dyDescent="0.2">
      <c r="A384"/>
      <c r="B384" s="220"/>
      <c r="C384" s="221" t="s">
        <v>735</v>
      </c>
      <c r="D384" s="223"/>
      <c r="E384" s="223"/>
      <c r="F384" s="223"/>
      <c r="G384" s="223"/>
      <c r="H384" s="223"/>
      <c r="I384" s="223"/>
      <c r="J384" s="223"/>
      <c r="K384" s="223"/>
      <c r="L384" s="223"/>
      <c r="M384" s="223"/>
      <c r="N384" s="223"/>
      <c r="O384" s="223"/>
      <c r="P384" s="223"/>
      <c r="Q384" s="223"/>
      <c r="R384" s="223"/>
    </row>
    <row r="385" spans="1:18" x14ac:dyDescent="0.2">
      <c r="A385"/>
      <c r="B385" s="220"/>
      <c r="C385" s="221" t="s">
        <v>748</v>
      </c>
      <c r="D385" s="223"/>
      <c r="E385" s="223"/>
      <c r="F385" s="223"/>
      <c r="G385" s="223"/>
      <c r="H385" s="223"/>
      <c r="I385" s="223"/>
      <c r="J385" s="223"/>
      <c r="K385" s="223"/>
      <c r="L385" s="223"/>
      <c r="M385" s="223"/>
      <c r="N385" s="223"/>
      <c r="O385" s="223"/>
      <c r="P385" s="223"/>
      <c r="Q385" s="223"/>
      <c r="R385" s="223"/>
    </row>
    <row r="386" spans="1:18" x14ac:dyDescent="0.2">
      <c r="A386"/>
      <c r="B386" s="216">
        <v>3</v>
      </c>
      <c r="C386" s="225" t="s">
        <v>736</v>
      </c>
      <c r="D386" s="204" t="str">
        <f>IF(COUNTIF(D383:D385,"A")&gt;=1,"C",IF(COUNTIF(D383:D385,"A")&gt;0,"P"," "))</f>
        <v xml:space="preserve"> </v>
      </c>
      <c r="E386" s="204" t="str">
        <f t="shared" ref="E386:R386" si="123">IF(COUNTIF(E383:E385,"A")&gt;=1,"C",IF(COUNTIF(E383:E385,"A")&gt;0,"P"," "))</f>
        <v xml:space="preserve"> </v>
      </c>
      <c r="F386" s="204" t="str">
        <f t="shared" si="123"/>
        <v xml:space="preserve"> </v>
      </c>
      <c r="G386" s="204" t="str">
        <f t="shared" si="123"/>
        <v xml:space="preserve"> </v>
      </c>
      <c r="H386" s="204" t="str">
        <f t="shared" si="123"/>
        <v xml:space="preserve"> </v>
      </c>
      <c r="I386" s="204" t="str">
        <f t="shared" si="123"/>
        <v xml:space="preserve"> </v>
      </c>
      <c r="J386" s="204" t="str">
        <f t="shared" si="123"/>
        <v xml:space="preserve"> </v>
      </c>
      <c r="K386" s="204" t="str">
        <f t="shared" si="123"/>
        <v xml:space="preserve"> </v>
      </c>
      <c r="L386" s="204" t="str">
        <f t="shared" si="123"/>
        <v xml:space="preserve"> </v>
      </c>
      <c r="M386" s="204" t="str">
        <f t="shared" si="123"/>
        <v xml:space="preserve"> </v>
      </c>
      <c r="N386" s="204" t="str">
        <f t="shared" si="123"/>
        <v xml:space="preserve"> </v>
      </c>
      <c r="O386" s="204" t="str">
        <f t="shared" si="123"/>
        <v xml:space="preserve"> </v>
      </c>
      <c r="P386" s="204" t="str">
        <f t="shared" si="123"/>
        <v xml:space="preserve"> </v>
      </c>
      <c r="Q386" s="204" t="str">
        <f t="shared" si="123"/>
        <v xml:space="preserve"> </v>
      </c>
      <c r="R386" s="204" t="str">
        <f t="shared" si="123"/>
        <v xml:space="preserve"> </v>
      </c>
    </row>
    <row r="387" spans="1:18" x14ac:dyDescent="0.2">
      <c r="A387"/>
      <c r="B387" s="220"/>
      <c r="C387" s="221" t="s">
        <v>737</v>
      </c>
      <c r="D387" s="223"/>
      <c r="E387" s="223"/>
      <c r="F387" s="223"/>
      <c r="G387" s="223"/>
      <c r="H387" s="223"/>
      <c r="I387" s="223"/>
      <c r="J387" s="223"/>
      <c r="K387" s="223"/>
      <c r="L387" s="223"/>
      <c r="M387" s="223"/>
      <c r="N387" s="223"/>
      <c r="O387" s="223"/>
      <c r="P387" s="223"/>
      <c r="Q387" s="223"/>
      <c r="R387" s="223"/>
    </row>
    <row r="388" spans="1:18" x14ac:dyDescent="0.2">
      <c r="A388"/>
      <c r="B388" s="220"/>
      <c r="C388" s="221" t="s">
        <v>738</v>
      </c>
      <c r="D388" s="223"/>
      <c r="E388" s="223"/>
      <c r="F388" s="223"/>
      <c r="G388" s="223"/>
      <c r="H388" s="223"/>
      <c r="I388" s="223"/>
      <c r="J388" s="223"/>
      <c r="K388" s="223"/>
      <c r="L388" s="223"/>
      <c r="M388" s="223"/>
      <c r="N388" s="223"/>
      <c r="O388" s="223"/>
      <c r="P388" s="223"/>
      <c r="Q388" s="223"/>
      <c r="R388" s="223"/>
    </row>
    <row r="389" spans="1:18" x14ac:dyDescent="0.2">
      <c r="A389"/>
      <c r="B389" s="220"/>
      <c r="C389" s="221" t="s">
        <v>739</v>
      </c>
      <c r="D389" s="223"/>
      <c r="E389" s="223"/>
      <c r="F389" s="223"/>
      <c r="G389" s="223"/>
      <c r="H389" s="223"/>
      <c r="I389" s="223"/>
      <c r="J389" s="223"/>
      <c r="K389" s="223"/>
      <c r="L389" s="223"/>
      <c r="M389" s="223"/>
      <c r="N389" s="223"/>
      <c r="O389" s="223"/>
      <c r="P389" s="223"/>
      <c r="Q389" s="223"/>
      <c r="R389" s="223"/>
    </row>
    <row r="390" spans="1:18" x14ac:dyDescent="0.2">
      <c r="A390" s="212"/>
      <c r="B390" s="216">
        <v>4</v>
      </c>
      <c r="C390" s="225" t="s">
        <v>749</v>
      </c>
      <c r="D390" s="204" t="str">
        <f>IF(COUNTIF(D387:D389,"A")&gt;=1,"C",IF(COUNTIF(D387:D389,"A")&gt;0,"P"," "))</f>
        <v xml:space="preserve"> </v>
      </c>
      <c r="E390" s="204" t="str">
        <f t="shared" ref="E390:R390" si="124">IF(COUNTIF(E387:E389,"A")&gt;=1,"C",IF(COUNTIF(E387:E389,"A")&gt;0,"P"," "))</f>
        <v xml:space="preserve"> </v>
      </c>
      <c r="F390" s="204" t="str">
        <f t="shared" si="124"/>
        <v xml:space="preserve"> </v>
      </c>
      <c r="G390" s="204" t="str">
        <f t="shared" si="124"/>
        <v xml:space="preserve"> </v>
      </c>
      <c r="H390" s="204" t="str">
        <f t="shared" si="124"/>
        <v xml:space="preserve"> </v>
      </c>
      <c r="I390" s="204" t="str">
        <f t="shared" si="124"/>
        <v xml:space="preserve"> </v>
      </c>
      <c r="J390" s="204" t="str">
        <f t="shared" si="124"/>
        <v xml:space="preserve"> </v>
      </c>
      <c r="K390" s="204" t="str">
        <f t="shared" si="124"/>
        <v xml:space="preserve"> </v>
      </c>
      <c r="L390" s="204" t="str">
        <f t="shared" si="124"/>
        <v xml:space="preserve"> </v>
      </c>
      <c r="M390" s="204" t="str">
        <f t="shared" si="124"/>
        <v xml:space="preserve"> </v>
      </c>
      <c r="N390" s="204" t="str">
        <f t="shared" si="124"/>
        <v xml:space="preserve"> </v>
      </c>
      <c r="O390" s="204" t="str">
        <f t="shared" si="124"/>
        <v xml:space="preserve"> </v>
      </c>
      <c r="P390" s="204" t="str">
        <f t="shared" si="124"/>
        <v xml:space="preserve"> </v>
      </c>
      <c r="Q390" s="204" t="str">
        <f t="shared" si="124"/>
        <v xml:space="preserve"> </v>
      </c>
      <c r="R390" s="204" t="str">
        <f t="shared" si="124"/>
        <v xml:space="preserve"> </v>
      </c>
    </row>
    <row r="391" spans="1:18" x14ac:dyDescent="0.2">
      <c r="A391" s="212"/>
      <c r="B391" s="220"/>
      <c r="C391" s="221" t="s">
        <v>740</v>
      </c>
      <c r="D391" s="223"/>
      <c r="E391" s="223"/>
      <c r="F391" s="223"/>
      <c r="G391" s="223"/>
      <c r="H391" s="223"/>
      <c r="I391" s="223"/>
      <c r="J391" s="223"/>
      <c r="K391" s="223"/>
      <c r="L391" s="223"/>
      <c r="M391" s="223"/>
      <c r="N391" s="223"/>
      <c r="O391" s="223"/>
      <c r="P391" s="223"/>
      <c r="Q391" s="223"/>
      <c r="R391" s="227"/>
    </row>
    <row r="392" spans="1:18" x14ac:dyDescent="0.2">
      <c r="A392" s="212"/>
      <c r="B392" s="220"/>
      <c r="C392" s="221" t="s">
        <v>741</v>
      </c>
      <c r="D392" s="223"/>
      <c r="E392" s="223"/>
      <c r="F392" s="223"/>
      <c r="G392" s="223"/>
      <c r="H392" s="223"/>
      <c r="I392" s="223"/>
      <c r="J392" s="223"/>
      <c r="K392" s="223"/>
      <c r="L392" s="223"/>
      <c r="M392" s="223"/>
      <c r="N392" s="223"/>
      <c r="O392" s="223"/>
      <c r="P392" s="223"/>
      <c r="Q392" s="223"/>
      <c r="R392" s="227"/>
    </row>
    <row r="393" spans="1:18" x14ac:dyDescent="0.2">
      <c r="A393" s="212"/>
      <c r="B393" s="220"/>
      <c r="C393" s="221" t="s">
        <v>742</v>
      </c>
      <c r="D393" s="223"/>
      <c r="E393" s="223"/>
      <c r="F393" s="223"/>
      <c r="G393" s="223"/>
      <c r="H393" s="223"/>
      <c r="I393" s="223"/>
      <c r="J393" s="223"/>
      <c r="K393" s="223"/>
      <c r="L393" s="223"/>
      <c r="M393" s="223"/>
      <c r="N393" s="223"/>
      <c r="O393" s="223"/>
      <c r="P393" s="223"/>
      <c r="Q393" s="223"/>
      <c r="R393" s="227"/>
    </row>
    <row r="394" spans="1:18" x14ac:dyDescent="0.2">
      <c r="A394" s="212"/>
      <c r="B394" s="216">
        <v>5</v>
      </c>
      <c r="C394" s="225" t="s">
        <v>743</v>
      </c>
      <c r="D394" s="204" t="str">
        <f>IF(COUNTIF(D391:D393,"A")&gt;=1,"C",IF(COUNTIF(D391:D393,"A")&gt;0,"P"," "))</f>
        <v xml:space="preserve"> </v>
      </c>
      <c r="E394" s="204" t="str">
        <f t="shared" ref="E394:R394" si="125">IF(COUNTIF(E391:E393,"A")&gt;=1,"C",IF(COUNTIF(E391:E393,"A")&gt;0,"P"," "))</f>
        <v xml:space="preserve"> </v>
      </c>
      <c r="F394" s="204" t="str">
        <f t="shared" si="125"/>
        <v xml:space="preserve"> </v>
      </c>
      <c r="G394" s="204" t="str">
        <f t="shared" si="125"/>
        <v xml:space="preserve"> </v>
      </c>
      <c r="H394" s="204" t="str">
        <f t="shared" si="125"/>
        <v xml:space="preserve"> </v>
      </c>
      <c r="I394" s="204" t="str">
        <f t="shared" si="125"/>
        <v xml:space="preserve"> </v>
      </c>
      <c r="J394" s="204" t="str">
        <f t="shared" si="125"/>
        <v xml:space="preserve"> </v>
      </c>
      <c r="K394" s="204" t="str">
        <f t="shared" si="125"/>
        <v xml:space="preserve"> </v>
      </c>
      <c r="L394" s="204" t="str">
        <f t="shared" si="125"/>
        <v xml:space="preserve"> </v>
      </c>
      <c r="M394" s="204" t="str">
        <f t="shared" si="125"/>
        <v xml:space="preserve"> </v>
      </c>
      <c r="N394" s="204" t="str">
        <f t="shared" si="125"/>
        <v xml:space="preserve"> </v>
      </c>
      <c r="O394" s="204" t="str">
        <f t="shared" si="125"/>
        <v xml:space="preserve"> </v>
      </c>
      <c r="P394" s="204" t="str">
        <f t="shared" si="125"/>
        <v xml:space="preserve"> </v>
      </c>
      <c r="Q394" s="204" t="str">
        <f t="shared" si="125"/>
        <v xml:space="preserve"> </v>
      </c>
      <c r="R394" s="204" t="str">
        <f t="shared" si="125"/>
        <v xml:space="preserve"> </v>
      </c>
    </row>
    <row r="395" spans="1:18" x14ac:dyDescent="0.2">
      <c r="A395" s="212"/>
      <c r="B395" s="228"/>
      <c r="C395" s="229" t="s">
        <v>744</v>
      </c>
      <c r="D395" s="223"/>
      <c r="E395" s="223"/>
      <c r="F395" s="223"/>
      <c r="G395" s="223"/>
      <c r="H395" s="223"/>
      <c r="I395" s="223"/>
      <c r="J395" s="223"/>
      <c r="K395" s="223"/>
      <c r="L395" s="223"/>
      <c r="M395" s="223"/>
      <c r="N395" s="223"/>
      <c r="O395" s="223"/>
      <c r="P395" s="223"/>
      <c r="Q395" s="223"/>
      <c r="R395" s="223"/>
    </row>
    <row r="396" spans="1:18" x14ac:dyDescent="0.2">
      <c r="A396" s="212"/>
      <c r="B396" s="228"/>
      <c r="C396" s="229" t="s">
        <v>745</v>
      </c>
      <c r="D396" s="223"/>
      <c r="E396" s="223"/>
      <c r="F396" s="223"/>
      <c r="G396" s="223"/>
      <c r="H396" s="223"/>
      <c r="I396" s="223"/>
      <c r="J396" s="223"/>
      <c r="K396" s="223"/>
      <c r="L396" s="223"/>
      <c r="M396" s="223"/>
      <c r="N396" s="223"/>
      <c r="O396" s="223"/>
      <c r="P396" s="223"/>
      <c r="Q396" s="223"/>
      <c r="R396" s="223"/>
    </row>
    <row r="397" spans="1:18" x14ac:dyDescent="0.2">
      <c r="A397" s="212"/>
      <c r="B397" s="228"/>
      <c r="C397" s="229" t="s">
        <v>746</v>
      </c>
      <c r="D397" s="227"/>
      <c r="E397" s="227"/>
      <c r="F397" s="227"/>
      <c r="G397" s="227"/>
      <c r="H397" s="227"/>
      <c r="I397" s="227"/>
      <c r="J397" s="227"/>
      <c r="K397" s="227"/>
      <c r="L397" s="227"/>
      <c r="M397" s="227"/>
      <c r="N397" s="227"/>
      <c r="O397" s="227"/>
      <c r="P397" s="227"/>
      <c r="Q397" s="227"/>
      <c r="R397" s="227"/>
    </row>
    <row r="398" spans="1:18" ht="1.5" customHeight="1" thickBot="1" x14ac:dyDescent="0.25">
      <c r="A398" s="212"/>
      <c r="B398" s="228"/>
      <c r="C398" s="230"/>
      <c r="D398" s="204" t="str">
        <f>IF(COUNTIF(D395:D397,"A")&gt;=1,"C",IF(COUNTIF(D395:D397,"A")&gt;0,"P"," "))</f>
        <v xml:space="preserve"> </v>
      </c>
      <c r="E398" s="204" t="str">
        <f t="shared" ref="E398:R398" si="126">IF(COUNTIF(E395:E397,"A")&gt;=1,"C",IF(COUNTIF(E395:E397,"A")&gt;0,"P"," "))</f>
        <v xml:space="preserve"> </v>
      </c>
      <c r="F398" s="204" t="str">
        <f t="shared" si="126"/>
        <v xml:space="preserve"> </v>
      </c>
      <c r="G398" s="204" t="str">
        <f t="shared" si="126"/>
        <v xml:space="preserve"> </v>
      </c>
      <c r="H398" s="204" t="str">
        <f t="shared" si="126"/>
        <v xml:space="preserve"> </v>
      </c>
      <c r="I398" s="204" t="str">
        <f t="shared" si="126"/>
        <v xml:space="preserve"> </v>
      </c>
      <c r="J398" s="204" t="str">
        <f t="shared" si="126"/>
        <v xml:space="preserve"> </v>
      </c>
      <c r="K398" s="204" t="str">
        <f t="shared" si="126"/>
        <v xml:space="preserve"> </v>
      </c>
      <c r="L398" s="204" t="str">
        <f t="shared" si="126"/>
        <v xml:space="preserve"> </v>
      </c>
      <c r="M398" s="204" t="str">
        <f t="shared" si="126"/>
        <v xml:space="preserve"> </v>
      </c>
      <c r="N398" s="204" t="str">
        <f t="shared" si="126"/>
        <v xml:space="preserve"> </v>
      </c>
      <c r="O398" s="204" t="str">
        <f t="shared" si="126"/>
        <v xml:space="preserve"> </v>
      </c>
      <c r="P398" s="204" t="str">
        <f t="shared" si="126"/>
        <v xml:space="preserve"> </v>
      </c>
      <c r="Q398" s="204" t="str">
        <f t="shared" si="126"/>
        <v xml:space="preserve"> </v>
      </c>
      <c r="R398" s="204" t="str">
        <f t="shared" si="126"/>
        <v xml:space="preserve"> </v>
      </c>
    </row>
    <row r="399" spans="1:18" ht="13.5" thickBot="1" x14ac:dyDescent="0.25">
      <c r="A399" s="212"/>
      <c r="B399" s="231"/>
      <c r="C399" s="206" t="s">
        <v>157</v>
      </c>
      <c r="D399" s="207" t="str">
        <f>IF(COUNTIF(D382:D398,"C")&gt;4,"C",IF(COUNTIF(D382:D398,"C")&gt;0,"P"," "))</f>
        <v xml:space="preserve"> </v>
      </c>
      <c r="E399" s="207" t="str">
        <f t="shared" ref="E399:R399" si="127">IF(COUNTIF(E382:E398,"C")&gt;4,"C",IF(COUNTIF(E382:E398,"C")&gt;0,"P"," "))</f>
        <v xml:space="preserve"> </v>
      </c>
      <c r="F399" s="207" t="str">
        <f t="shared" si="127"/>
        <v xml:space="preserve"> </v>
      </c>
      <c r="G399" s="207" t="str">
        <f t="shared" si="127"/>
        <v xml:space="preserve"> </v>
      </c>
      <c r="H399" s="207" t="str">
        <f t="shared" si="127"/>
        <v xml:space="preserve"> </v>
      </c>
      <c r="I399" s="207" t="str">
        <f t="shared" si="127"/>
        <v xml:space="preserve"> </v>
      </c>
      <c r="J399" s="207" t="str">
        <f t="shared" si="127"/>
        <v xml:space="preserve"> </v>
      </c>
      <c r="K399" s="207" t="str">
        <f t="shared" si="127"/>
        <v xml:space="preserve"> </v>
      </c>
      <c r="L399" s="207" t="str">
        <f t="shared" si="127"/>
        <v xml:space="preserve"> </v>
      </c>
      <c r="M399" s="207" t="str">
        <f t="shared" si="127"/>
        <v xml:space="preserve"> </v>
      </c>
      <c r="N399" s="207" t="str">
        <f t="shared" si="127"/>
        <v xml:space="preserve"> </v>
      </c>
      <c r="O399" s="207" t="str">
        <f t="shared" si="127"/>
        <v xml:space="preserve"> </v>
      </c>
      <c r="P399" s="207" t="str">
        <f t="shared" si="127"/>
        <v xml:space="preserve"> </v>
      </c>
      <c r="Q399" s="207" t="str">
        <f t="shared" si="127"/>
        <v xml:space="preserve"> </v>
      </c>
      <c r="R399" s="207" t="str">
        <f t="shared" si="127"/>
        <v xml:space="preserve"> </v>
      </c>
    </row>
    <row r="400" spans="1:18" ht="15" x14ac:dyDescent="0.25">
      <c r="A400" s="212"/>
      <c r="B400" s="213" t="s">
        <v>405</v>
      </c>
      <c r="C400" s="214"/>
      <c r="D400" s="215"/>
      <c r="E400" s="215"/>
      <c r="F400" s="215"/>
      <c r="G400" s="215"/>
      <c r="H400" s="215"/>
      <c r="I400" s="215"/>
      <c r="J400" s="215"/>
      <c r="K400" s="215"/>
      <c r="L400" s="215"/>
      <c r="M400" s="215"/>
      <c r="N400" s="215"/>
      <c r="O400" s="215"/>
      <c r="P400" s="215"/>
      <c r="Q400" s="215"/>
      <c r="R400" s="215"/>
    </row>
    <row r="401" spans="1:18" ht="18" x14ac:dyDescent="0.25">
      <c r="A401" s="414"/>
      <c r="B401" s="216">
        <v>1</v>
      </c>
      <c r="C401" s="217" t="s">
        <v>750</v>
      </c>
      <c r="D401" s="218"/>
      <c r="E401" s="219"/>
      <c r="F401" s="219"/>
      <c r="G401" s="219"/>
      <c r="H401" s="219"/>
      <c r="I401" s="219"/>
      <c r="J401" s="219"/>
      <c r="K401" s="219"/>
      <c r="L401" s="219"/>
      <c r="M401" s="219"/>
      <c r="N401" s="219"/>
      <c r="O401" s="219"/>
      <c r="P401" s="219"/>
      <c r="Q401" s="219"/>
      <c r="R401" s="219"/>
    </row>
    <row r="402" spans="1:18" x14ac:dyDescent="0.2">
      <c r="A402"/>
      <c r="B402" s="220"/>
      <c r="C402" s="221" t="s">
        <v>751</v>
      </c>
      <c r="D402" s="222"/>
      <c r="E402" s="223"/>
      <c r="F402" s="223"/>
      <c r="G402" s="223"/>
      <c r="H402" s="223"/>
      <c r="I402" s="223"/>
      <c r="J402" s="223"/>
      <c r="K402" s="223"/>
      <c r="L402" s="223"/>
      <c r="M402" s="223"/>
      <c r="N402" s="223"/>
      <c r="O402" s="223"/>
      <c r="P402" s="223"/>
      <c r="Q402" s="223"/>
      <c r="R402" s="223"/>
    </row>
    <row r="403" spans="1:18" x14ac:dyDescent="0.2">
      <c r="A403"/>
      <c r="B403" s="220"/>
      <c r="C403" s="221" t="s">
        <v>752</v>
      </c>
      <c r="D403" s="222"/>
      <c r="E403" s="223"/>
      <c r="F403" s="223"/>
      <c r="G403" s="223"/>
      <c r="H403" s="223"/>
      <c r="I403" s="223"/>
      <c r="J403" s="223"/>
      <c r="K403" s="223"/>
      <c r="L403" s="223"/>
      <c r="M403" s="223"/>
      <c r="N403" s="223"/>
      <c r="O403" s="223"/>
      <c r="P403" s="223"/>
      <c r="Q403" s="223"/>
      <c r="R403" s="223"/>
    </row>
    <row r="404" spans="1:18" x14ac:dyDescent="0.2">
      <c r="A404"/>
      <c r="B404" s="220"/>
      <c r="C404" s="221" t="s">
        <v>767</v>
      </c>
      <c r="D404" s="224"/>
      <c r="E404" s="223"/>
      <c r="F404" s="223"/>
      <c r="G404" s="223"/>
      <c r="H404" s="223"/>
      <c r="I404" s="223"/>
      <c r="J404" s="223"/>
      <c r="K404" s="223"/>
      <c r="L404" s="223"/>
      <c r="M404" s="223"/>
      <c r="N404" s="223"/>
      <c r="O404" s="223"/>
      <c r="P404" s="223"/>
      <c r="Q404" s="223"/>
      <c r="R404" s="223"/>
    </row>
    <row r="405" spans="1:18" x14ac:dyDescent="0.2">
      <c r="A405"/>
      <c r="B405" s="216">
        <v>2</v>
      </c>
      <c r="C405" s="225" t="s">
        <v>753</v>
      </c>
      <c r="D405" s="204" t="str">
        <f>IF(COUNTIF(D402:D404,"A")&gt;=1,"C",IF(COUNTIF(D402:D404,"A")&gt;0,"P"," "))</f>
        <v xml:space="preserve"> </v>
      </c>
      <c r="E405" s="204" t="str">
        <f t="shared" ref="E405:R405" si="128">IF(COUNTIF(E402:E404,"A")&gt;=1,"C",IF(COUNTIF(E402:E404,"A")&gt;0,"P"," "))</f>
        <v xml:space="preserve"> </v>
      </c>
      <c r="F405" s="204" t="str">
        <f t="shared" si="128"/>
        <v xml:space="preserve"> </v>
      </c>
      <c r="G405" s="204" t="str">
        <f t="shared" si="128"/>
        <v xml:space="preserve"> </v>
      </c>
      <c r="H405" s="204" t="str">
        <f t="shared" si="128"/>
        <v xml:space="preserve"> </v>
      </c>
      <c r="I405" s="204" t="str">
        <f t="shared" si="128"/>
        <v xml:space="preserve"> </v>
      </c>
      <c r="J405" s="204" t="str">
        <f t="shared" si="128"/>
        <v xml:space="preserve"> </v>
      </c>
      <c r="K405" s="204" t="str">
        <f t="shared" si="128"/>
        <v xml:space="preserve"> </v>
      </c>
      <c r="L405" s="204" t="str">
        <f t="shared" si="128"/>
        <v xml:space="preserve"> </v>
      </c>
      <c r="M405" s="204" t="str">
        <f t="shared" si="128"/>
        <v xml:space="preserve"> </v>
      </c>
      <c r="N405" s="204" t="str">
        <f t="shared" si="128"/>
        <v xml:space="preserve"> </v>
      </c>
      <c r="O405" s="204" t="str">
        <f t="shared" si="128"/>
        <v xml:space="preserve"> </v>
      </c>
      <c r="P405" s="204" t="str">
        <f t="shared" si="128"/>
        <v xml:space="preserve"> </v>
      </c>
      <c r="Q405" s="204" t="str">
        <f t="shared" si="128"/>
        <v xml:space="preserve"> </v>
      </c>
      <c r="R405" s="204" t="str">
        <f t="shared" si="128"/>
        <v xml:space="preserve"> </v>
      </c>
    </row>
    <row r="406" spans="1:18" x14ac:dyDescent="0.2">
      <c r="A406"/>
      <c r="B406" s="220"/>
      <c r="C406" s="221" t="s">
        <v>754</v>
      </c>
      <c r="D406" s="226"/>
      <c r="E406" s="223"/>
      <c r="F406" s="223"/>
      <c r="G406" s="223"/>
      <c r="H406" s="223"/>
      <c r="I406" s="223"/>
      <c r="J406" s="223"/>
      <c r="K406" s="223"/>
      <c r="L406" s="223"/>
      <c r="M406" s="223"/>
      <c r="N406" s="223"/>
      <c r="O406" s="223"/>
      <c r="P406" s="223"/>
      <c r="Q406" s="223"/>
      <c r="R406" s="223"/>
    </row>
    <row r="407" spans="1:18" x14ac:dyDescent="0.2">
      <c r="A407"/>
      <c r="B407" s="220"/>
      <c r="C407" s="221" t="s">
        <v>755</v>
      </c>
      <c r="D407" s="223"/>
      <c r="E407" s="223"/>
      <c r="F407" s="223"/>
      <c r="G407" s="223"/>
      <c r="H407" s="223"/>
      <c r="I407" s="223"/>
      <c r="J407" s="223"/>
      <c r="K407" s="223"/>
      <c r="L407" s="223"/>
      <c r="M407" s="223"/>
      <c r="N407" s="223"/>
      <c r="O407" s="223"/>
      <c r="P407" s="223"/>
      <c r="Q407" s="223"/>
      <c r="R407" s="223"/>
    </row>
    <row r="408" spans="1:18" x14ac:dyDescent="0.2">
      <c r="A408"/>
      <c r="B408" s="220"/>
      <c r="C408" s="221" t="s">
        <v>756</v>
      </c>
      <c r="D408" s="223"/>
      <c r="E408" s="223"/>
      <c r="F408" s="223"/>
      <c r="G408" s="223"/>
      <c r="H408" s="223"/>
      <c r="I408" s="223"/>
      <c r="J408" s="223"/>
      <c r="K408" s="223"/>
      <c r="L408" s="223"/>
      <c r="M408" s="223"/>
      <c r="N408" s="223"/>
      <c r="O408" s="223"/>
      <c r="P408" s="223"/>
      <c r="Q408" s="223"/>
      <c r="R408" s="223"/>
    </row>
    <row r="409" spans="1:18" x14ac:dyDescent="0.2">
      <c r="A409"/>
      <c r="B409" s="216">
        <v>3</v>
      </c>
      <c r="C409" s="225" t="s">
        <v>757</v>
      </c>
      <c r="D409" s="204" t="str">
        <f>IF(COUNTIF(D406:D408,"A")&gt;=1,"C",IF(COUNTIF(D406:D408,"A")&gt;0,"P"," "))</f>
        <v xml:space="preserve"> </v>
      </c>
      <c r="E409" s="204" t="str">
        <f t="shared" ref="E409:R409" si="129">IF(COUNTIF(E406:E408,"A")&gt;=1,"C",IF(COUNTIF(E406:E408,"A")&gt;0,"P"," "))</f>
        <v xml:space="preserve"> </v>
      </c>
      <c r="F409" s="204" t="str">
        <f t="shared" si="129"/>
        <v xml:space="preserve"> </v>
      </c>
      <c r="G409" s="204" t="str">
        <f t="shared" si="129"/>
        <v xml:space="preserve"> </v>
      </c>
      <c r="H409" s="204" t="str">
        <f t="shared" si="129"/>
        <v xml:space="preserve"> </v>
      </c>
      <c r="I409" s="204" t="str">
        <f t="shared" si="129"/>
        <v xml:space="preserve"> </v>
      </c>
      <c r="J409" s="204" t="str">
        <f t="shared" si="129"/>
        <v xml:space="preserve"> </v>
      </c>
      <c r="K409" s="204" t="str">
        <f t="shared" si="129"/>
        <v xml:space="preserve"> </v>
      </c>
      <c r="L409" s="204" t="str">
        <f t="shared" si="129"/>
        <v xml:space="preserve"> </v>
      </c>
      <c r="M409" s="204" t="str">
        <f t="shared" si="129"/>
        <v xml:space="preserve"> </v>
      </c>
      <c r="N409" s="204" t="str">
        <f t="shared" si="129"/>
        <v xml:space="preserve"> </v>
      </c>
      <c r="O409" s="204" t="str">
        <f t="shared" si="129"/>
        <v xml:space="preserve"> </v>
      </c>
      <c r="P409" s="204" t="str">
        <f t="shared" si="129"/>
        <v xml:space="preserve"> </v>
      </c>
      <c r="Q409" s="204" t="str">
        <f t="shared" si="129"/>
        <v xml:space="preserve"> </v>
      </c>
      <c r="R409" s="204" t="str">
        <f t="shared" si="129"/>
        <v xml:space="preserve"> </v>
      </c>
    </row>
    <row r="410" spans="1:18" x14ac:dyDescent="0.2">
      <c r="A410"/>
      <c r="B410" s="220"/>
      <c r="C410" s="221" t="s">
        <v>758</v>
      </c>
      <c r="D410" s="223"/>
      <c r="E410" s="223"/>
      <c r="F410" s="223"/>
      <c r="G410" s="223"/>
      <c r="H410" s="223"/>
      <c r="I410" s="223"/>
      <c r="J410" s="223"/>
      <c r="K410" s="223"/>
      <c r="L410" s="223"/>
      <c r="M410" s="223"/>
      <c r="N410" s="223"/>
      <c r="O410" s="223"/>
      <c r="P410" s="223"/>
      <c r="Q410" s="223"/>
      <c r="R410" s="223"/>
    </row>
    <row r="411" spans="1:18" x14ac:dyDescent="0.2">
      <c r="A411"/>
      <c r="B411" s="220"/>
      <c r="C411" s="221" t="s">
        <v>768</v>
      </c>
      <c r="D411" s="223"/>
      <c r="E411" s="223"/>
      <c r="F411" s="223"/>
      <c r="G411" s="223"/>
      <c r="H411" s="223"/>
      <c r="I411" s="223"/>
      <c r="J411" s="223"/>
      <c r="K411" s="223"/>
      <c r="L411" s="223"/>
      <c r="M411" s="223"/>
      <c r="N411" s="223"/>
      <c r="O411" s="223"/>
      <c r="P411" s="223"/>
      <c r="Q411" s="223"/>
      <c r="R411" s="223"/>
    </row>
    <row r="412" spans="1:18" x14ac:dyDescent="0.2">
      <c r="A412"/>
      <c r="B412" s="220"/>
      <c r="C412" s="221" t="s">
        <v>759</v>
      </c>
      <c r="D412" s="223"/>
      <c r="E412" s="223"/>
      <c r="F412" s="223"/>
      <c r="G412" s="223"/>
      <c r="H412" s="223"/>
      <c r="I412" s="223"/>
      <c r="J412" s="223"/>
      <c r="K412" s="223"/>
      <c r="L412" s="223"/>
      <c r="M412" s="223"/>
      <c r="N412" s="223"/>
      <c r="O412" s="223"/>
      <c r="P412" s="223"/>
      <c r="Q412" s="223"/>
      <c r="R412" s="223"/>
    </row>
    <row r="413" spans="1:18" x14ac:dyDescent="0.2">
      <c r="A413" s="212"/>
      <c r="B413" s="216">
        <v>4</v>
      </c>
      <c r="C413" s="225" t="s">
        <v>760</v>
      </c>
      <c r="D413" s="204" t="str">
        <f>IF(COUNTIF(D410:D412,"A")&gt;=1,"C",IF(COUNTIF(D410:D412,"A")&gt;0,"P"," "))</f>
        <v xml:space="preserve"> </v>
      </c>
      <c r="E413" s="204" t="str">
        <f t="shared" ref="E413:R413" si="130">IF(COUNTIF(E410:E412,"A")&gt;=1,"C",IF(COUNTIF(E410:E412,"A")&gt;0,"P"," "))</f>
        <v xml:space="preserve"> </v>
      </c>
      <c r="F413" s="204" t="str">
        <f t="shared" si="130"/>
        <v xml:space="preserve"> </v>
      </c>
      <c r="G413" s="204" t="str">
        <f t="shared" si="130"/>
        <v xml:space="preserve"> </v>
      </c>
      <c r="H413" s="204" t="str">
        <f t="shared" si="130"/>
        <v xml:space="preserve"> </v>
      </c>
      <c r="I413" s="204" t="str">
        <f t="shared" si="130"/>
        <v xml:space="preserve"> </v>
      </c>
      <c r="J413" s="204" t="str">
        <f t="shared" si="130"/>
        <v xml:space="preserve"> </v>
      </c>
      <c r="K413" s="204" t="str">
        <f t="shared" si="130"/>
        <v xml:space="preserve"> </v>
      </c>
      <c r="L413" s="204" t="str">
        <f t="shared" si="130"/>
        <v xml:space="preserve"> </v>
      </c>
      <c r="M413" s="204" t="str">
        <f t="shared" si="130"/>
        <v xml:space="preserve"> </v>
      </c>
      <c r="N413" s="204" t="str">
        <f t="shared" si="130"/>
        <v xml:space="preserve"> </v>
      </c>
      <c r="O413" s="204" t="str">
        <f t="shared" si="130"/>
        <v xml:space="preserve"> </v>
      </c>
      <c r="P413" s="204" t="str">
        <f t="shared" si="130"/>
        <v xml:space="preserve"> </v>
      </c>
      <c r="Q413" s="204" t="str">
        <f t="shared" si="130"/>
        <v xml:space="preserve"> </v>
      </c>
      <c r="R413" s="204" t="str">
        <f t="shared" si="130"/>
        <v xml:space="preserve"> </v>
      </c>
    </row>
    <row r="414" spans="1:18" ht="12.75" customHeight="1" x14ac:dyDescent="0.2">
      <c r="A414" s="212"/>
      <c r="B414" s="220"/>
      <c r="C414" s="221" t="s">
        <v>761</v>
      </c>
      <c r="D414" s="223"/>
      <c r="E414" s="223"/>
      <c r="F414" s="223"/>
      <c r="G414" s="223"/>
      <c r="H414" s="223"/>
      <c r="I414" s="223"/>
      <c r="J414" s="223"/>
      <c r="K414" s="223"/>
      <c r="L414" s="223"/>
      <c r="M414" s="223"/>
      <c r="N414" s="223"/>
      <c r="O414" s="223"/>
      <c r="P414" s="223"/>
      <c r="Q414" s="223"/>
      <c r="R414" s="227"/>
    </row>
    <row r="415" spans="1:18" x14ac:dyDescent="0.2">
      <c r="A415" s="212"/>
      <c r="B415" s="220"/>
      <c r="C415" s="221" t="s">
        <v>762</v>
      </c>
      <c r="D415" s="223"/>
      <c r="E415" s="223"/>
      <c r="F415" s="223"/>
      <c r="G415" s="223"/>
      <c r="H415" s="223"/>
      <c r="I415" s="223"/>
      <c r="J415" s="223"/>
      <c r="K415" s="223"/>
      <c r="L415" s="223"/>
      <c r="M415" s="223"/>
      <c r="N415" s="223"/>
      <c r="O415" s="223"/>
      <c r="P415" s="223"/>
      <c r="Q415" s="223"/>
      <c r="R415" s="227"/>
    </row>
    <row r="416" spans="1:18" x14ac:dyDescent="0.2">
      <c r="A416" s="212"/>
      <c r="B416" s="220"/>
      <c r="C416" s="221" t="s">
        <v>763</v>
      </c>
      <c r="D416" s="223"/>
      <c r="E416" s="223"/>
      <c r="F416" s="223"/>
      <c r="G416" s="223"/>
      <c r="H416" s="223"/>
      <c r="I416" s="223"/>
      <c r="J416" s="223"/>
      <c r="K416" s="223"/>
      <c r="L416" s="223"/>
      <c r="M416" s="223"/>
      <c r="N416" s="223"/>
      <c r="O416" s="223"/>
      <c r="P416" s="223"/>
      <c r="Q416" s="223"/>
      <c r="R416" s="227"/>
    </row>
    <row r="417" spans="1:18" x14ac:dyDescent="0.2">
      <c r="A417" s="212"/>
      <c r="B417" s="216">
        <v>5</v>
      </c>
      <c r="C417" s="225" t="s">
        <v>764</v>
      </c>
      <c r="D417" s="204" t="str">
        <f>IF(COUNTIF(D414:D416,"A")&gt;=1,"C",IF(COUNTIF(D414:D416,"A")&gt;0,"P"," "))</f>
        <v xml:space="preserve"> </v>
      </c>
      <c r="E417" s="204" t="str">
        <f t="shared" ref="E417:R417" si="131">IF(COUNTIF(E414:E416,"A")&gt;=1,"C",IF(COUNTIF(E414:E416,"A")&gt;0,"P"," "))</f>
        <v xml:space="preserve"> </v>
      </c>
      <c r="F417" s="204" t="str">
        <f t="shared" si="131"/>
        <v xml:space="preserve"> </v>
      </c>
      <c r="G417" s="204" t="str">
        <f t="shared" si="131"/>
        <v xml:space="preserve"> </v>
      </c>
      <c r="H417" s="204" t="str">
        <f t="shared" si="131"/>
        <v xml:space="preserve"> </v>
      </c>
      <c r="I417" s="204" t="str">
        <f t="shared" si="131"/>
        <v xml:space="preserve"> </v>
      </c>
      <c r="J417" s="204" t="str">
        <f t="shared" si="131"/>
        <v xml:space="preserve"> </v>
      </c>
      <c r="K417" s="204" t="str">
        <f t="shared" si="131"/>
        <v xml:space="preserve"> </v>
      </c>
      <c r="L417" s="204" t="str">
        <f t="shared" si="131"/>
        <v xml:space="preserve"> </v>
      </c>
      <c r="M417" s="204" t="str">
        <f t="shared" si="131"/>
        <v xml:space="preserve"> </v>
      </c>
      <c r="N417" s="204" t="str">
        <f t="shared" si="131"/>
        <v xml:space="preserve"> </v>
      </c>
      <c r="O417" s="204" t="str">
        <f t="shared" si="131"/>
        <v xml:space="preserve"> </v>
      </c>
      <c r="P417" s="204" t="str">
        <f t="shared" si="131"/>
        <v xml:space="preserve"> </v>
      </c>
      <c r="Q417" s="204" t="str">
        <f t="shared" si="131"/>
        <v xml:space="preserve"> </v>
      </c>
      <c r="R417" s="204" t="str">
        <f t="shared" si="131"/>
        <v xml:space="preserve"> </v>
      </c>
    </row>
    <row r="418" spans="1:18" x14ac:dyDescent="0.2">
      <c r="A418" s="212"/>
      <c r="B418" s="228"/>
      <c r="C418" s="229" t="s">
        <v>765</v>
      </c>
      <c r="D418" s="223"/>
      <c r="E418" s="223"/>
      <c r="F418" s="223"/>
      <c r="G418" s="223"/>
      <c r="H418" s="223"/>
      <c r="I418" s="223"/>
      <c r="J418" s="223"/>
      <c r="K418" s="223"/>
      <c r="L418" s="223"/>
      <c r="M418" s="223"/>
      <c r="N418" s="223"/>
      <c r="O418" s="223"/>
      <c r="P418" s="223"/>
      <c r="Q418" s="223"/>
      <c r="R418" s="223"/>
    </row>
    <row r="419" spans="1:18" x14ac:dyDescent="0.2">
      <c r="A419" s="212"/>
      <c r="B419" s="228"/>
      <c r="C419" s="229" t="s">
        <v>766</v>
      </c>
      <c r="D419" s="223"/>
      <c r="E419" s="223"/>
      <c r="F419" s="223"/>
      <c r="G419" s="223"/>
      <c r="H419" s="223"/>
      <c r="I419" s="223"/>
      <c r="J419" s="223"/>
      <c r="K419" s="223"/>
      <c r="L419" s="223"/>
      <c r="M419" s="223"/>
      <c r="N419" s="223"/>
      <c r="O419" s="223"/>
      <c r="P419" s="223"/>
      <c r="Q419" s="223"/>
      <c r="R419" s="223"/>
    </row>
    <row r="420" spans="1:18" x14ac:dyDescent="0.2">
      <c r="A420" s="212"/>
      <c r="B420" s="228"/>
      <c r="C420" s="229" t="s">
        <v>769</v>
      </c>
      <c r="D420" s="227"/>
      <c r="E420" s="227"/>
      <c r="F420" s="227"/>
      <c r="G420" s="227"/>
      <c r="H420" s="227"/>
      <c r="I420" s="227"/>
      <c r="J420" s="227"/>
      <c r="K420" s="227"/>
      <c r="L420" s="227"/>
      <c r="M420" s="227"/>
      <c r="N420" s="227"/>
      <c r="O420" s="227"/>
      <c r="P420" s="227"/>
      <c r="Q420" s="227"/>
      <c r="R420" s="227"/>
    </row>
    <row r="421" spans="1:18" ht="1.5" customHeight="1" thickBot="1" x14ac:dyDescent="0.25">
      <c r="A421" s="212"/>
      <c r="B421" s="228"/>
      <c r="C421" s="230"/>
      <c r="D421" s="204" t="str">
        <f>IF(COUNTIF(D418:D420,"A")&gt;=1,"C",IF(COUNTIF(D418:D420,"A")&gt;0,"P"," "))</f>
        <v xml:space="preserve"> </v>
      </c>
      <c r="E421" s="204" t="str">
        <f t="shared" ref="E421:R421" si="132">IF(COUNTIF(E418:E420,"A")&gt;=1,"C",IF(COUNTIF(E418:E420,"A")&gt;0,"P"," "))</f>
        <v xml:space="preserve"> </v>
      </c>
      <c r="F421" s="204" t="str">
        <f t="shared" si="132"/>
        <v xml:space="preserve"> </v>
      </c>
      <c r="G421" s="204" t="str">
        <f t="shared" si="132"/>
        <v xml:space="preserve"> </v>
      </c>
      <c r="H421" s="204" t="str">
        <f t="shared" si="132"/>
        <v xml:space="preserve"> </v>
      </c>
      <c r="I421" s="204" t="str">
        <f t="shared" si="132"/>
        <v xml:space="preserve"> </v>
      </c>
      <c r="J421" s="204" t="str">
        <f t="shared" si="132"/>
        <v xml:space="preserve"> </v>
      </c>
      <c r="K421" s="204" t="str">
        <f t="shared" si="132"/>
        <v xml:space="preserve"> </v>
      </c>
      <c r="L421" s="204" t="str">
        <f t="shared" si="132"/>
        <v xml:space="preserve"> </v>
      </c>
      <c r="M421" s="204" t="str">
        <f t="shared" si="132"/>
        <v xml:space="preserve"> </v>
      </c>
      <c r="N421" s="204" t="str">
        <f t="shared" si="132"/>
        <v xml:space="preserve"> </v>
      </c>
      <c r="O421" s="204" t="str">
        <f t="shared" si="132"/>
        <v xml:space="preserve"> </v>
      </c>
      <c r="P421" s="204" t="str">
        <f t="shared" si="132"/>
        <v xml:space="preserve"> </v>
      </c>
      <c r="Q421" s="204" t="str">
        <f t="shared" si="132"/>
        <v xml:space="preserve"> </v>
      </c>
      <c r="R421" s="204" t="str">
        <f t="shared" si="132"/>
        <v xml:space="preserve"> </v>
      </c>
    </row>
    <row r="422" spans="1:18" ht="13.5" thickBot="1" x14ac:dyDescent="0.25">
      <c r="A422" s="212"/>
      <c r="B422" s="231"/>
      <c r="C422" s="206" t="s">
        <v>157</v>
      </c>
      <c r="D422" s="207" t="str">
        <f>IF(COUNTIF(D405:D421,"C")&gt;4,"C",IF(COUNTIF(D405:D421,"C")&gt;0,"P"," "))</f>
        <v xml:space="preserve"> </v>
      </c>
      <c r="E422" s="207" t="str">
        <f t="shared" ref="E422:R422" si="133">IF(COUNTIF(E405:E421,"C")&gt;4,"C",IF(COUNTIF(E405:E421,"C")&gt;0,"P"," "))</f>
        <v xml:space="preserve"> </v>
      </c>
      <c r="F422" s="207" t="str">
        <f t="shared" si="133"/>
        <v xml:space="preserve"> </v>
      </c>
      <c r="G422" s="207" t="str">
        <f t="shared" si="133"/>
        <v xml:space="preserve"> </v>
      </c>
      <c r="H422" s="207" t="str">
        <f t="shared" si="133"/>
        <v xml:space="preserve"> </v>
      </c>
      <c r="I422" s="207" t="str">
        <f t="shared" si="133"/>
        <v xml:space="preserve"> </v>
      </c>
      <c r="J422" s="207" t="str">
        <f t="shared" si="133"/>
        <v xml:space="preserve"> </v>
      </c>
      <c r="K422" s="207" t="str">
        <f t="shared" si="133"/>
        <v xml:space="preserve"> </v>
      </c>
      <c r="L422" s="207" t="str">
        <f t="shared" si="133"/>
        <v xml:space="preserve"> </v>
      </c>
      <c r="M422" s="207" t="str">
        <f t="shared" si="133"/>
        <v xml:space="preserve"> </v>
      </c>
      <c r="N422" s="207" t="str">
        <f t="shared" si="133"/>
        <v xml:space="preserve"> </v>
      </c>
      <c r="O422" s="207" t="str">
        <f t="shared" si="133"/>
        <v xml:space="preserve"> </v>
      </c>
      <c r="P422" s="207" t="str">
        <f t="shared" si="133"/>
        <v xml:space="preserve"> </v>
      </c>
      <c r="Q422" s="207" t="str">
        <f t="shared" si="133"/>
        <v xml:space="preserve"> </v>
      </c>
      <c r="R422" s="207" t="str">
        <f t="shared" si="133"/>
        <v xml:space="preserve"> </v>
      </c>
    </row>
    <row r="423" spans="1:18" ht="15" x14ac:dyDescent="0.25">
      <c r="B423" s="196" t="s">
        <v>406</v>
      </c>
    </row>
    <row r="424" spans="1:18" ht="18" x14ac:dyDescent="0.25">
      <c r="A424" s="414"/>
      <c r="B424" s="192">
        <v>1</v>
      </c>
      <c r="C424" s="232" t="s">
        <v>290</v>
      </c>
    </row>
    <row r="425" spans="1:18" x14ac:dyDescent="0.2">
      <c r="A425"/>
      <c r="B425" s="199"/>
      <c r="C425" s="233" t="s">
        <v>291</v>
      </c>
      <c r="D425" s="202"/>
      <c r="E425" s="202"/>
      <c r="F425" s="202"/>
      <c r="G425" s="202"/>
      <c r="H425" s="202"/>
      <c r="I425" s="202"/>
      <c r="J425" s="202"/>
      <c r="K425" s="202"/>
      <c r="L425" s="202"/>
      <c r="M425" s="202"/>
      <c r="N425" s="202"/>
      <c r="O425" s="202"/>
      <c r="P425" s="202"/>
      <c r="Q425" s="202"/>
      <c r="R425" s="202"/>
    </row>
    <row r="426" spans="1:18" x14ac:dyDescent="0.2">
      <c r="A426"/>
      <c r="B426" s="199"/>
      <c r="C426" s="233" t="s">
        <v>292</v>
      </c>
      <c r="D426" s="202"/>
      <c r="E426" s="202"/>
      <c r="F426" s="202"/>
      <c r="G426" s="202"/>
      <c r="H426" s="202"/>
      <c r="I426" s="202"/>
      <c r="J426" s="202"/>
      <c r="K426" s="202"/>
      <c r="L426" s="202"/>
      <c r="M426" s="202"/>
      <c r="N426" s="202"/>
      <c r="O426" s="202"/>
      <c r="P426" s="202"/>
      <c r="Q426" s="202"/>
      <c r="R426" s="202"/>
    </row>
    <row r="427" spans="1:18" x14ac:dyDescent="0.2">
      <c r="A427"/>
      <c r="B427" s="199"/>
      <c r="C427" s="233" t="s">
        <v>293</v>
      </c>
      <c r="D427" s="202"/>
      <c r="E427" s="202"/>
      <c r="F427" s="202"/>
      <c r="G427" s="202"/>
      <c r="H427" s="202"/>
      <c r="I427" s="202"/>
      <c r="J427" s="202"/>
      <c r="K427" s="202"/>
      <c r="L427" s="202"/>
      <c r="M427" s="202"/>
      <c r="N427" s="202"/>
      <c r="O427" s="202"/>
      <c r="P427" s="202"/>
      <c r="Q427" s="202"/>
      <c r="R427" s="202"/>
    </row>
    <row r="428" spans="1:18" x14ac:dyDescent="0.2">
      <c r="A428"/>
      <c r="B428" s="192">
        <v>2</v>
      </c>
      <c r="C428" s="203" t="s">
        <v>294</v>
      </c>
      <c r="D428" s="204" t="str">
        <f>IF(COUNTIF(D425:D427,"A")&gt;=1,"C",IF(COUNTIF(D425:D427,"A")&gt;0,"P"," "))</f>
        <v xml:space="preserve"> </v>
      </c>
      <c r="E428" s="204" t="str">
        <f t="shared" ref="E428:R428" si="134">IF(COUNTIF(E425:E427,"A")&gt;=1,"C",IF(COUNTIF(E425:E427,"A")&gt;0,"P"," "))</f>
        <v xml:space="preserve"> </v>
      </c>
      <c r="F428" s="204" t="str">
        <f t="shared" si="134"/>
        <v xml:space="preserve"> </v>
      </c>
      <c r="G428" s="204" t="str">
        <f t="shared" si="134"/>
        <v xml:space="preserve"> </v>
      </c>
      <c r="H428" s="204" t="str">
        <f t="shared" si="134"/>
        <v xml:space="preserve"> </v>
      </c>
      <c r="I428" s="204" t="str">
        <f t="shared" si="134"/>
        <v xml:space="preserve"> </v>
      </c>
      <c r="J428" s="204" t="str">
        <f t="shared" si="134"/>
        <v xml:space="preserve"> </v>
      </c>
      <c r="K428" s="204" t="str">
        <f t="shared" si="134"/>
        <v xml:space="preserve"> </v>
      </c>
      <c r="L428" s="204" t="str">
        <f t="shared" si="134"/>
        <v xml:space="preserve"> </v>
      </c>
      <c r="M428" s="204" t="str">
        <f t="shared" si="134"/>
        <v xml:space="preserve"> </v>
      </c>
      <c r="N428" s="204" t="str">
        <f t="shared" si="134"/>
        <v xml:space="preserve"> </v>
      </c>
      <c r="O428" s="204" t="str">
        <f t="shared" si="134"/>
        <v xml:space="preserve"> </v>
      </c>
      <c r="P428" s="204" t="str">
        <f t="shared" si="134"/>
        <v xml:space="preserve"> </v>
      </c>
      <c r="Q428" s="204" t="str">
        <f t="shared" si="134"/>
        <v xml:space="preserve"> </v>
      </c>
      <c r="R428" s="204" t="str">
        <f t="shared" si="134"/>
        <v xml:space="preserve"> </v>
      </c>
    </row>
    <row r="429" spans="1:18" x14ac:dyDescent="0.2">
      <c r="A429"/>
      <c r="B429" s="205"/>
      <c r="C429" s="233" t="s">
        <v>295</v>
      </c>
      <c r="D429" s="202"/>
      <c r="E429" s="202"/>
      <c r="F429" s="202"/>
      <c r="G429" s="202"/>
      <c r="H429" s="202"/>
      <c r="I429" s="202"/>
      <c r="J429" s="202"/>
      <c r="K429" s="202"/>
      <c r="L429" s="202"/>
      <c r="M429" s="202"/>
      <c r="N429" s="202"/>
      <c r="O429" s="202"/>
      <c r="P429" s="202"/>
      <c r="Q429" s="202"/>
      <c r="R429" s="202"/>
    </row>
    <row r="430" spans="1:18" x14ac:dyDescent="0.2">
      <c r="A430"/>
      <c r="B430" s="205"/>
      <c r="C430" s="233" t="s">
        <v>296</v>
      </c>
      <c r="D430" s="202"/>
      <c r="E430" s="202"/>
      <c r="F430" s="202"/>
      <c r="G430" s="202"/>
      <c r="H430" s="202"/>
      <c r="I430" s="202"/>
      <c r="J430" s="202"/>
      <c r="K430" s="202"/>
      <c r="L430" s="202"/>
      <c r="M430" s="202"/>
      <c r="N430" s="202"/>
      <c r="O430" s="202"/>
      <c r="P430" s="202"/>
      <c r="Q430" s="202"/>
      <c r="R430" s="202"/>
    </row>
    <row r="431" spans="1:18" x14ac:dyDescent="0.2">
      <c r="A431"/>
      <c r="B431" s="205"/>
      <c r="C431" s="233" t="s">
        <v>297</v>
      </c>
      <c r="D431" s="202"/>
      <c r="E431" s="202"/>
      <c r="F431" s="202"/>
      <c r="G431" s="202"/>
      <c r="H431" s="202"/>
      <c r="I431" s="202"/>
      <c r="J431" s="202"/>
      <c r="K431" s="202"/>
      <c r="L431" s="202"/>
      <c r="M431" s="202"/>
      <c r="N431" s="202"/>
      <c r="O431" s="202"/>
      <c r="P431" s="202"/>
      <c r="Q431" s="202"/>
      <c r="R431" s="202"/>
    </row>
    <row r="432" spans="1:18" x14ac:dyDescent="0.2">
      <c r="A432"/>
      <c r="B432" s="192">
        <v>3</v>
      </c>
      <c r="C432" s="203" t="s">
        <v>298</v>
      </c>
      <c r="D432" s="204" t="str">
        <f>IF(COUNTIF(D429:D431,"A")&gt;=1,"C",IF(COUNTIF(D429:D431,"A")&gt;0,"P"," "))</f>
        <v xml:space="preserve"> </v>
      </c>
      <c r="E432" s="204" t="str">
        <f t="shared" ref="E432:R432" si="135">IF(COUNTIF(E429:E431,"A")&gt;=1,"C",IF(COUNTIF(E429:E431,"A")&gt;0,"P"," "))</f>
        <v xml:space="preserve"> </v>
      </c>
      <c r="F432" s="204" t="str">
        <f t="shared" si="135"/>
        <v xml:space="preserve"> </v>
      </c>
      <c r="G432" s="204" t="str">
        <f t="shared" si="135"/>
        <v xml:space="preserve"> </v>
      </c>
      <c r="H432" s="204" t="str">
        <f t="shared" si="135"/>
        <v xml:space="preserve"> </v>
      </c>
      <c r="I432" s="204" t="str">
        <f t="shared" si="135"/>
        <v xml:space="preserve"> </v>
      </c>
      <c r="J432" s="204" t="str">
        <f t="shared" si="135"/>
        <v xml:space="preserve"> </v>
      </c>
      <c r="K432" s="204" t="str">
        <f t="shared" si="135"/>
        <v xml:space="preserve"> </v>
      </c>
      <c r="L432" s="204" t="str">
        <f t="shared" si="135"/>
        <v xml:space="preserve"> </v>
      </c>
      <c r="M432" s="204" t="str">
        <f t="shared" si="135"/>
        <v xml:space="preserve"> </v>
      </c>
      <c r="N432" s="204" t="str">
        <f t="shared" si="135"/>
        <v xml:space="preserve"> </v>
      </c>
      <c r="O432" s="204" t="str">
        <f t="shared" si="135"/>
        <v xml:space="preserve"> </v>
      </c>
      <c r="P432" s="204" t="str">
        <f t="shared" si="135"/>
        <v xml:space="preserve"> </v>
      </c>
      <c r="Q432" s="204" t="str">
        <f t="shared" si="135"/>
        <v xml:space="preserve"> </v>
      </c>
      <c r="R432" s="204" t="str">
        <f t="shared" si="135"/>
        <v xml:space="preserve"> </v>
      </c>
    </row>
    <row r="433" spans="1:18" x14ac:dyDescent="0.2">
      <c r="A433"/>
      <c r="B433" s="205"/>
      <c r="C433" s="233" t="s">
        <v>299</v>
      </c>
      <c r="D433" s="202"/>
      <c r="E433" s="202"/>
      <c r="F433" s="202"/>
      <c r="G433" s="202"/>
      <c r="H433" s="202"/>
      <c r="I433" s="202"/>
      <c r="J433" s="202"/>
      <c r="K433" s="202"/>
      <c r="L433" s="202"/>
      <c r="M433" s="202"/>
      <c r="N433" s="202"/>
      <c r="O433" s="202"/>
      <c r="P433" s="202"/>
      <c r="Q433" s="202"/>
      <c r="R433" s="202"/>
    </row>
    <row r="434" spans="1:18" x14ac:dyDescent="0.2">
      <c r="A434"/>
      <c r="B434" s="205"/>
      <c r="C434" s="233" t="s">
        <v>300</v>
      </c>
      <c r="D434" s="202"/>
      <c r="E434" s="202"/>
      <c r="F434" s="202"/>
      <c r="G434" s="202"/>
      <c r="H434" s="202"/>
      <c r="I434" s="202"/>
      <c r="J434" s="202"/>
      <c r="K434" s="202"/>
      <c r="L434" s="202"/>
      <c r="M434" s="202"/>
      <c r="N434" s="202"/>
      <c r="O434" s="202"/>
      <c r="P434" s="202"/>
      <c r="Q434" s="202"/>
      <c r="R434" s="202"/>
    </row>
    <row r="435" spans="1:18" x14ac:dyDescent="0.2">
      <c r="A435"/>
      <c r="B435" s="205"/>
      <c r="C435" s="233" t="s">
        <v>301</v>
      </c>
      <c r="D435" s="202"/>
      <c r="E435" s="202"/>
      <c r="F435" s="202"/>
      <c r="G435" s="202"/>
      <c r="H435" s="202"/>
      <c r="I435" s="202"/>
      <c r="J435" s="202"/>
      <c r="K435" s="202"/>
      <c r="L435" s="202"/>
      <c r="M435" s="202"/>
      <c r="N435" s="202"/>
      <c r="O435" s="202"/>
      <c r="P435" s="202"/>
      <c r="Q435" s="202"/>
      <c r="R435" s="202"/>
    </row>
    <row r="436" spans="1:18" x14ac:dyDescent="0.2">
      <c r="B436" s="192">
        <v>4</v>
      </c>
      <c r="C436" s="203" t="s">
        <v>302</v>
      </c>
      <c r="D436" s="204" t="str">
        <f>IF(COUNTIF(D433:D435,"A")&gt;=1,"C",IF(COUNTIF(D433:D435,"A")&gt;0,"P"," "))</f>
        <v xml:space="preserve"> </v>
      </c>
      <c r="E436" s="204" t="str">
        <f t="shared" ref="E436:R436" si="136">IF(COUNTIF(E433:E435,"A")&gt;=1,"C",IF(COUNTIF(E433:E435,"A")&gt;0,"P"," "))</f>
        <v xml:space="preserve"> </v>
      </c>
      <c r="F436" s="204" t="str">
        <f t="shared" si="136"/>
        <v xml:space="preserve"> </v>
      </c>
      <c r="G436" s="204" t="str">
        <f t="shared" si="136"/>
        <v xml:space="preserve"> </v>
      </c>
      <c r="H436" s="204" t="str">
        <f t="shared" si="136"/>
        <v xml:space="preserve"> </v>
      </c>
      <c r="I436" s="204" t="str">
        <f t="shared" si="136"/>
        <v xml:space="preserve"> </v>
      </c>
      <c r="J436" s="204" t="str">
        <f t="shared" si="136"/>
        <v xml:space="preserve"> </v>
      </c>
      <c r="K436" s="204" t="str">
        <f t="shared" si="136"/>
        <v xml:space="preserve"> </v>
      </c>
      <c r="L436" s="204" t="str">
        <f t="shared" si="136"/>
        <v xml:space="preserve"> </v>
      </c>
      <c r="M436" s="204" t="str">
        <f t="shared" si="136"/>
        <v xml:space="preserve"> </v>
      </c>
      <c r="N436" s="204" t="str">
        <f t="shared" si="136"/>
        <v xml:space="preserve"> </v>
      </c>
      <c r="O436" s="204" t="str">
        <f t="shared" si="136"/>
        <v xml:space="preserve"> </v>
      </c>
      <c r="P436" s="204" t="str">
        <f t="shared" si="136"/>
        <v xml:space="preserve"> </v>
      </c>
      <c r="Q436" s="204" t="str">
        <f t="shared" si="136"/>
        <v xml:space="preserve"> </v>
      </c>
      <c r="R436" s="204" t="str">
        <f t="shared" si="136"/>
        <v xml:space="preserve"> </v>
      </c>
    </row>
    <row r="437" spans="1:18" x14ac:dyDescent="0.2">
      <c r="B437" s="205"/>
      <c r="C437" s="233" t="s">
        <v>303</v>
      </c>
      <c r="D437" s="202"/>
      <c r="E437" s="202"/>
      <c r="F437" s="202"/>
      <c r="G437" s="202"/>
      <c r="H437" s="202"/>
      <c r="I437" s="202"/>
      <c r="J437" s="202"/>
      <c r="K437" s="202"/>
      <c r="L437" s="202"/>
      <c r="M437" s="202"/>
      <c r="N437" s="202"/>
      <c r="O437" s="202"/>
      <c r="P437" s="202"/>
      <c r="Q437" s="202"/>
      <c r="R437" s="202"/>
    </row>
    <row r="438" spans="1:18" x14ac:dyDescent="0.2">
      <c r="B438" s="205"/>
      <c r="C438" s="233" t="s">
        <v>304</v>
      </c>
      <c r="D438" s="202"/>
      <c r="E438" s="202"/>
      <c r="F438" s="202"/>
      <c r="G438" s="202"/>
      <c r="H438" s="202"/>
      <c r="I438" s="202"/>
      <c r="J438" s="202"/>
      <c r="K438" s="202"/>
      <c r="L438" s="202"/>
      <c r="M438" s="202"/>
      <c r="N438" s="202"/>
      <c r="O438" s="202"/>
      <c r="P438" s="202"/>
      <c r="Q438" s="202"/>
      <c r="R438" s="202"/>
    </row>
    <row r="439" spans="1:18" x14ac:dyDescent="0.2">
      <c r="B439" s="205"/>
      <c r="C439" s="233" t="s">
        <v>305</v>
      </c>
      <c r="D439" s="202"/>
      <c r="E439" s="202"/>
      <c r="F439" s="202"/>
      <c r="G439" s="202"/>
      <c r="H439" s="202"/>
      <c r="I439" s="202"/>
      <c r="J439" s="202"/>
      <c r="K439" s="202"/>
      <c r="L439" s="202"/>
      <c r="M439" s="202"/>
      <c r="N439" s="202"/>
      <c r="O439" s="202"/>
      <c r="P439" s="202"/>
      <c r="Q439" s="202"/>
      <c r="R439" s="202"/>
    </row>
    <row r="440" spans="1:18" x14ac:dyDescent="0.2">
      <c r="B440" s="192">
        <v>5</v>
      </c>
      <c r="C440" s="203" t="s">
        <v>306</v>
      </c>
      <c r="D440" s="204" t="str">
        <f>IF(COUNTIF(D437:D439,"A")&gt;=1,"C",IF(COUNTIF(D437:D439,"A")&gt;0,"P"," "))</f>
        <v xml:space="preserve"> </v>
      </c>
      <c r="E440" s="204" t="str">
        <f t="shared" ref="E440:R440" si="137">IF(COUNTIF(E437:E439,"A")&gt;=1,"C",IF(COUNTIF(E437:E439,"A")&gt;0,"P"," "))</f>
        <v xml:space="preserve"> </v>
      </c>
      <c r="F440" s="204" t="str">
        <f t="shared" si="137"/>
        <v xml:space="preserve"> </v>
      </c>
      <c r="G440" s="204" t="str">
        <f t="shared" si="137"/>
        <v xml:space="preserve"> </v>
      </c>
      <c r="H440" s="204" t="str">
        <f t="shared" si="137"/>
        <v xml:space="preserve"> </v>
      </c>
      <c r="I440" s="204" t="str">
        <f t="shared" si="137"/>
        <v xml:space="preserve"> </v>
      </c>
      <c r="J440" s="204" t="str">
        <f t="shared" si="137"/>
        <v xml:space="preserve"> </v>
      </c>
      <c r="K440" s="204" t="str">
        <f t="shared" si="137"/>
        <v xml:space="preserve"> </v>
      </c>
      <c r="L440" s="204" t="str">
        <f t="shared" si="137"/>
        <v xml:space="preserve"> </v>
      </c>
      <c r="M440" s="204" t="str">
        <f t="shared" si="137"/>
        <v xml:space="preserve"> </v>
      </c>
      <c r="N440" s="204" t="str">
        <f t="shared" si="137"/>
        <v xml:space="preserve"> </v>
      </c>
      <c r="O440" s="204" t="str">
        <f t="shared" si="137"/>
        <v xml:space="preserve"> </v>
      </c>
      <c r="P440" s="204" t="str">
        <f t="shared" si="137"/>
        <v xml:space="preserve"> </v>
      </c>
      <c r="Q440" s="204" t="str">
        <f t="shared" si="137"/>
        <v xml:space="preserve"> </v>
      </c>
      <c r="R440" s="204" t="str">
        <f t="shared" si="137"/>
        <v xml:space="preserve"> </v>
      </c>
    </row>
    <row r="441" spans="1:18" x14ac:dyDescent="0.2">
      <c r="B441" s="205"/>
      <c r="C441" s="233" t="s">
        <v>307</v>
      </c>
      <c r="D441" s="202"/>
      <c r="E441" s="202"/>
      <c r="F441" s="202"/>
      <c r="G441" s="202"/>
      <c r="H441" s="202"/>
      <c r="I441" s="202"/>
      <c r="J441" s="202"/>
      <c r="K441" s="202"/>
      <c r="L441" s="202"/>
      <c r="M441" s="202"/>
      <c r="N441" s="202"/>
      <c r="O441" s="202"/>
      <c r="P441" s="202"/>
      <c r="Q441" s="202"/>
      <c r="R441" s="202"/>
    </row>
    <row r="442" spans="1:18" x14ac:dyDescent="0.2">
      <c r="B442" s="205"/>
      <c r="C442" s="233" t="s">
        <v>308</v>
      </c>
      <c r="D442" s="202"/>
      <c r="E442" s="202"/>
      <c r="F442" s="202"/>
      <c r="G442" s="202"/>
      <c r="H442" s="202"/>
      <c r="I442" s="202"/>
      <c r="J442" s="202"/>
      <c r="K442" s="202"/>
      <c r="L442" s="202"/>
      <c r="M442" s="202"/>
      <c r="N442" s="202"/>
      <c r="O442" s="202"/>
      <c r="P442" s="202"/>
      <c r="Q442" s="202"/>
      <c r="R442" s="202"/>
    </row>
    <row r="443" spans="1:18" x14ac:dyDescent="0.2">
      <c r="B443" s="205"/>
      <c r="C443" s="233" t="s">
        <v>309</v>
      </c>
      <c r="D443" s="202"/>
      <c r="E443" s="202"/>
      <c r="F443" s="202"/>
      <c r="G443" s="202"/>
      <c r="H443" s="202"/>
      <c r="I443" s="202"/>
      <c r="J443" s="202"/>
      <c r="K443" s="202"/>
      <c r="L443" s="202"/>
      <c r="M443" s="202"/>
      <c r="N443" s="202"/>
      <c r="O443" s="202"/>
      <c r="P443" s="202"/>
      <c r="Q443" s="202"/>
      <c r="R443" s="202"/>
    </row>
    <row r="444" spans="1:18" ht="1.5" customHeight="1" thickBot="1" x14ac:dyDescent="0.25">
      <c r="D444" s="204" t="str">
        <f>IF(COUNTIF(D441:D443,"A")&gt;=1,"C",IF(COUNTIF(D441:D443,"A")&gt;0,"P"," "))</f>
        <v xml:space="preserve"> </v>
      </c>
      <c r="E444" s="204" t="str">
        <f t="shared" ref="E444:R444" si="138">IF(COUNTIF(E441:E443,"A")&gt;=1,"C",IF(COUNTIF(E441:E443,"A")&gt;0,"P"," "))</f>
        <v xml:space="preserve"> </v>
      </c>
      <c r="F444" s="204" t="str">
        <f t="shared" si="138"/>
        <v xml:space="preserve"> </v>
      </c>
      <c r="G444" s="204" t="str">
        <f t="shared" si="138"/>
        <v xml:space="preserve"> </v>
      </c>
      <c r="H444" s="204" t="str">
        <f t="shared" si="138"/>
        <v xml:space="preserve"> </v>
      </c>
      <c r="I444" s="204" t="str">
        <f t="shared" si="138"/>
        <v xml:space="preserve"> </v>
      </c>
      <c r="J444" s="204" t="str">
        <f t="shared" si="138"/>
        <v xml:space="preserve"> </v>
      </c>
      <c r="K444" s="204" t="str">
        <f t="shared" si="138"/>
        <v xml:space="preserve"> </v>
      </c>
      <c r="L444" s="204" t="str">
        <f t="shared" si="138"/>
        <v xml:space="preserve"> </v>
      </c>
      <c r="M444" s="204" t="str">
        <f t="shared" si="138"/>
        <v xml:space="preserve"> </v>
      </c>
      <c r="N444" s="204" t="str">
        <f t="shared" si="138"/>
        <v xml:space="preserve"> </v>
      </c>
      <c r="O444" s="204" t="str">
        <f t="shared" si="138"/>
        <v xml:space="preserve"> </v>
      </c>
      <c r="P444" s="204" t="str">
        <f t="shared" si="138"/>
        <v xml:space="preserve"> </v>
      </c>
      <c r="Q444" s="204" t="str">
        <f t="shared" si="138"/>
        <v xml:space="preserve"> </v>
      </c>
      <c r="R444" s="204" t="str">
        <f t="shared" si="138"/>
        <v xml:space="preserve"> </v>
      </c>
    </row>
    <row r="445" spans="1:18" ht="13.5" thickBot="1" x14ac:dyDescent="0.25">
      <c r="C445" s="206" t="s">
        <v>157</v>
      </c>
      <c r="D445" s="207" t="str">
        <f>IF(COUNTIF(D428:D444,"C")&gt;4,"C",IF(COUNTIF(D428:D444,"C")&gt;0,"P"," "))</f>
        <v xml:space="preserve"> </v>
      </c>
      <c r="E445" s="207" t="str">
        <f t="shared" ref="E445:R445" si="139">IF(COUNTIF(E428:E444,"C")&gt;4,"C",IF(COUNTIF(E428:E444,"C")&gt;0,"P"," "))</f>
        <v xml:space="preserve"> </v>
      </c>
      <c r="F445" s="207" t="str">
        <f t="shared" si="139"/>
        <v xml:space="preserve"> </v>
      </c>
      <c r="G445" s="207" t="str">
        <f t="shared" si="139"/>
        <v xml:space="preserve"> </v>
      </c>
      <c r="H445" s="207" t="str">
        <f t="shared" si="139"/>
        <v xml:space="preserve"> </v>
      </c>
      <c r="I445" s="207" t="str">
        <f t="shared" si="139"/>
        <v xml:space="preserve"> </v>
      </c>
      <c r="J445" s="207" t="str">
        <f t="shared" si="139"/>
        <v xml:space="preserve"> </v>
      </c>
      <c r="K445" s="207" t="str">
        <f t="shared" si="139"/>
        <v xml:space="preserve"> </v>
      </c>
      <c r="L445" s="207" t="str">
        <f t="shared" si="139"/>
        <v xml:space="preserve"> </v>
      </c>
      <c r="M445" s="207" t="str">
        <f t="shared" si="139"/>
        <v xml:space="preserve"> </v>
      </c>
      <c r="N445" s="207" t="str">
        <f t="shared" si="139"/>
        <v xml:space="preserve"> </v>
      </c>
      <c r="O445" s="207" t="str">
        <f t="shared" si="139"/>
        <v xml:space="preserve"> </v>
      </c>
      <c r="P445" s="207" t="str">
        <f t="shared" si="139"/>
        <v xml:space="preserve"> </v>
      </c>
      <c r="Q445" s="207" t="str">
        <f t="shared" si="139"/>
        <v xml:space="preserve"> </v>
      </c>
      <c r="R445" s="207" t="str">
        <f t="shared" si="139"/>
        <v xml:space="preserve"> </v>
      </c>
    </row>
    <row r="446" spans="1:18" ht="15" x14ac:dyDescent="0.25">
      <c r="B446" s="196" t="s">
        <v>407</v>
      </c>
    </row>
    <row r="447" spans="1:18" ht="18" x14ac:dyDescent="0.25">
      <c r="A447" s="414"/>
      <c r="B447" s="192">
        <v>1</v>
      </c>
      <c r="C447" s="208" t="s">
        <v>310</v>
      </c>
    </row>
    <row r="448" spans="1:18" x14ac:dyDescent="0.2">
      <c r="A448"/>
      <c r="B448" s="199"/>
      <c r="C448" s="233" t="s">
        <v>311</v>
      </c>
      <c r="D448" s="202"/>
      <c r="E448" s="202"/>
      <c r="F448" s="202"/>
      <c r="G448" s="202"/>
      <c r="H448" s="202"/>
      <c r="I448" s="202"/>
      <c r="J448" s="202"/>
      <c r="K448" s="202"/>
      <c r="L448" s="202"/>
      <c r="M448" s="202"/>
      <c r="N448" s="202"/>
      <c r="O448" s="202"/>
      <c r="P448" s="202"/>
      <c r="Q448" s="202"/>
      <c r="R448" s="202"/>
    </row>
    <row r="449" spans="1:18" x14ac:dyDescent="0.2">
      <c r="A449"/>
      <c r="B449" s="199"/>
      <c r="C449" s="233" t="s">
        <v>312</v>
      </c>
      <c r="D449" s="202"/>
      <c r="E449" s="202"/>
      <c r="F449" s="202"/>
      <c r="G449" s="202"/>
      <c r="H449" s="202"/>
      <c r="I449" s="202"/>
      <c r="J449" s="202"/>
      <c r="K449" s="202"/>
      <c r="L449" s="202"/>
      <c r="M449" s="202"/>
      <c r="N449" s="202"/>
      <c r="O449" s="202"/>
      <c r="P449" s="202"/>
      <c r="Q449" s="202"/>
      <c r="R449" s="202"/>
    </row>
    <row r="450" spans="1:18" x14ac:dyDescent="0.2">
      <c r="A450"/>
      <c r="B450" s="199"/>
      <c r="C450" s="233" t="s">
        <v>313</v>
      </c>
      <c r="D450" s="202"/>
      <c r="E450" s="202"/>
      <c r="F450" s="202"/>
      <c r="G450" s="202"/>
      <c r="H450" s="202"/>
      <c r="I450" s="202"/>
      <c r="J450" s="202"/>
      <c r="K450" s="202"/>
      <c r="L450" s="202"/>
      <c r="M450" s="202"/>
      <c r="N450" s="202"/>
      <c r="O450" s="202"/>
      <c r="P450" s="202"/>
      <c r="Q450" s="202"/>
      <c r="R450" s="202"/>
    </row>
    <row r="451" spans="1:18" x14ac:dyDescent="0.2">
      <c r="A451"/>
      <c r="B451" s="192">
        <v>2</v>
      </c>
      <c r="C451" s="203" t="s">
        <v>314</v>
      </c>
      <c r="D451" s="204" t="str">
        <f>IF(COUNTIF(D448:D450,"A")&gt;=1,"C",IF(COUNTIF(D448:D450,"A")&gt;0,"P"," "))</f>
        <v xml:space="preserve"> </v>
      </c>
      <c r="E451" s="204" t="str">
        <f t="shared" ref="E451:R451" si="140">IF(COUNTIF(E448:E450,"A")&gt;=1,"C",IF(COUNTIF(E448:E450,"A")&gt;0,"P"," "))</f>
        <v xml:space="preserve"> </v>
      </c>
      <c r="F451" s="204" t="str">
        <f t="shared" si="140"/>
        <v xml:space="preserve"> </v>
      </c>
      <c r="G451" s="204" t="str">
        <f t="shared" si="140"/>
        <v xml:space="preserve"> </v>
      </c>
      <c r="H451" s="204" t="str">
        <f t="shared" si="140"/>
        <v xml:space="preserve"> </v>
      </c>
      <c r="I451" s="204" t="str">
        <f t="shared" si="140"/>
        <v xml:space="preserve"> </v>
      </c>
      <c r="J451" s="204" t="str">
        <f t="shared" si="140"/>
        <v xml:space="preserve"> </v>
      </c>
      <c r="K451" s="204" t="str">
        <f t="shared" si="140"/>
        <v xml:space="preserve"> </v>
      </c>
      <c r="L451" s="204" t="str">
        <f t="shared" si="140"/>
        <v xml:space="preserve"> </v>
      </c>
      <c r="M451" s="204" t="str">
        <f t="shared" si="140"/>
        <v xml:space="preserve"> </v>
      </c>
      <c r="N451" s="204" t="str">
        <f t="shared" si="140"/>
        <v xml:space="preserve"> </v>
      </c>
      <c r="O451" s="204" t="str">
        <f t="shared" si="140"/>
        <v xml:space="preserve"> </v>
      </c>
      <c r="P451" s="204" t="str">
        <f t="shared" si="140"/>
        <v xml:space="preserve"> </v>
      </c>
      <c r="Q451" s="204" t="str">
        <f t="shared" si="140"/>
        <v xml:space="preserve"> </v>
      </c>
      <c r="R451" s="204" t="str">
        <f t="shared" si="140"/>
        <v xml:space="preserve"> </v>
      </c>
    </row>
    <row r="452" spans="1:18" x14ac:dyDescent="0.2">
      <c r="A452"/>
      <c r="B452" s="205"/>
      <c r="C452" s="233" t="s">
        <v>315</v>
      </c>
      <c r="D452" s="202"/>
      <c r="E452" s="202"/>
      <c r="F452" s="202"/>
      <c r="G452" s="202"/>
      <c r="H452" s="202"/>
      <c r="I452" s="202"/>
      <c r="J452" s="202"/>
      <c r="K452" s="202"/>
      <c r="L452" s="202"/>
      <c r="M452" s="202"/>
      <c r="N452" s="202"/>
      <c r="O452" s="202"/>
      <c r="P452" s="202"/>
      <c r="Q452" s="202"/>
      <c r="R452" s="202"/>
    </row>
    <row r="453" spans="1:18" x14ac:dyDescent="0.2">
      <c r="A453"/>
      <c r="B453" s="205"/>
      <c r="C453" s="233" t="s">
        <v>316</v>
      </c>
      <c r="D453" s="202"/>
      <c r="E453" s="202"/>
      <c r="F453" s="202"/>
      <c r="G453" s="202"/>
      <c r="H453" s="202"/>
      <c r="I453" s="202"/>
      <c r="J453" s="202"/>
      <c r="K453" s="202"/>
      <c r="L453" s="202"/>
      <c r="M453" s="202"/>
      <c r="N453" s="202"/>
      <c r="O453" s="202"/>
      <c r="P453" s="202"/>
      <c r="Q453" s="202"/>
      <c r="R453" s="202"/>
    </row>
    <row r="454" spans="1:18" x14ac:dyDescent="0.2">
      <c r="A454"/>
      <c r="B454" s="205"/>
      <c r="C454" s="233" t="s">
        <v>317</v>
      </c>
      <c r="D454" s="202"/>
      <c r="E454" s="202"/>
      <c r="F454" s="202"/>
      <c r="G454" s="202"/>
      <c r="H454" s="202"/>
      <c r="I454" s="202"/>
      <c r="J454" s="202"/>
      <c r="K454" s="202"/>
      <c r="L454" s="202"/>
      <c r="M454" s="202"/>
      <c r="N454" s="202"/>
      <c r="O454" s="202"/>
      <c r="P454" s="202"/>
      <c r="Q454" s="202"/>
      <c r="R454" s="202"/>
    </row>
    <row r="455" spans="1:18" x14ac:dyDescent="0.2">
      <c r="A455"/>
      <c r="B455" s="192">
        <v>3</v>
      </c>
      <c r="C455" s="203" t="s">
        <v>318</v>
      </c>
      <c r="D455" s="204" t="str">
        <f>IF(COUNTIF(D452:D454,"A")&gt;=1,"C",IF(COUNTIF(D452:D454,"A")&gt;0,"P"," "))</f>
        <v xml:space="preserve"> </v>
      </c>
      <c r="E455" s="204" t="str">
        <f t="shared" ref="E455:R455" si="141">IF(COUNTIF(E452:E454,"A")&gt;=1,"C",IF(COUNTIF(E452:E454,"A")&gt;0,"P"," "))</f>
        <v xml:space="preserve"> </v>
      </c>
      <c r="F455" s="204" t="str">
        <f t="shared" si="141"/>
        <v xml:space="preserve"> </v>
      </c>
      <c r="G455" s="204" t="str">
        <f t="shared" si="141"/>
        <v xml:space="preserve"> </v>
      </c>
      <c r="H455" s="204" t="str">
        <f t="shared" si="141"/>
        <v xml:space="preserve"> </v>
      </c>
      <c r="I455" s="204" t="str">
        <f t="shared" si="141"/>
        <v xml:space="preserve"> </v>
      </c>
      <c r="J455" s="204" t="str">
        <f t="shared" si="141"/>
        <v xml:space="preserve"> </v>
      </c>
      <c r="K455" s="204" t="str">
        <f t="shared" si="141"/>
        <v xml:space="preserve"> </v>
      </c>
      <c r="L455" s="204" t="str">
        <f t="shared" si="141"/>
        <v xml:space="preserve"> </v>
      </c>
      <c r="M455" s="204" t="str">
        <f t="shared" si="141"/>
        <v xml:space="preserve"> </v>
      </c>
      <c r="N455" s="204" t="str">
        <f t="shared" si="141"/>
        <v xml:space="preserve"> </v>
      </c>
      <c r="O455" s="204" t="str">
        <f t="shared" si="141"/>
        <v xml:space="preserve"> </v>
      </c>
      <c r="P455" s="204" t="str">
        <f t="shared" si="141"/>
        <v xml:space="preserve"> </v>
      </c>
      <c r="Q455" s="204" t="str">
        <f t="shared" si="141"/>
        <v xml:space="preserve"> </v>
      </c>
      <c r="R455" s="204" t="str">
        <f t="shared" si="141"/>
        <v xml:space="preserve"> </v>
      </c>
    </row>
    <row r="456" spans="1:18" x14ac:dyDescent="0.2">
      <c r="A456"/>
      <c r="B456" s="205"/>
      <c r="C456" s="233" t="s">
        <v>319</v>
      </c>
      <c r="D456" s="202"/>
      <c r="E456" s="202"/>
      <c r="F456" s="202"/>
      <c r="G456" s="202"/>
      <c r="H456" s="202"/>
      <c r="I456" s="202"/>
      <c r="J456" s="202"/>
      <c r="K456" s="202"/>
      <c r="L456" s="202"/>
      <c r="M456" s="202"/>
      <c r="N456" s="202"/>
      <c r="O456" s="202"/>
      <c r="P456" s="202"/>
      <c r="Q456" s="202"/>
      <c r="R456" s="202"/>
    </row>
    <row r="457" spans="1:18" x14ac:dyDescent="0.2">
      <c r="A457"/>
      <c r="B457" s="205"/>
      <c r="C457" s="233" t="s">
        <v>320</v>
      </c>
      <c r="D457" s="202"/>
      <c r="E457" s="202"/>
      <c r="F457" s="202"/>
      <c r="G457" s="202"/>
      <c r="H457" s="202"/>
      <c r="I457" s="202"/>
      <c r="J457" s="202"/>
      <c r="K457" s="202"/>
      <c r="L457" s="202"/>
      <c r="M457" s="202"/>
      <c r="N457" s="202"/>
      <c r="O457" s="202"/>
      <c r="P457" s="202"/>
      <c r="Q457" s="202"/>
      <c r="R457" s="202"/>
    </row>
    <row r="458" spans="1:18" x14ac:dyDescent="0.2">
      <c r="A458"/>
      <c r="B458" s="205"/>
      <c r="C458" s="233" t="s">
        <v>321</v>
      </c>
      <c r="D458" s="202"/>
      <c r="E458" s="202"/>
      <c r="F458" s="202"/>
      <c r="G458" s="202"/>
      <c r="H458" s="202"/>
      <c r="I458" s="202"/>
      <c r="J458" s="202"/>
      <c r="K458" s="202"/>
      <c r="L458" s="202"/>
      <c r="M458" s="202"/>
      <c r="N458" s="202"/>
      <c r="O458" s="202"/>
      <c r="P458" s="202"/>
      <c r="Q458" s="202"/>
      <c r="R458" s="202"/>
    </row>
    <row r="459" spans="1:18" x14ac:dyDescent="0.2">
      <c r="B459" s="192">
        <v>4</v>
      </c>
      <c r="C459" s="203" t="s">
        <v>322</v>
      </c>
      <c r="D459" s="204" t="str">
        <f>IF(COUNTIF(D456:D458,"A")&gt;=1,"C",IF(COUNTIF(D456:D458,"A")&gt;0,"P"," "))</f>
        <v xml:space="preserve"> </v>
      </c>
      <c r="E459" s="204" t="str">
        <f t="shared" ref="E459:R459" si="142">IF(COUNTIF(E456:E458,"A")&gt;=1,"C",IF(COUNTIF(E456:E458,"A")&gt;0,"P"," "))</f>
        <v xml:space="preserve"> </v>
      </c>
      <c r="F459" s="204" t="str">
        <f t="shared" si="142"/>
        <v xml:space="preserve"> </v>
      </c>
      <c r="G459" s="204" t="str">
        <f t="shared" si="142"/>
        <v xml:space="preserve"> </v>
      </c>
      <c r="H459" s="204" t="str">
        <f t="shared" si="142"/>
        <v xml:space="preserve"> </v>
      </c>
      <c r="I459" s="204" t="str">
        <f t="shared" si="142"/>
        <v xml:space="preserve"> </v>
      </c>
      <c r="J459" s="204" t="str">
        <f t="shared" si="142"/>
        <v xml:space="preserve"> </v>
      </c>
      <c r="K459" s="204" t="str">
        <f t="shared" si="142"/>
        <v xml:space="preserve"> </v>
      </c>
      <c r="L459" s="204" t="str">
        <f t="shared" si="142"/>
        <v xml:space="preserve"> </v>
      </c>
      <c r="M459" s="204" t="str">
        <f t="shared" si="142"/>
        <v xml:space="preserve"> </v>
      </c>
      <c r="N459" s="204" t="str">
        <f t="shared" si="142"/>
        <v xml:space="preserve"> </v>
      </c>
      <c r="O459" s="204" t="str">
        <f t="shared" si="142"/>
        <v xml:space="preserve"> </v>
      </c>
      <c r="P459" s="204" t="str">
        <f t="shared" si="142"/>
        <v xml:space="preserve"> </v>
      </c>
      <c r="Q459" s="204" t="str">
        <f t="shared" si="142"/>
        <v xml:space="preserve"> </v>
      </c>
      <c r="R459" s="204" t="str">
        <f t="shared" si="142"/>
        <v xml:space="preserve"> </v>
      </c>
    </row>
    <row r="460" spans="1:18" x14ac:dyDescent="0.2">
      <c r="B460" s="205"/>
      <c r="C460" s="233" t="s">
        <v>323</v>
      </c>
      <c r="D460" s="202"/>
      <c r="E460" s="202"/>
      <c r="F460" s="202"/>
      <c r="G460" s="202"/>
      <c r="H460" s="202"/>
      <c r="I460" s="202"/>
      <c r="J460" s="202"/>
      <c r="K460" s="202"/>
      <c r="L460" s="202"/>
      <c r="M460" s="202"/>
      <c r="N460" s="202"/>
      <c r="O460" s="202"/>
      <c r="P460" s="202"/>
      <c r="Q460" s="202"/>
      <c r="R460" s="202"/>
    </row>
    <row r="461" spans="1:18" x14ac:dyDescent="0.2">
      <c r="B461" s="205"/>
      <c r="C461" s="233" t="s">
        <v>324</v>
      </c>
      <c r="D461" s="202"/>
      <c r="E461" s="202"/>
      <c r="F461" s="202"/>
      <c r="G461" s="202"/>
      <c r="H461" s="202"/>
      <c r="I461" s="202"/>
      <c r="J461" s="202"/>
      <c r="K461" s="202"/>
      <c r="L461" s="202"/>
      <c r="M461" s="202"/>
      <c r="N461" s="202"/>
      <c r="O461" s="202"/>
      <c r="P461" s="202"/>
      <c r="Q461" s="202"/>
      <c r="R461" s="202"/>
    </row>
    <row r="462" spans="1:18" x14ac:dyDescent="0.2">
      <c r="B462" s="205"/>
      <c r="C462" s="233" t="s">
        <v>325</v>
      </c>
      <c r="D462" s="202"/>
      <c r="E462" s="202"/>
      <c r="F462" s="202"/>
      <c r="G462" s="202"/>
      <c r="H462" s="202"/>
      <c r="I462" s="202"/>
      <c r="J462" s="202"/>
      <c r="K462" s="202"/>
      <c r="L462" s="202"/>
      <c r="M462" s="202"/>
      <c r="N462" s="202"/>
      <c r="O462" s="202"/>
      <c r="P462" s="202"/>
      <c r="Q462" s="202"/>
      <c r="R462" s="202"/>
    </row>
    <row r="463" spans="1:18" x14ac:dyDescent="0.2">
      <c r="B463" s="192">
        <v>5</v>
      </c>
      <c r="C463" s="203" t="s">
        <v>326</v>
      </c>
      <c r="D463" s="204" t="str">
        <f>IF(COUNTIF(D460:D462,"A")&gt;=1,"C",IF(COUNTIF(D460:D462,"A")&gt;0,"P"," "))</f>
        <v xml:space="preserve"> </v>
      </c>
      <c r="E463" s="204" t="str">
        <f t="shared" ref="E463:R463" si="143">IF(COUNTIF(E460:E462,"A")&gt;=1,"C",IF(COUNTIF(E460:E462,"A")&gt;0,"P"," "))</f>
        <v xml:space="preserve"> </v>
      </c>
      <c r="F463" s="204" t="str">
        <f t="shared" si="143"/>
        <v xml:space="preserve"> </v>
      </c>
      <c r="G463" s="204" t="str">
        <f t="shared" si="143"/>
        <v xml:space="preserve"> </v>
      </c>
      <c r="H463" s="204" t="str">
        <f t="shared" si="143"/>
        <v xml:space="preserve"> </v>
      </c>
      <c r="I463" s="204" t="str">
        <f t="shared" si="143"/>
        <v xml:space="preserve"> </v>
      </c>
      <c r="J463" s="204" t="str">
        <f t="shared" si="143"/>
        <v xml:space="preserve"> </v>
      </c>
      <c r="K463" s="204" t="str">
        <f t="shared" si="143"/>
        <v xml:space="preserve"> </v>
      </c>
      <c r="L463" s="204" t="str">
        <f t="shared" si="143"/>
        <v xml:space="preserve"> </v>
      </c>
      <c r="M463" s="204" t="str">
        <f t="shared" si="143"/>
        <v xml:space="preserve"> </v>
      </c>
      <c r="N463" s="204" t="str">
        <f t="shared" si="143"/>
        <v xml:space="preserve"> </v>
      </c>
      <c r="O463" s="204" t="str">
        <f t="shared" si="143"/>
        <v xml:space="preserve"> </v>
      </c>
      <c r="P463" s="204" t="str">
        <f t="shared" si="143"/>
        <v xml:space="preserve"> </v>
      </c>
      <c r="Q463" s="204" t="str">
        <f t="shared" si="143"/>
        <v xml:space="preserve"> </v>
      </c>
      <c r="R463" s="204" t="str">
        <f t="shared" si="143"/>
        <v xml:space="preserve"> </v>
      </c>
    </row>
    <row r="464" spans="1:18" x14ac:dyDescent="0.2">
      <c r="B464" s="205"/>
      <c r="C464" s="233" t="s">
        <v>327</v>
      </c>
      <c r="D464" s="202"/>
      <c r="E464" s="202"/>
      <c r="F464" s="202"/>
      <c r="G464" s="202"/>
      <c r="H464" s="202"/>
      <c r="I464" s="202"/>
      <c r="J464" s="202"/>
      <c r="K464" s="202"/>
      <c r="L464" s="202"/>
      <c r="M464" s="202"/>
      <c r="N464" s="202"/>
      <c r="O464" s="202"/>
      <c r="P464" s="202"/>
      <c r="Q464" s="202"/>
      <c r="R464" s="202"/>
    </row>
    <row r="465" spans="1:18" x14ac:dyDescent="0.2">
      <c r="B465" s="205"/>
      <c r="C465" s="233" t="s">
        <v>328</v>
      </c>
      <c r="D465" s="202"/>
      <c r="E465" s="202"/>
      <c r="F465" s="202"/>
      <c r="G465" s="202"/>
      <c r="H465" s="202"/>
      <c r="I465" s="202"/>
      <c r="J465" s="202"/>
      <c r="K465" s="202"/>
      <c r="L465" s="202"/>
      <c r="M465" s="202"/>
      <c r="N465" s="202"/>
      <c r="O465" s="202"/>
      <c r="P465" s="202"/>
      <c r="Q465" s="202"/>
      <c r="R465" s="202"/>
    </row>
    <row r="466" spans="1:18" x14ac:dyDescent="0.2">
      <c r="B466" s="205"/>
      <c r="C466" s="233" t="s">
        <v>329</v>
      </c>
      <c r="D466" s="202"/>
      <c r="E466" s="202"/>
      <c r="F466" s="202"/>
      <c r="G466" s="202"/>
      <c r="H466" s="202"/>
      <c r="I466" s="202"/>
      <c r="J466" s="202"/>
      <c r="K466" s="202"/>
      <c r="L466" s="202"/>
      <c r="M466" s="202"/>
      <c r="N466" s="202"/>
      <c r="O466" s="202"/>
      <c r="P466" s="202"/>
      <c r="Q466" s="202"/>
      <c r="R466" s="202"/>
    </row>
    <row r="467" spans="1:18" ht="1.5" customHeight="1" thickBot="1" x14ac:dyDescent="0.25">
      <c r="D467" s="204" t="str">
        <f>IF(COUNTIF(D464:D466,"A")&gt;=1,"C",IF(COUNTIF(D464:D466,"A")&gt;0,"P"," "))</f>
        <v xml:space="preserve"> </v>
      </c>
      <c r="E467" s="204" t="str">
        <f t="shared" ref="E467:R467" si="144">IF(COUNTIF(E464:E466,"A")&gt;=1,"C",IF(COUNTIF(E464:E466,"A")&gt;0,"P"," "))</f>
        <v xml:space="preserve"> </v>
      </c>
      <c r="F467" s="204" t="str">
        <f t="shared" si="144"/>
        <v xml:space="preserve"> </v>
      </c>
      <c r="G467" s="204" t="str">
        <f t="shared" si="144"/>
        <v xml:space="preserve"> </v>
      </c>
      <c r="H467" s="204" t="str">
        <f t="shared" si="144"/>
        <v xml:space="preserve"> </v>
      </c>
      <c r="I467" s="204" t="str">
        <f t="shared" si="144"/>
        <v xml:space="preserve"> </v>
      </c>
      <c r="J467" s="204" t="str">
        <f t="shared" si="144"/>
        <v xml:space="preserve"> </v>
      </c>
      <c r="K467" s="204" t="str">
        <f t="shared" si="144"/>
        <v xml:space="preserve"> </v>
      </c>
      <c r="L467" s="204" t="str">
        <f t="shared" si="144"/>
        <v xml:space="preserve"> </v>
      </c>
      <c r="M467" s="204" t="str">
        <f t="shared" si="144"/>
        <v xml:space="preserve"> </v>
      </c>
      <c r="N467" s="204" t="str">
        <f t="shared" si="144"/>
        <v xml:space="preserve"> </v>
      </c>
      <c r="O467" s="204" t="str">
        <f t="shared" si="144"/>
        <v xml:space="preserve"> </v>
      </c>
      <c r="P467" s="204" t="str">
        <f t="shared" si="144"/>
        <v xml:space="preserve"> </v>
      </c>
      <c r="Q467" s="204" t="str">
        <f t="shared" si="144"/>
        <v xml:space="preserve"> </v>
      </c>
      <c r="R467" s="204" t="str">
        <f t="shared" si="144"/>
        <v xml:space="preserve"> </v>
      </c>
    </row>
    <row r="468" spans="1:18" ht="13.5" thickBot="1" x14ac:dyDescent="0.25">
      <c r="C468" s="206" t="s">
        <v>157</v>
      </c>
      <c r="D468" s="207" t="str">
        <f>IF(COUNTIF(D451:D467,"C")&gt;4,"C",IF(COUNTIF(D451:D467,"C")&gt;0,"P"," "))</f>
        <v xml:space="preserve"> </v>
      </c>
      <c r="E468" s="207" t="str">
        <f t="shared" ref="E468:R468" si="145">IF(COUNTIF(E451:E467,"C")&gt;4,"C",IF(COUNTIF(E451:E467,"C")&gt;0,"P"," "))</f>
        <v xml:space="preserve"> </v>
      </c>
      <c r="F468" s="207" t="str">
        <f t="shared" si="145"/>
        <v xml:space="preserve"> </v>
      </c>
      <c r="G468" s="207" t="str">
        <f t="shared" si="145"/>
        <v xml:space="preserve"> </v>
      </c>
      <c r="H468" s="207" t="str">
        <f t="shared" si="145"/>
        <v xml:space="preserve"> </v>
      </c>
      <c r="I468" s="207" t="str">
        <f t="shared" si="145"/>
        <v xml:space="preserve"> </v>
      </c>
      <c r="J468" s="207" t="str">
        <f t="shared" si="145"/>
        <v xml:space="preserve"> </v>
      </c>
      <c r="K468" s="207" t="str">
        <f t="shared" si="145"/>
        <v xml:space="preserve"> </v>
      </c>
      <c r="L468" s="207" t="str">
        <f t="shared" si="145"/>
        <v xml:space="preserve"> </v>
      </c>
      <c r="M468" s="207" t="str">
        <f t="shared" si="145"/>
        <v xml:space="preserve"> </v>
      </c>
      <c r="N468" s="207" t="str">
        <f t="shared" si="145"/>
        <v xml:space="preserve"> </v>
      </c>
      <c r="O468" s="207" t="str">
        <f t="shared" si="145"/>
        <v xml:space="preserve"> </v>
      </c>
      <c r="P468" s="207" t="str">
        <f t="shared" si="145"/>
        <v xml:space="preserve"> </v>
      </c>
      <c r="Q468" s="207" t="str">
        <f t="shared" si="145"/>
        <v xml:space="preserve"> </v>
      </c>
      <c r="R468" s="207" t="str">
        <f t="shared" si="145"/>
        <v xml:space="preserve"> </v>
      </c>
    </row>
    <row r="469" spans="1:18" ht="15" x14ac:dyDescent="0.25">
      <c r="B469" s="196" t="s">
        <v>408</v>
      </c>
    </row>
    <row r="470" spans="1:18" ht="18" x14ac:dyDescent="0.25">
      <c r="A470" s="414"/>
      <c r="B470" s="192">
        <v>1</v>
      </c>
      <c r="C470" s="208" t="s">
        <v>330</v>
      </c>
    </row>
    <row r="471" spans="1:18" x14ac:dyDescent="0.2">
      <c r="A471"/>
      <c r="B471" s="199"/>
      <c r="C471" s="233" t="s">
        <v>331</v>
      </c>
      <c r="D471" s="202"/>
      <c r="E471" s="202"/>
      <c r="F471" s="202"/>
      <c r="G471" s="202"/>
      <c r="H471" s="202"/>
      <c r="I471" s="202"/>
      <c r="J471" s="202"/>
      <c r="K471" s="202"/>
      <c r="L471" s="202"/>
      <c r="M471" s="202"/>
      <c r="N471" s="202"/>
      <c r="O471" s="202"/>
      <c r="P471" s="202"/>
      <c r="Q471" s="202"/>
      <c r="R471" s="202"/>
    </row>
    <row r="472" spans="1:18" x14ac:dyDescent="0.2">
      <c r="A472"/>
      <c r="B472" s="199"/>
      <c r="C472" s="233" t="s">
        <v>332</v>
      </c>
      <c r="D472" s="202"/>
      <c r="E472" s="202"/>
      <c r="F472" s="202"/>
      <c r="G472" s="202"/>
      <c r="H472" s="202"/>
      <c r="I472" s="202"/>
      <c r="J472" s="202"/>
      <c r="K472" s="202"/>
      <c r="L472" s="202"/>
      <c r="M472" s="202"/>
      <c r="N472" s="202"/>
      <c r="O472" s="202"/>
      <c r="P472" s="202"/>
      <c r="Q472" s="202"/>
      <c r="R472" s="202"/>
    </row>
    <row r="473" spans="1:18" x14ac:dyDescent="0.2">
      <c r="A473"/>
      <c r="B473" s="199"/>
      <c r="C473" s="233" t="s">
        <v>333</v>
      </c>
      <c r="D473" s="202"/>
      <c r="E473" s="202"/>
      <c r="F473" s="202"/>
      <c r="G473" s="202"/>
      <c r="H473" s="202"/>
      <c r="I473" s="202"/>
      <c r="J473" s="202"/>
      <c r="K473" s="202"/>
      <c r="L473" s="202"/>
      <c r="M473" s="202"/>
      <c r="N473" s="202"/>
      <c r="O473" s="202"/>
      <c r="P473" s="202"/>
      <c r="Q473" s="202"/>
      <c r="R473" s="202"/>
    </row>
    <row r="474" spans="1:18" x14ac:dyDescent="0.2">
      <c r="A474"/>
      <c r="B474" s="192">
        <v>2</v>
      </c>
      <c r="C474" s="203" t="s">
        <v>334</v>
      </c>
      <c r="D474" s="204" t="str">
        <f>IF(COUNTIF(D471:D473,"A")&gt;=1,"C",IF(COUNTIF(D471:D473,"A")&gt;0,"P"," "))</f>
        <v xml:space="preserve"> </v>
      </c>
      <c r="E474" s="204" t="str">
        <f t="shared" ref="E474:R474" si="146">IF(COUNTIF(E471:E473,"A")&gt;=1,"C",IF(COUNTIF(E471:E473,"A")&gt;0,"P"," "))</f>
        <v xml:space="preserve"> </v>
      </c>
      <c r="F474" s="204" t="str">
        <f t="shared" si="146"/>
        <v xml:space="preserve"> </v>
      </c>
      <c r="G474" s="204" t="str">
        <f t="shared" si="146"/>
        <v xml:space="preserve"> </v>
      </c>
      <c r="H474" s="204" t="str">
        <f t="shared" si="146"/>
        <v xml:space="preserve"> </v>
      </c>
      <c r="I474" s="204" t="str">
        <f t="shared" si="146"/>
        <v xml:space="preserve"> </v>
      </c>
      <c r="J474" s="204" t="str">
        <f t="shared" si="146"/>
        <v xml:space="preserve"> </v>
      </c>
      <c r="K474" s="204" t="str">
        <f t="shared" si="146"/>
        <v xml:space="preserve"> </v>
      </c>
      <c r="L474" s="204" t="str">
        <f t="shared" si="146"/>
        <v xml:space="preserve"> </v>
      </c>
      <c r="M474" s="204" t="str">
        <f t="shared" si="146"/>
        <v xml:space="preserve"> </v>
      </c>
      <c r="N474" s="204" t="str">
        <f t="shared" si="146"/>
        <v xml:space="preserve"> </v>
      </c>
      <c r="O474" s="204" t="str">
        <f t="shared" si="146"/>
        <v xml:space="preserve"> </v>
      </c>
      <c r="P474" s="204" t="str">
        <f t="shared" si="146"/>
        <v xml:space="preserve"> </v>
      </c>
      <c r="Q474" s="204" t="str">
        <f t="shared" si="146"/>
        <v xml:space="preserve"> </v>
      </c>
      <c r="R474" s="204" t="str">
        <f t="shared" si="146"/>
        <v xml:space="preserve"> </v>
      </c>
    </row>
    <row r="475" spans="1:18" x14ac:dyDescent="0.2">
      <c r="A475"/>
      <c r="B475" s="205"/>
      <c r="C475" s="233" t="s">
        <v>335</v>
      </c>
      <c r="D475" s="202"/>
      <c r="E475" s="202"/>
      <c r="F475" s="202"/>
      <c r="G475" s="202"/>
      <c r="H475" s="202"/>
      <c r="I475" s="202"/>
      <c r="J475" s="202"/>
      <c r="K475" s="202"/>
      <c r="L475" s="202"/>
      <c r="M475" s="202"/>
      <c r="N475" s="202"/>
      <c r="O475" s="202"/>
      <c r="P475" s="202"/>
      <c r="Q475" s="202"/>
      <c r="R475" s="202"/>
    </row>
    <row r="476" spans="1:18" x14ac:dyDescent="0.2">
      <c r="A476"/>
      <c r="B476" s="205"/>
      <c r="C476" s="233" t="s">
        <v>336</v>
      </c>
      <c r="D476" s="202"/>
      <c r="E476" s="202"/>
      <c r="F476" s="202"/>
      <c r="G476" s="202"/>
      <c r="H476" s="202"/>
      <c r="I476" s="202"/>
      <c r="J476" s="202"/>
      <c r="K476" s="202"/>
      <c r="L476" s="202"/>
      <c r="M476" s="202"/>
      <c r="N476" s="202"/>
      <c r="O476" s="202"/>
      <c r="P476" s="202"/>
      <c r="Q476" s="202"/>
      <c r="R476" s="202"/>
    </row>
    <row r="477" spans="1:18" x14ac:dyDescent="0.2">
      <c r="A477"/>
      <c r="B477" s="205"/>
      <c r="C477" s="233" t="s">
        <v>337</v>
      </c>
      <c r="D477" s="202"/>
      <c r="E477" s="202"/>
      <c r="F477" s="202"/>
      <c r="G477" s="202"/>
      <c r="H477" s="202"/>
      <c r="I477" s="202"/>
      <c r="J477" s="202"/>
      <c r="K477" s="202"/>
      <c r="L477" s="202"/>
      <c r="M477" s="202"/>
      <c r="N477" s="202"/>
      <c r="O477" s="202"/>
      <c r="P477" s="202"/>
      <c r="Q477" s="202"/>
      <c r="R477" s="202"/>
    </row>
    <row r="478" spans="1:18" x14ac:dyDescent="0.2">
      <c r="A478"/>
      <c r="B478" s="192">
        <v>3</v>
      </c>
      <c r="C478" s="203" t="s">
        <v>338</v>
      </c>
      <c r="D478" s="204" t="str">
        <f>IF(COUNTIF(D475:D477,"A")&gt;=1,"C",IF(COUNTIF(D475:D477,"A")&gt;0,"P"," "))</f>
        <v xml:space="preserve"> </v>
      </c>
      <c r="E478" s="204" t="str">
        <f t="shared" ref="E478:R478" si="147">IF(COUNTIF(E475:E477,"A")&gt;=1,"C",IF(COUNTIF(E475:E477,"A")&gt;0,"P"," "))</f>
        <v xml:space="preserve"> </v>
      </c>
      <c r="F478" s="204" t="str">
        <f t="shared" si="147"/>
        <v xml:space="preserve"> </v>
      </c>
      <c r="G478" s="204" t="str">
        <f t="shared" si="147"/>
        <v xml:space="preserve"> </v>
      </c>
      <c r="H478" s="204" t="str">
        <f t="shared" si="147"/>
        <v xml:space="preserve"> </v>
      </c>
      <c r="I478" s="204" t="str">
        <f t="shared" si="147"/>
        <v xml:space="preserve"> </v>
      </c>
      <c r="J478" s="204" t="str">
        <f t="shared" si="147"/>
        <v xml:space="preserve"> </v>
      </c>
      <c r="K478" s="204" t="str">
        <f t="shared" si="147"/>
        <v xml:space="preserve"> </v>
      </c>
      <c r="L478" s="204" t="str">
        <f t="shared" si="147"/>
        <v xml:space="preserve"> </v>
      </c>
      <c r="M478" s="204" t="str">
        <f t="shared" si="147"/>
        <v xml:space="preserve"> </v>
      </c>
      <c r="N478" s="204" t="str">
        <f t="shared" si="147"/>
        <v xml:space="preserve"> </v>
      </c>
      <c r="O478" s="204" t="str">
        <f t="shared" si="147"/>
        <v xml:space="preserve"> </v>
      </c>
      <c r="P478" s="204" t="str">
        <f t="shared" si="147"/>
        <v xml:space="preserve"> </v>
      </c>
      <c r="Q478" s="204" t="str">
        <f t="shared" si="147"/>
        <v xml:space="preserve"> </v>
      </c>
      <c r="R478" s="204" t="str">
        <f t="shared" si="147"/>
        <v xml:space="preserve"> </v>
      </c>
    </row>
    <row r="479" spans="1:18" x14ac:dyDescent="0.2">
      <c r="A479"/>
      <c r="B479" s="205"/>
      <c r="C479" s="233" t="s">
        <v>339</v>
      </c>
      <c r="D479" s="202"/>
      <c r="E479" s="202"/>
      <c r="F479" s="202"/>
      <c r="G479" s="202"/>
      <c r="H479" s="202"/>
      <c r="I479" s="202"/>
      <c r="J479" s="202"/>
      <c r="K479" s="202"/>
      <c r="L479" s="202"/>
      <c r="M479" s="202"/>
      <c r="N479" s="202"/>
      <c r="O479" s="202"/>
      <c r="P479" s="202"/>
      <c r="Q479" s="202"/>
      <c r="R479" s="202"/>
    </row>
    <row r="480" spans="1:18" x14ac:dyDescent="0.2">
      <c r="A480"/>
      <c r="B480" s="205"/>
      <c r="C480" s="233" t="s">
        <v>340</v>
      </c>
      <c r="D480" s="202"/>
      <c r="E480" s="202"/>
      <c r="F480" s="202"/>
      <c r="G480" s="202"/>
      <c r="H480" s="202"/>
      <c r="I480" s="202"/>
      <c r="J480" s="202"/>
      <c r="K480" s="202"/>
      <c r="L480" s="202"/>
      <c r="M480" s="202"/>
      <c r="N480" s="202"/>
      <c r="O480" s="202"/>
      <c r="P480" s="202"/>
      <c r="Q480" s="202"/>
      <c r="R480" s="202"/>
    </row>
    <row r="481" spans="1:18" x14ac:dyDescent="0.2">
      <c r="A481"/>
      <c r="B481" s="205"/>
      <c r="C481" s="233" t="s">
        <v>341</v>
      </c>
      <c r="D481" s="202"/>
      <c r="E481" s="202"/>
      <c r="F481" s="202"/>
      <c r="G481" s="202"/>
      <c r="H481" s="202"/>
      <c r="I481" s="202"/>
      <c r="J481" s="202"/>
      <c r="K481" s="202"/>
      <c r="L481" s="202"/>
      <c r="M481" s="202"/>
      <c r="N481" s="202"/>
      <c r="O481" s="202"/>
      <c r="P481" s="202"/>
      <c r="Q481" s="202"/>
      <c r="R481" s="202"/>
    </row>
    <row r="482" spans="1:18" x14ac:dyDescent="0.2">
      <c r="B482" s="192">
        <v>4</v>
      </c>
      <c r="C482" s="203" t="s">
        <v>342</v>
      </c>
      <c r="D482" s="204" t="str">
        <f>IF(COUNTIF(D479:D481,"A")&gt;=1,"C",IF(COUNTIF(D479:D481,"A")&gt;0,"P"," "))</f>
        <v xml:space="preserve"> </v>
      </c>
      <c r="E482" s="204" t="str">
        <f t="shared" ref="E482:R482" si="148">IF(COUNTIF(E479:E481,"A")&gt;=1,"C",IF(COUNTIF(E479:E481,"A")&gt;0,"P"," "))</f>
        <v xml:space="preserve"> </v>
      </c>
      <c r="F482" s="204" t="str">
        <f t="shared" si="148"/>
        <v xml:space="preserve"> </v>
      </c>
      <c r="G482" s="204" t="str">
        <f t="shared" si="148"/>
        <v xml:space="preserve"> </v>
      </c>
      <c r="H482" s="204" t="str">
        <f t="shared" si="148"/>
        <v xml:space="preserve"> </v>
      </c>
      <c r="I482" s="204" t="str">
        <f t="shared" si="148"/>
        <v xml:space="preserve"> </v>
      </c>
      <c r="J482" s="204" t="str">
        <f t="shared" si="148"/>
        <v xml:space="preserve"> </v>
      </c>
      <c r="K482" s="204" t="str">
        <f t="shared" si="148"/>
        <v xml:space="preserve"> </v>
      </c>
      <c r="L482" s="204" t="str">
        <f t="shared" si="148"/>
        <v xml:space="preserve"> </v>
      </c>
      <c r="M482" s="204" t="str">
        <f t="shared" si="148"/>
        <v xml:space="preserve"> </v>
      </c>
      <c r="N482" s="204" t="str">
        <f t="shared" si="148"/>
        <v xml:space="preserve"> </v>
      </c>
      <c r="O482" s="204" t="str">
        <f t="shared" si="148"/>
        <v xml:space="preserve"> </v>
      </c>
      <c r="P482" s="204" t="str">
        <f t="shared" si="148"/>
        <v xml:space="preserve"> </v>
      </c>
      <c r="Q482" s="204" t="str">
        <f t="shared" si="148"/>
        <v xml:space="preserve"> </v>
      </c>
      <c r="R482" s="204" t="str">
        <f t="shared" si="148"/>
        <v xml:space="preserve"> </v>
      </c>
    </row>
    <row r="483" spans="1:18" x14ac:dyDescent="0.2">
      <c r="B483" s="205"/>
      <c r="C483" s="233" t="s">
        <v>343</v>
      </c>
      <c r="D483" s="202"/>
      <c r="E483" s="202"/>
      <c r="F483" s="202"/>
      <c r="G483" s="202"/>
      <c r="H483" s="202"/>
      <c r="I483" s="202"/>
      <c r="J483" s="202"/>
      <c r="K483" s="202"/>
      <c r="L483" s="202"/>
      <c r="M483" s="202"/>
      <c r="N483" s="202"/>
      <c r="O483" s="202"/>
      <c r="P483" s="202"/>
      <c r="Q483" s="202"/>
      <c r="R483" s="202"/>
    </row>
    <row r="484" spans="1:18" x14ac:dyDescent="0.2">
      <c r="B484" s="205"/>
      <c r="C484" s="233" t="s">
        <v>344</v>
      </c>
      <c r="D484" s="202"/>
      <c r="E484" s="202"/>
      <c r="F484" s="202"/>
      <c r="G484" s="202"/>
      <c r="H484" s="202"/>
      <c r="I484" s="202"/>
      <c r="J484" s="202"/>
      <c r="K484" s="202"/>
      <c r="L484" s="202"/>
      <c r="M484" s="202"/>
      <c r="N484" s="202"/>
      <c r="O484" s="202"/>
      <c r="P484" s="202"/>
      <c r="Q484" s="202"/>
      <c r="R484" s="202"/>
    </row>
    <row r="485" spans="1:18" x14ac:dyDescent="0.2">
      <c r="B485" s="205"/>
      <c r="C485" s="233" t="s">
        <v>345</v>
      </c>
      <c r="D485" s="202"/>
      <c r="E485" s="202"/>
      <c r="F485" s="202"/>
      <c r="G485" s="202"/>
      <c r="H485" s="202"/>
      <c r="I485" s="202"/>
      <c r="J485" s="202"/>
      <c r="K485" s="202"/>
      <c r="L485" s="202"/>
      <c r="M485" s="202"/>
      <c r="N485" s="202"/>
      <c r="O485" s="202"/>
      <c r="P485" s="202"/>
      <c r="Q485" s="202"/>
      <c r="R485" s="202"/>
    </row>
    <row r="486" spans="1:18" x14ac:dyDescent="0.2">
      <c r="B486" s="192">
        <v>5</v>
      </c>
      <c r="C486" s="203" t="s">
        <v>346</v>
      </c>
      <c r="D486" s="204" t="str">
        <f>IF(COUNTIF(D483:D485,"A")&gt;=1,"C",IF(COUNTIF(D483:D485,"A")&gt;0,"P"," "))</f>
        <v xml:space="preserve"> </v>
      </c>
      <c r="E486" s="204" t="str">
        <f t="shared" ref="E486:R486" si="149">IF(COUNTIF(E483:E485,"A")&gt;=1,"C",IF(COUNTIF(E483:E485,"A")&gt;0,"P"," "))</f>
        <v xml:space="preserve"> </v>
      </c>
      <c r="F486" s="204" t="str">
        <f t="shared" si="149"/>
        <v xml:space="preserve"> </v>
      </c>
      <c r="G486" s="204" t="str">
        <f t="shared" si="149"/>
        <v xml:space="preserve"> </v>
      </c>
      <c r="H486" s="204" t="str">
        <f t="shared" si="149"/>
        <v xml:space="preserve"> </v>
      </c>
      <c r="I486" s="204" t="str">
        <f t="shared" si="149"/>
        <v xml:space="preserve"> </v>
      </c>
      <c r="J486" s="204" t="str">
        <f t="shared" si="149"/>
        <v xml:space="preserve"> </v>
      </c>
      <c r="K486" s="204" t="str">
        <f t="shared" si="149"/>
        <v xml:space="preserve"> </v>
      </c>
      <c r="L486" s="204" t="str">
        <f t="shared" si="149"/>
        <v xml:space="preserve"> </v>
      </c>
      <c r="M486" s="204" t="str">
        <f t="shared" si="149"/>
        <v xml:space="preserve"> </v>
      </c>
      <c r="N486" s="204" t="str">
        <f t="shared" si="149"/>
        <v xml:space="preserve"> </v>
      </c>
      <c r="O486" s="204" t="str">
        <f t="shared" si="149"/>
        <v xml:space="preserve"> </v>
      </c>
      <c r="P486" s="204" t="str">
        <f t="shared" si="149"/>
        <v xml:space="preserve"> </v>
      </c>
      <c r="Q486" s="204" t="str">
        <f t="shared" si="149"/>
        <v xml:space="preserve"> </v>
      </c>
      <c r="R486" s="204" t="str">
        <f t="shared" si="149"/>
        <v xml:space="preserve"> </v>
      </c>
    </row>
    <row r="487" spans="1:18" x14ac:dyDescent="0.2">
      <c r="B487" s="205"/>
      <c r="C487" s="233" t="s">
        <v>347</v>
      </c>
      <c r="D487" s="202"/>
      <c r="E487" s="202"/>
      <c r="F487" s="202"/>
      <c r="G487" s="202"/>
      <c r="H487" s="202"/>
      <c r="I487" s="202"/>
      <c r="J487" s="202"/>
      <c r="K487" s="202"/>
      <c r="L487" s="202"/>
      <c r="M487" s="202"/>
      <c r="N487" s="202"/>
      <c r="O487" s="202"/>
      <c r="P487" s="202"/>
      <c r="Q487" s="202"/>
      <c r="R487" s="202"/>
    </row>
    <row r="488" spans="1:18" x14ac:dyDescent="0.2">
      <c r="B488" s="205"/>
      <c r="C488" s="233" t="s">
        <v>348</v>
      </c>
      <c r="D488" s="202"/>
      <c r="E488" s="202"/>
      <c r="F488" s="202"/>
      <c r="G488" s="202"/>
      <c r="H488" s="202"/>
      <c r="I488" s="202"/>
      <c r="J488" s="202"/>
      <c r="K488" s="202"/>
      <c r="L488" s="202"/>
      <c r="M488" s="202"/>
      <c r="N488" s="202"/>
      <c r="O488" s="202"/>
      <c r="P488" s="202"/>
      <c r="Q488" s="202"/>
      <c r="R488" s="202"/>
    </row>
    <row r="489" spans="1:18" x14ac:dyDescent="0.2">
      <c r="B489" s="205"/>
      <c r="C489" s="233" t="s">
        <v>349</v>
      </c>
      <c r="D489" s="202" t="s">
        <v>774</v>
      </c>
      <c r="E489" s="202"/>
      <c r="F489" s="202"/>
      <c r="G489" s="202"/>
      <c r="H489" s="202"/>
      <c r="I489" s="202"/>
      <c r="J489" s="202"/>
      <c r="K489" s="202"/>
      <c r="L489" s="202"/>
      <c r="M489" s="202"/>
      <c r="N489" s="202"/>
      <c r="O489" s="202"/>
      <c r="P489" s="202"/>
      <c r="Q489" s="202"/>
      <c r="R489" s="202"/>
    </row>
    <row r="490" spans="1:18" ht="1.5" customHeight="1" thickBot="1" x14ac:dyDescent="0.25">
      <c r="D490" s="204" t="str">
        <f>IF(COUNTIF(D487:D489,"A")&gt;=1,"C",IF(COUNTIF(D487:D489,"A")&gt;0,"P"," "))</f>
        <v>C</v>
      </c>
      <c r="E490" s="204" t="str">
        <f t="shared" ref="E490:R490" si="150">IF(COUNTIF(E487:E489,"A")&gt;=1,"C",IF(COUNTIF(E487:E489,"A")&gt;0,"P"," "))</f>
        <v xml:space="preserve"> </v>
      </c>
      <c r="F490" s="204" t="str">
        <f t="shared" si="150"/>
        <v xml:space="preserve"> </v>
      </c>
      <c r="G490" s="204" t="str">
        <f t="shared" si="150"/>
        <v xml:space="preserve"> </v>
      </c>
      <c r="H490" s="204" t="str">
        <f t="shared" si="150"/>
        <v xml:space="preserve"> </v>
      </c>
      <c r="I490" s="204" t="str">
        <f t="shared" si="150"/>
        <v xml:space="preserve"> </v>
      </c>
      <c r="J490" s="204" t="str">
        <f t="shared" si="150"/>
        <v xml:space="preserve"> </v>
      </c>
      <c r="K490" s="204" t="str">
        <f t="shared" si="150"/>
        <v xml:space="preserve"> </v>
      </c>
      <c r="L490" s="204" t="str">
        <f t="shared" si="150"/>
        <v xml:space="preserve"> </v>
      </c>
      <c r="M490" s="204" t="str">
        <f t="shared" si="150"/>
        <v xml:space="preserve"> </v>
      </c>
      <c r="N490" s="204" t="str">
        <f t="shared" si="150"/>
        <v xml:space="preserve"> </v>
      </c>
      <c r="O490" s="204" t="str">
        <f t="shared" si="150"/>
        <v xml:space="preserve"> </v>
      </c>
      <c r="P490" s="204" t="str">
        <f t="shared" si="150"/>
        <v xml:space="preserve"> </v>
      </c>
      <c r="Q490" s="204" t="str">
        <f t="shared" si="150"/>
        <v xml:space="preserve"> </v>
      </c>
      <c r="R490" s="204" t="str">
        <f t="shared" si="150"/>
        <v xml:space="preserve"> </v>
      </c>
    </row>
    <row r="491" spans="1:18" ht="13.5" thickBot="1" x14ac:dyDescent="0.25">
      <c r="C491" s="206" t="s">
        <v>157</v>
      </c>
      <c r="D491" s="207" t="str">
        <f>IF(COUNTIF(D474:D490,"C")&gt;4,"C",IF(COUNTIF(D474:D490,"C")&gt;0,"P"," "))</f>
        <v>P</v>
      </c>
      <c r="E491" s="207" t="str">
        <f t="shared" ref="E491:R491" si="151">IF(COUNTIF(E474:E490,"C")&gt;4,"C",IF(COUNTIF(E474:E490,"C")&gt;0,"P"," "))</f>
        <v xml:space="preserve"> </v>
      </c>
      <c r="F491" s="207" t="str">
        <f t="shared" si="151"/>
        <v xml:space="preserve"> </v>
      </c>
      <c r="G491" s="207" t="str">
        <f t="shared" si="151"/>
        <v xml:space="preserve"> </v>
      </c>
      <c r="H491" s="207" t="str">
        <f t="shared" si="151"/>
        <v xml:space="preserve"> </v>
      </c>
      <c r="I491" s="207" t="str">
        <f t="shared" si="151"/>
        <v xml:space="preserve"> </v>
      </c>
      <c r="J491" s="207" t="str">
        <f t="shared" si="151"/>
        <v xml:space="preserve"> </v>
      </c>
      <c r="K491" s="207" t="str">
        <f t="shared" si="151"/>
        <v xml:space="preserve"> </v>
      </c>
      <c r="L491" s="207" t="str">
        <f t="shared" si="151"/>
        <v xml:space="preserve"> </v>
      </c>
      <c r="M491" s="207" t="str">
        <f t="shared" si="151"/>
        <v xml:space="preserve"> </v>
      </c>
      <c r="N491" s="207" t="str">
        <f t="shared" si="151"/>
        <v xml:space="preserve"> </v>
      </c>
      <c r="O491" s="207" t="str">
        <f t="shared" si="151"/>
        <v xml:space="preserve"> </v>
      </c>
      <c r="P491" s="207" t="str">
        <f t="shared" si="151"/>
        <v xml:space="preserve"> </v>
      </c>
      <c r="Q491" s="207" t="str">
        <f t="shared" si="151"/>
        <v xml:space="preserve"> </v>
      </c>
      <c r="R491" s="207" t="str">
        <f t="shared" si="151"/>
        <v xml:space="preserve"> </v>
      </c>
    </row>
    <row r="492" spans="1:18" ht="15" x14ac:dyDescent="0.25">
      <c r="B492" s="196" t="s">
        <v>409</v>
      </c>
    </row>
    <row r="493" spans="1:18" ht="18" x14ac:dyDescent="0.25">
      <c r="A493" s="414"/>
      <c r="B493" s="192">
        <v>1</v>
      </c>
      <c r="C493" s="208" t="s">
        <v>350</v>
      </c>
    </row>
    <row r="494" spans="1:18" x14ac:dyDescent="0.2">
      <c r="A494"/>
      <c r="B494" s="199"/>
      <c r="C494" s="233" t="s">
        <v>351</v>
      </c>
      <c r="D494" s="202"/>
      <c r="E494" s="202"/>
      <c r="F494" s="202"/>
      <c r="G494" s="202"/>
      <c r="H494" s="202"/>
      <c r="I494" s="202"/>
      <c r="J494" s="202"/>
      <c r="K494" s="202"/>
      <c r="L494" s="202"/>
      <c r="M494" s="202"/>
      <c r="N494" s="202"/>
      <c r="O494" s="202"/>
      <c r="P494" s="202"/>
      <c r="Q494" s="202"/>
      <c r="R494" s="202"/>
    </row>
    <row r="495" spans="1:18" x14ac:dyDescent="0.2">
      <c r="A495"/>
      <c r="B495" s="199"/>
      <c r="C495" s="233" t="s">
        <v>352</v>
      </c>
      <c r="D495" s="202"/>
      <c r="E495" s="202"/>
      <c r="F495" s="202"/>
      <c r="G495" s="202"/>
      <c r="H495" s="202"/>
      <c r="I495" s="202"/>
      <c r="J495" s="202"/>
      <c r="K495" s="202"/>
      <c r="L495" s="202"/>
      <c r="M495" s="202"/>
      <c r="N495" s="202"/>
      <c r="O495" s="202"/>
      <c r="P495" s="202"/>
      <c r="Q495" s="202"/>
      <c r="R495" s="202"/>
    </row>
    <row r="496" spans="1:18" x14ac:dyDescent="0.2">
      <c r="A496"/>
      <c r="B496" s="199"/>
      <c r="C496" s="233" t="s">
        <v>353</v>
      </c>
      <c r="D496" s="202"/>
      <c r="E496" s="202"/>
      <c r="F496" s="202"/>
      <c r="G496" s="202"/>
      <c r="H496" s="202"/>
      <c r="I496" s="202"/>
      <c r="J496" s="202"/>
      <c r="K496" s="202"/>
      <c r="L496" s="202"/>
      <c r="M496" s="202"/>
      <c r="N496" s="202"/>
      <c r="O496" s="202"/>
      <c r="P496" s="202"/>
      <c r="Q496" s="202"/>
      <c r="R496" s="202"/>
    </row>
    <row r="497" spans="1:18" x14ac:dyDescent="0.2">
      <c r="A497"/>
      <c r="B497" s="192">
        <v>2</v>
      </c>
      <c r="C497" s="203" t="s">
        <v>354</v>
      </c>
      <c r="D497" s="204" t="str">
        <f>IF(COUNTIF(D494:D496,"A")&gt;=1,"C",IF(COUNTIF(D494:D496,"A")&gt;0,"P"," "))</f>
        <v xml:space="preserve"> </v>
      </c>
      <c r="E497" s="204" t="str">
        <f t="shared" ref="E497:R497" si="152">IF(COUNTIF(E494:E496,"A")&gt;=1,"C",IF(COUNTIF(E494:E496,"A")&gt;0,"P"," "))</f>
        <v xml:space="preserve"> </v>
      </c>
      <c r="F497" s="204" t="str">
        <f t="shared" si="152"/>
        <v xml:space="preserve"> </v>
      </c>
      <c r="G497" s="204" t="str">
        <f t="shared" si="152"/>
        <v xml:space="preserve"> </v>
      </c>
      <c r="H497" s="204" t="str">
        <f t="shared" si="152"/>
        <v xml:space="preserve"> </v>
      </c>
      <c r="I497" s="204" t="str">
        <f t="shared" si="152"/>
        <v xml:space="preserve"> </v>
      </c>
      <c r="J497" s="204" t="str">
        <f t="shared" si="152"/>
        <v xml:space="preserve"> </v>
      </c>
      <c r="K497" s="204" t="str">
        <f t="shared" si="152"/>
        <v xml:space="preserve"> </v>
      </c>
      <c r="L497" s="204" t="str">
        <f t="shared" si="152"/>
        <v xml:space="preserve"> </v>
      </c>
      <c r="M497" s="204" t="str">
        <f t="shared" si="152"/>
        <v xml:space="preserve"> </v>
      </c>
      <c r="N497" s="204" t="str">
        <f t="shared" si="152"/>
        <v xml:space="preserve"> </v>
      </c>
      <c r="O497" s="204" t="str">
        <f t="shared" si="152"/>
        <v xml:space="preserve"> </v>
      </c>
      <c r="P497" s="204" t="str">
        <f t="shared" si="152"/>
        <v xml:space="preserve"> </v>
      </c>
      <c r="Q497" s="204" t="str">
        <f t="shared" si="152"/>
        <v xml:space="preserve"> </v>
      </c>
      <c r="R497" s="204" t="str">
        <f t="shared" si="152"/>
        <v xml:space="preserve"> </v>
      </c>
    </row>
    <row r="498" spans="1:18" x14ac:dyDescent="0.2">
      <c r="A498"/>
      <c r="B498" s="205"/>
      <c r="C498" s="233" t="s">
        <v>355</v>
      </c>
      <c r="D498" s="202"/>
      <c r="E498" s="202"/>
      <c r="F498" s="202"/>
      <c r="G498" s="202"/>
      <c r="H498" s="202"/>
      <c r="I498" s="202"/>
      <c r="J498" s="202"/>
      <c r="K498" s="202"/>
      <c r="L498" s="202"/>
      <c r="M498" s="202"/>
      <c r="N498" s="202"/>
      <c r="O498" s="202"/>
      <c r="P498" s="202"/>
      <c r="Q498" s="202"/>
      <c r="R498" s="202"/>
    </row>
    <row r="499" spans="1:18" x14ac:dyDescent="0.2">
      <c r="A499"/>
      <c r="B499" s="205"/>
      <c r="C499" s="233" t="s">
        <v>356</v>
      </c>
      <c r="D499" s="202"/>
      <c r="E499" s="202"/>
      <c r="F499" s="202"/>
      <c r="G499" s="202"/>
      <c r="H499" s="202"/>
      <c r="I499" s="202"/>
      <c r="J499" s="202"/>
      <c r="K499" s="202"/>
      <c r="L499" s="202"/>
      <c r="M499" s="202"/>
      <c r="N499" s="202"/>
      <c r="O499" s="202"/>
      <c r="P499" s="202"/>
      <c r="Q499" s="202"/>
      <c r="R499" s="202"/>
    </row>
    <row r="500" spans="1:18" x14ac:dyDescent="0.2">
      <c r="A500"/>
      <c r="B500" s="205"/>
      <c r="C500" s="233" t="s">
        <v>357</v>
      </c>
      <c r="D500" s="202"/>
      <c r="E500" s="202"/>
      <c r="F500" s="202"/>
      <c r="G500" s="202"/>
      <c r="H500" s="202"/>
      <c r="I500" s="202"/>
      <c r="J500" s="202"/>
      <c r="K500" s="202"/>
      <c r="L500" s="202"/>
      <c r="M500" s="202"/>
      <c r="N500" s="202"/>
      <c r="O500" s="202"/>
      <c r="P500" s="202"/>
      <c r="Q500" s="202"/>
      <c r="R500" s="202"/>
    </row>
    <row r="501" spans="1:18" x14ac:dyDescent="0.2">
      <c r="A501"/>
      <c r="B501" s="192">
        <v>3</v>
      </c>
      <c r="C501" s="203" t="s">
        <v>358</v>
      </c>
      <c r="D501" s="204" t="str">
        <f>IF(COUNTIF(D498:D500,"A")&gt;=1,"C",IF(COUNTIF(D498:D500,"A")&gt;0,"P"," "))</f>
        <v xml:space="preserve"> </v>
      </c>
      <c r="E501" s="204" t="str">
        <f t="shared" ref="E501:R501" si="153">IF(COUNTIF(E498:E500,"A")&gt;=1,"C",IF(COUNTIF(E498:E500,"A")&gt;0,"P"," "))</f>
        <v xml:space="preserve"> </v>
      </c>
      <c r="F501" s="204" t="str">
        <f t="shared" si="153"/>
        <v xml:space="preserve"> </v>
      </c>
      <c r="G501" s="204" t="str">
        <f t="shared" si="153"/>
        <v xml:space="preserve"> </v>
      </c>
      <c r="H501" s="204" t="str">
        <f t="shared" si="153"/>
        <v xml:space="preserve"> </v>
      </c>
      <c r="I501" s="204" t="str">
        <f t="shared" si="153"/>
        <v xml:space="preserve"> </v>
      </c>
      <c r="J501" s="204" t="str">
        <f t="shared" si="153"/>
        <v xml:space="preserve"> </v>
      </c>
      <c r="K501" s="204" t="str">
        <f t="shared" si="153"/>
        <v xml:space="preserve"> </v>
      </c>
      <c r="L501" s="204" t="str">
        <f t="shared" si="153"/>
        <v xml:space="preserve"> </v>
      </c>
      <c r="M501" s="204" t="str">
        <f t="shared" si="153"/>
        <v xml:space="preserve"> </v>
      </c>
      <c r="N501" s="204" t="str">
        <f t="shared" si="153"/>
        <v xml:space="preserve"> </v>
      </c>
      <c r="O501" s="204" t="str">
        <f t="shared" si="153"/>
        <v xml:space="preserve"> </v>
      </c>
      <c r="P501" s="204" t="str">
        <f t="shared" si="153"/>
        <v xml:space="preserve"> </v>
      </c>
      <c r="Q501" s="204" t="str">
        <f t="shared" si="153"/>
        <v xml:space="preserve"> </v>
      </c>
      <c r="R501" s="204" t="str">
        <f t="shared" si="153"/>
        <v xml:space="preserve"> </v>
      </c>
    </row>
    <row r="502" spans="1:18" x14ac:dyDescent="0.2">
      <c r="A502"/>
      <c r="B502" s="205"/>
      <c r="C502" s="233" t="s">
        <v>359</v>
      </c>
      <c r="D502" s="202"/>
      <c r="E502" s="202"/>
      <c r="F502" s="202"/>
      <c r="G502" s="202"/>
      <c r="H502" s="202"/>
      <c r="I502" s="202"/>
      <c r="J502" s="202"/>
      <c r="K502" s="202"/>
      <c r="L502" s="202"/>
      <c r="M502" s="202"/>
      <c r="N502" s="202"/>
      <c r="O502" s="202"/>
      <c r="P502" s="202"/>
      <c r="Q502" s="202"/>
      <c r="R502" s="202"/>
    </row>
    <row r="503" spans="1:18" x14ac:dyDescent="0.2">
      <c r="A503"/>
      <c r="B503" s="205"/>
      <c r="C503" s="233" t="s">
        <v>360</v>
      </c>
      <c r="D503" s="202"/>
      <c r="E503" s="202"/>
      <c r="F503" s="202"/>
      <c r="G503" s="202"/>
      <c r="H503" s="202"/>
      <c r="I503" s="202"/>
      <c r="J503" s="202"/>
      <c r="K503" s="202"/>
      <c r="L503" s="202"/>
      <c r="M503" s="202"/>
      <c r="N503" s="202"/>
      <c r="O503" s="202"/>
      <c r="P503" s="202"/>
      <c r="Q503" s="202"/>
      <c r="R503" s="202"/>
    </row>
    <row r="504" spans="1:18" x14ac:dyDescent="0.2">
      <c r="A504"/>
      <c r="B504" s="205"/>
      <c r="C504" s="233" t="s">
        <v>361</v>
      </c>
      <c r="D504" s="202"/>
      <c r="E504" s="202"/>
      <c r="F504" s="202"/>
      <c r="G504" s="202"/>
      <c r="H504" s="202"/>
      <c r="I504" s="202"/>
      <c r="J504" s="202"/>
      <c r="K504" s="202"/>
      <c r="L504" s="202"/>
      <c r="M504" s="202"/>
      <c r="N504" s="202"/>
      <c r="O504" s="202"/>
      <c r="P504" s="202"/>
      <c r="Q504" s="202"/>
      <c r="R504" s="202"/>
    </row>
    <row r="505" spans="1:18" x14ac:dyDescent="0.2">
      <c r="B505" s="192">
        <v>4</v>
      </c>
      <c r="C505" s="203" t="s">
        <v>209</v>
      </c>
      <c r="D505" s="204" t="str">
        <f>IF(COUNTIF(D502:D504,"A")&gt;=1,"C",IF(COUNTIF(D502:D504,"A")&gt;0,"P"," "))</f>
        <v xml:space="preserve"> </v>
      </c>
      <c r="E505" s="204" t="str">
        <f t="shared" ref="E505:R505" si="154">IF(COUNTIF(E502:E504,"A")&gt;=1,"C",IF(COUNTIF(E502:E504,"A")&gt;0,"P"," "))</f>
        <v xml:space="preserve"> </v>
      </c>
      <c r="F505" s="204" t="str">
        <f t="shared" si="154"/>
        <v xml:space="preserve"> </v>
      </c>
      <c r="G505" s="204" t="str">
        <f t="shared" si="154"/>
        <v xml:space="preserve"> </v>
      </c>
      <c r="H505" s="204" t="str">
        <f t="shared" si="154"/>
        <v xml:space="preserve"> </v>
      </c>
      <c r="I505" s="204" t="str">
        <f t="shared" si="154"/>
        <v xml:space="preserve"> </v>
      </c>
      <c r="J505" s="204" t="str">
        <f t="shared" si="154"/>
        <v xml:space="preserve"> </v>
      </c>
      <c r="K505" s="204" t="str">
        <f t="shared" si="154"/>
        <v xml:space="preserve"> </v>
      </c>
      <c r="L505" s="204" t="str">
        <f t="shared" si="154"/>
        <v xml:space="preserve"> </v>
      </c>
      <c r="M505" s="204" t="str">
        <f t="shared" si="154"/>
        <v xml:space="preserve"> </v>
      </c>
      <c r="N505" s="204" t="str">
        <f t="shared" si="154"/>
        <v xml:space="preserve"> </v>
      </c>
      <c r="O505" s="204" t="str">
        <f t="shared" si="154"/>
        <v xml:space="preserve"> </v>
      </c>
      <c r="P505" s="204" t="str">
        <f t="shared" si="154"/>
        <v xml:space="preserve"> </v>
      </c>
      <c r="Q505" s="204" t="str">
        <f t="shared" si="154"/>
        <v xml:space="preserve"> </v>
      </c>
      <c r="R505" s="204" t="str">
        <f t="shared" si="154"/>
        <v xml:space="preserve"> </v>
      </c>
    </row>
    <row r="506" spans="1:18" x14ac:dyDescent="0.2">
      <c r="B506" s="205"/>
      <c r="C506" s="233" t="s">
        <v>362</v>
      </c>
      <c r="D506" s="202"/>
      <c r="E506" s="202"/>
      <c r="F506" s="202"/>
      <c r="G506" s="202"/>
      <c r="H506" s="202"/>
      <c r="I506" s="202"/>
      <c r="J506" s="202"/>
      <c r="K506" s="202"/>
      <c r="L506" s="202"/>
      <c r="M506" s="202"/>
      <c r="N506" s="202"/>
      <c r="O506" s="202"/>
      <c r="P506" s="202"/>
      <c r="Q506" s="202"/>
      <c r="R506" s="202"/>
    </row>
    <row r="507" spans="1:18" x14ac:dyDescent="0.2">
      <c r="B507" s="205"/>
      <c r="C507" s="233" t="s">
        <v>363</v>
      </c>
      <c r="D507" s="202"/>
      <c r="E507" s="202"/>
      <c r="F507" s="202"/>
      <c r="G507" s="202"/>
      <c r="H507" s="202"/>
      <c r="I507" s="202"/>
      <c r="J507" s="202"/>
      <c r="K507" s="202"/>
      <c r="L507" s="202"/>
      <c r="M507" s="202"/>
      <c r="N507" s="202"/>
      <c r="O507" s="202"/>
      <c r="P507" s="202"/>
      <c r="Q507" s="202"/>
      <c r="R507" s="202"/>
    </row>
    <row r="508" spans="1:18" x14ac:dyDescent="0.2">
      <c r="B508" s="205"/>
      <c r="C508" s="233" t="s">
        <v>364</v>
      </c>
      <c r="D508" s="202"/>
      <c r="E508" s="202"/>
      <c r="F508" s="202"/>
      <c r="G508" s="202"/>
      <c r="H508" s="202"/>
      <c r="I508" s="202"/>
      <c r="J508" s="202"/>
      <c r="K508" s="202"/>
      <c r="L508" s="202"/>
      <c r="M508" s="202"/>
      <c r="N508" s="202"/>
      <c r="O508" s="202"/>
      <c r="P508" s="202"/>
      <c r="Q508" s="202"/>
      <c r="R508" s="202"/>
    </row>
    <row r="509" spans="1:18" x14ac:dyDescent="0.2">
      <c r="B509" s="192">
        <v>5</v>
      </c>
      <c r="C509" s="203" t="s">
        <v>365</v>
      </c>
      <c r="D509" s="204" t="str">
        <f>IF(COUNTIF(D506:D508,"A")&gt;=1,"C",IF(COUNTIF(D506:D508,"A")&gt;0,"P"," "))</f>
        <v xml:space="preserve"> </v>
      </c>
      <c r="E509" s="204" t="str">
        <f t="shared" ref="E509:R509" si="155">IF(COUNTIF(E506:E508,"A")&gt;=1,"C",IF(COUNTIF(E506:E508,"A")&gt;0,"P"," "))</f>
        <v xml:space="preserve"> </v>
      </c>
      <c r="F509" s="204" t="str">
        <f t="shared" si="155"/>
        <v xml:space="preserve"> </v>
      </c>
      <c r="G509" s="204" t="str">
        <f t="shared" si="155"/>
        <v xml:space="preserve"> </v>
      </c>
      <c r="H509" s="204" t="str">
        <f t="shared" si="155"/>
        <v xml:space="preserve"> </v>
      </c>
      <c r="I509" s="204" t="str">
        <f t="shared" si="155"/>
        <v xml:space="preserve"> </v>
      </c>
      <c r="J509" s="204" t="str">
        <f t="shared" si="155"/>
        <v xml:space="preserve"> </v>
      </c>
      <c r="K509" s="204" t="str">
        <f t="shared" si="155"/>
        <v xml:space="preserve"> </v>
      </c>
      <c r="L509" s="204" t="str">
        <f t="shared" si="155"/>
        <v xml:space="preserve"> </v>
      </c>
      <c r="M509" s="204" t="str">
        <f t="shared" si="155"/>
        <v xml:space="preserve"> </v>
      </c>
      <c r="N509" s="204" t="str">
        <f t="shared" si="155"/>
        <v xml:space="preserve"> </v>
      </c>
      <c r="O509" s="204" t="str">
        <f t="shared" si="155"/>
        <v xml:space="preserve"> </v>
      </c>
      <c r="P509" s="204" t="str">
        <f t="shared" si="155"/>
        <v xml:space="preserve"> </v>
      </c>
      <c r="Q509" s="204" t="str">
        <f t="shared" si="155"/>
        <v xml:space="preserve"> </v>
      </c>
      <c r="R509" s="204" t="str">
        <f t="shared" si="155"/>
        <v xml:space="preserve"> </v>
      </c>
    </row>
    <row r="510" spans="1:18" x14ac:dyDescent="0.2">
      <c r="B510" s="205"/>
      <c r="C510" s="233" t="s">
        <v>366</v>
      </c>
      <c r="D510" s="202"/>
      <c r="E510" s="202"/>
      <c r="F510" s="202"/>
      <c r="G510" s="202"/>
      <c r="H510" s="202"/>
      <c r="I510" s="202"/>
      <c r="J510" s="202"/>
      <c r="K510" s="202"/>
      <c r="L510" s="202"/>
      <c r="M510" s="202"/>
      <c r="N510" s="202"/>
      <c r="O510" s="202"/>
      <c r="P510" s="202"/>
      <c r="Q510" s="202"/>
      <c r="R510" s="202"/>
    </row>
    <row r="511" spans="1:18" x14ac:dyDescent="0.2">
      <c r="B511" s="205"/>
      <c r="C511" s="233" t="s">
        <v>367</v>
      </c>
      <c r="D511" s="202"/>
      <c r="E511" s="202"/>
      <c r="F511" s="202"/>
      <c r="G511" s="202"/>
      <c r="H511" s="202"/>
      <c r="I511" s="202"/>
      <c r="J511" s="202"/>
      <c r="K511" s="202"/>
      <c r="L511" s="202"/>
      <c r="M511" s="202"/>
      <c r="N511" s="202"/>
      <c r="O511" s="202"/>
      <c r="P511" s="202"/>
      <c r="Q511" s="202"/>
      <c r="R511" s="202"/>
    </row>
    <row r="512" spans="1:18" x14ac:dyDescent="0.2">
      <c r="B512" s="205"/>
      <c r="C512" s="233" t="s">
        <v>368</v>
      </c>
      <c r="D512" s="202"/>
      <c r="E512" s="202"/>
      <c r="F512" s="202"/>
      <c r="G512" s="202"/>
      <c r="H512" s="202"/>
      <c r="I512" s="202"/>
      <c r="J512" s="202"/>
      <c r="K512" s="202"/>
      <c r="L512" s="202"/>
      <c r="M512" s="202"/>
      <c r="N512" s="202"/>
      <c r="O512" s="202"/>
      <c r="P512" s="202"/>
      <c r="Q512" s="202"/>
      <c r="R512" s="202"/>
    </row>
    <row r="513" spans="1:18" ht="1.5" customHeight="1" thickBot="1" x14ac:dyDescent="0.25">
      <c r="D513" s="204" t="str">
        <f>IF(COUNTIF(D510:D512,"A")&gt;=1,"C",IF(COUNTIF(D510:D512,"A")&gt;0,"P"," "))</f>
        <v xml:space="preserve"> </v>
      </c>
      <c r="E513" s="204" t="str">
        <f t="shared" ref="E513:R513" si="156">IF(COUNTIF(E510:E512,"A")&gt;=1,"C",IF(COUNTIF(E510:E512,"A")&gt;0,"P"," "))</f>
        <v xml:space="preserve"> </v>
      </c>
      <c r="F513" s="204" t="str">
        <f t="shared" si="156"/>
        <v xml:space="preserve"> </v>
      </c>
      <c r="G513" s="204" t="str">
        <f t="shared" si="156"/>
        <v xml:space="preserve"> </v>
      </c>
      <c r="H513" s="204" t="str">
        <f t="shared" si="156"/>
        <v xml:space="preserve"> </v>
      </c>
      <c r="I513" s="204" t="str">
        <f t="shared" si="156"/>
        <v xml:space="preserve"> </v>
      </c>
      <c r="J513" s="204" t="str">
        <f t="shared" si="156"/>
        <v xml:space="preserve"> </v>
      </c>
      <c r="K513" s="204" t="str">
        <f t="shared" si="156"/>
        <v xml:space="preserve"> </v>
      </c>
      <c r="L513" s="204" t="str">
        <f t="shared" si="156"/>
        <v xml:space="preserve"> </v>
      </c>
      <c r="M513" s="204" t="str">
        <f t="shared" si="156"/>
        <v xml:space="preserve"> </v>
      </c>
      <c r="N513" s="204" t="str">
        <f t="shared" si="156"/>
        <v xml:space="preserve"> </v>
      </c>
      <c r="O513" s="204" t="str">
        <f t="shared" si="156"/>
        <v xml:space="preserve"> </v>
      </c>
      <c r="P513" s="204" t="str">
        <f t="shared" si="156"/>
        <v xml:space="preserve"> </v>
      </c>
      <c r="Q513" s="204" t="str">
        <f t="shared" si="156"/>
        <v xml:space="preserve"> </v>
      </c>
      <c r="R513" s="204" t="str">
        <f t="shared" si="156"/>
        <v xml:space="preserve"> </v>
      </c>
    </row>
    <row r="514" spans="1:18" ht="13.5" thickBot="1" x14ac:dyDescent="0.25">
      <c r="C514" s="206" t="s">
        <v>157</v>
      </c>
      <c r="D514" s="207" t="str">
        <f>IF(COUNTIF(D497:D513,"C")&gt;4,"C",IF(COUNTIF(D497:D513,"C")&gt;0,"P"," "))</f>
        <v xml:space="preserve"> </v>
      </c>
      <c r="E514" s="207" t="str">
        <f t="shared" ref="E514:R514" si="157">IF(COUNTIF(E497:E513,"C")&gt;4,"C",IF(COUNTIF(E497:E513,"C")&gt;0,"P"," "))</f>
        <v xml:space="preserve"> </v>
      </c>
      <c r="F514" s="207" t="str">
        <f t="shared" si="157"/>
        <v xml:space="preserve"> </v>
      </c>
      <c r="G514" s="207" t="str">
        <f t="shared" si="157"/>
        <v xml:space="preserve"> </v>
      </c>
      <c r="H514" s="207" t="str">
        <f t="shared" si="157"/>
        <v xml:space="preserve"> </v>
      </c>
      <c r="I514" s="207" t="str">
        <f t="shared" si="157"/>
        <v xml:space="preserve"> </v>
      </c>
      <c r="J514" s="207" t="str">
        <f t="shared" si="157"/>
        <v xml:space="preserve"> </v>
      </c>
      <c r="K514" s="207" t="str">
        <f t="shared" si="157"/>
        <v xml:space="preserve"> </v>
      </c>
      <c r="L514" s="207" t="str">
        <f t="shared" si="157"/>
        <v xml:space="preserve"> </v>
      </c>
      <c r="M514" s="207" t="str">
        <f t="shared" si="157"/>
        <v xml:space="preserve"> </v>
      </c>
      <c r="N514" s="207" t="str">
        <f t="shared" si="157"/>
        <v xml:space="preserve"> </v>
      </c>
      <c r="O514" s="207" t="str">
        <f t="shared" si="157"/>
        <v xml:space="preserve"> </v>
      </c>
      <c r="P514" s="207" t="str">
        <f t="shared" si="157"/>
        <v xml:space="preserve"> </v>
      </c>
      <c r="Q514" s="207" t="str">
        <f t="shared" si="157"/>
        <v xml:space="preserve"> </v>
      </c>
      <c r="R514" s="207" t="str">
        <f t="shared" si="157"/>
        <v xml:space="preserve"> </v>
      </c>
    </row>
    <row r="515" spans="1:18" ht="18" x14ac:dyDescent="0.2">
      <c r="A515" s="469" t="s">
        <v>369</v>
      </c>
      <c r="B515" s="470"/>
      <c r="C515" s="470"/>
      <c r="D515" s="470"/>
      <c r="E515" s="470"/>
      <c r="F515" s="470"/>
      <c r="G515" s="470"/>
      <c r="H515" s="470"/>
      <c r="I515" s="470"/>
      <c r="J515" s="470"/>
      <c r="K515" s="470"/>
      <c r="L515" s="470"/>
      <c r="M515" s="470"/>
      <c r="N515" s="470"/>
      <c r="O515" s="470"/>
      <c r="P515" s="470"/>
      <c r="Q515" s="470"/>
      <c r="R515" s="470"/>
    </row>
    <row r="516" spans="1:18" ht="15" x14ac:dyDescent="0.25">
      <c r="B516" s="196" t="s">
        <v>410</v>
      </c>
    </row>
    <row r="517" spans="1:18" x14ac:dyDescent="0.2">
      <c r="A517" s="236"/>
      <c r="B517" s="192">
        <v>1</v>
      </c>
      <c r="C517" s="197" t="s">
        <v>656</v>
      </c>
    </row>
    <row r="518" spans="1:18" x14ac:dyDescent="0.2">
      <c r="A518"/>
      <c r="B518" s="199"/>
      <c r="C518" s="233" t="s">
        <v>657</v>
      </c>
      <c r="D518" s="202"/>
      <c r="E518" s="202"/>
      <c r="F518" s="202"/>
      <c r="G518" s="202"/>
      <c r="H518" s="202"/>
      <c r="I518" s="202"/>
      <c r="J518" s="202"/>
      <c r="K518" s="202"/>
      <c r="L518" s="202"/>
      <c r="M518" s="202"/>
      <c r="N518" s="202"/>
      <c r="O518" s="202"/>
      <c r="P518" s="202"/>
      <c r="Q518" s="202"/>
      <c r="R518" s="202"/>
    </row>
    <row r="519" spans="1:18" x14ac:dyDescent="0.2">
      <c r="A519"/>
      <c r="B519" s="199"/>
      <c r="C519" s="233" t="s">
        <v>658</v>
      </c>
      <c r="D519" s="202"/>
      <c r="E519" s="202"/>
      <c r="F519" s="202"/>
      <c r="G519" s="202"/>
      <c r="H519" s="202"/>
      <c r="I519" s="202"/>
      <c r="J519" s="202"/>
      <c r="K519" s="202"/>
      <c r="L519" s="202"/>
      <c r="M519" s="202"/>
      <c r="N519" s="202"/>
      <c r="O519" s="202"/>
      <c r="P519" s="202"/>
      <c r="Q519" s="202"/>
      <c r="R519" s="202"/>
    </row>
    <row r="520" spans="1:18" x14ac:dyDescent="0.2">
      <c r="A520"/>
      <c r="B520" s="199"/>
      <c r="C520" s="233" t="s">
        <v>659</v>
      </c>
      <c r="D520" s="202"/>
      <c r="E520" s="202"/>
      <c r="F520" s="202"/>
      <c r="G520" s="202"/>
      <c r="H520" s="202"/>
      <c r="I520" s="202"/>
      <c r="J520" s="202"/>
      <c r="K520" s="202"/>
      <c r="L520" s="202"/>
      <c r="M520" s="202"/>
      <c r="N520" s="202"/>
      <c r="O520" s="202"/>
      <c r="P520" s="202"/>
      <c r="Q520" s="202"/>
      <c r="R520" s="202"/>
    </row>
    <row r="521" spans="1:18" x14ac:dyDescent="0.2">
      <c r="A521"/>
      <c r="B521" s="192">
        <v>2</v>
      </c>
      <c r="C521" s="203" t="s">
        <v>660</v>
      </c>
      <c r="D521" s="204" t="str">
        <f>IF(COUNTIF(D518:D520,"A")&gt;=1,"C",IF(COUNTIF(D518:D520,"A")&gt;0,"P"," "))</f>
        <v xml:space="preserve"> </v>
      </c>
      <c r="E521" s="204" t="str">
        <f t="shared" ref="E521:R521" si="158">IF(COUNTIF(E518:E520,"A")&gt;=1,"C",IF(COUNTIF(E518:E520,"A")&gt;0,"P"," "))</f>
        <v xml:space="preserve"> </v>
      </c>
      <c r="F521" s="204" t="str">
        <f t="shared" si="158"/>
        <v xml:space="preserve"> </v>
      </c>
      <c r="G521" s="204" t="str">
        <f t="shared" si="158"/>
        <v xml:space="preserve"> </v>
      </c>
      <c r="H521" s="204" t="str">
        <f t="shared" si="158"/>
        <v xml:space="preserve"> </v>
      </c>
      <c r="I521" s="204" t="str">
        <f t="shared" si="158"/>
        <v xml:space="preserve"> </v>
      </c>
      <c r="J521" s="204" t="str">
        <f t="shared" si="158"/>
        <v xml:space="preserve"> </v>
      </c>
      <c r="K521" s="204" t="str">
        <f t="shared" si="158"/>
        <v xml:space="preserve"> </v>
      </c>
      <c r="L521" s="204" t="str">
        <f t="shared" si="158"/>
        <v xml:space="preserve"> </v>
      </c>
      <c r="M521" s="204" t="str">
        <f t="shared" si="158"/>
        <v xml:space="preserve"> </v>
      </c>
      <c r="N521" s="204" t="str">
        <f t="shared" si="158"/>
        <v xml:space="preserve"> </v>
      </c>
      <c r="O521" s="204" t="str">
        <f t="shared" si="158"/>
        <v xml:space="preserve"> </v>
      </c>
      <c r="P521" s="204" t="str">
        <f t="shared" si="158"/>
        <v xml:space="preserve"> </v>
      </c>
      <c r="Q521" s="204" t="str">
        <f t="shared" si="158"/>
        <v xml:space="preserve"> </v>
      </c>
      <c r="R521" s="204" t="str">
        <f t="shared" si="158"/>
        <v xml:space="preserve"> </v>
      </c>
    </row>
    <row r="522" spans="1:18" x14ac:dyDescent="0.2">
      <c r="A522"/>
      <c r="B522" s="205"/>
      <c r="C522" s="233" t="s">
        <v>661</v>
      </c>
      <c r="D522" s="202"/>
      <c r="E522" s="202"/>
      <c r="F522" s="202"/>
      <c r="G522" s="202"/>
      <c r="H522" s="202"/>
      <c r="I522" s="202"/>
      <c r="J522" s="202"/>
      <c r="K522" s="202"/>
      <c r="L522" s="202"/>
      <c r="M522" s="202"/>
      <c r="N522" s="202"/>
      <c r="O522" s="202"/>
      <c r="P522" s="202"/>
      <c r="Q522" s="202"/>
      <c r="R522" s="202"/>
    </row>
    <row r="523" spans="1:18" x14ac:dyDescent="0.2">
      <c r="A523"/>
      <c r="B523" s="205"/>
      <c r="C523" s="233" t="s">
        <v>662</v>
      </c>
      <c r="D523" s="202"/>
      <c r="E523" s="202"/>
      <c r="F523" s="202"/>
      <c r="G523" s="202"/>
      <c r="H523" s="202"/>
      <c r="I523" s="202"/>
      <c r="J523" s="202"/>
      <c r="K523" s="202"/>
      <c r="L523" s="202"/>
      <c r="M523" s="202"/>
      <c r="N523" s="202"/>
      <c r="O523" s="202"/>
      <c r="P523" s="202"/>
      <c r="Q523" s="202"/>
      <c r="R523" s="202"/>
    </row>
    <row r="524" spans="1:18" x14ac:dyDescent="0.2">
      <c r="A524"/>
      <c r="B524" s="205"/>
      <c r="C524" s="233" t="s">
        <v>663</v>
      </c>
      <c r="D524" s="202"/>
      <c r="E524" s="202"/>
      <c r="F524" s="202"/>
      <c r="G524" s="202"/>
      <c r="H524" s="202"/>
      <c r="I524" s="202"/>
      <c r="J524" s="202"/>
      <c r="K524" s="202"/>
      <c r="L524" s="202"/>
      <c r="M524" s="202"/>
      <c r="N524" s="202"/>
      <c r="O524" s="202"/>
      <c r="P524" s="202"/>
      <c r="Q524" s="202"/>
      <c r="R524" s="202"/>
    </row>
    <row r="525" spans="1:18" x14ac:dyDescent="0.2">
      <c r="A525"/>
      <c r="B525" s="192">
        <v>3</v>
      </c>
      <c r="C525" s="234" t="s">
        <v>664</v>
      </c>
      <c r="D525" s="204" t="str">
        <f>IF(COUNTIF(D522:D524,"A")&gt;=1,"C",IF(COUNTIF(D522:D524,"A")&gt;0,"P"," "))</f>
        <v xml:space="preserve"> </v>
      </c>
      <c r="E525" s="204" t="str">
        <f t="shared" ref="E525:R525" si="159">IF(COUNTIF(E522:E524,"A")&gt;=1,"C",IF(COUNTIF(E522:E524,"A")&gt;0,"P"," "))</f>
        <v xml:space="preserve"> </v>
      </c>
      <c r="F525" s="204" t="str">
        <f t="shared" si="159"/>
        <v xml:space="preserve"> </v>
      </c>
      <c r="G525" s="204" t="str">
        <f t="shared" si="159"/>
        <v xml:space="preserve"> </v>
      </c>
      <c r="H525" s="204" t="str">
        <f t="shared" si="159"/>
        <v xml:space="preserve"> </v>
      </c>
      <c r="I525" s="204" t="str">
        <f t="shared" si="159"/>
        <v xml:space="preserve"> </v>
      </c>
      <c r="J525" s="204" t="str">
        <f t="shared" si="159"/>
        <v xml:space="preserve"> </v>
      </c>
      <c r="K525" s="204" t="str">
        <f t="shared" si="159"/>
        <v xml:space="preserve"> </v>
      </c>
      <c r="L525" s="204" t="str">
        <f t="shared" si="159"/>
        <v xml:space="preserve"> </v>
      </c>
      <c r="M525" s="204" t="str">
        <f t="shared" si="159"/>
        <v xml:space="preserve"> </v>
      </c>
      <c r="N525" s="204" t="str">
        <f t="shared" si="159"/>
        <v xml:space="preserve"> </v>
      </c>
      <c r="O525" s="204" t="str">
        <f t="shared" si="159"/>
        <v xml:space="preserve"> </v>
      </c>
      <c r="P525" s="204" t="str">
        <f t="shared" si="159"/>
        <v xml:space="preserve"> </v>
      </c>
      <c r="Q525" s="204" t="str">
        <f t="shared" si="159"/>
        <v xml:space="preserve"> </v>
      </c>
      <c r="R525" s="204" t="str">
        <f t="shared" si="159"/>
        <v xml:space="preserve"> </v>
      </c>
    </row>
    <row r="526" spans="1:18" x14ac:dyDescent="0.2">
      <c r="A526"/>
      <c r="B526" s="205"/>
      <c r="C526" s="233" t="s">
        <v>665</v>
      </c>
      <c r="D526" s="202"/>
      <c r="E526" s="202"/>
      <c r="F526" s="202"/>
      <c r="G526" s="202"/>
      <c r="H526" s="202"/>
      <c r="I526" s="202"/>
      <c r="J526" s="202"/>
      <c r="K526" s="202"/>
      <c r="L526" s="202"/>
      <c r="M526" s="202"/>
      <c r="N526" s="202"/>
      <c r="O526" s="202"/>
      <c r="P526" s="202"/>
      <c r="Q526" s="202"/>
      <c r="R526" s="202"/>
    </row>
    <row r="527" spans="1:18" x14ac:dyDescent="0.2">
      <c r="A527"/>
      <c r="B527" s="205"/>
      <c r="C527" s="233" t="s">
        <v>666</v>
      </c>
      <c r="D527" s="202"/>
      <c r="E527" s="202"/>
      <c r="F527" s="202"/>
      <c r="G527" s="202"/>
      <c r="H527" s="202"/>
      <c r="I527" s="202"/>
      <c r="J527" s="202"/>
      <c r="K527" s="202"/>
      <c r="L527" s="202"/>
      <c r="M527" s="202"/>
      <c r="N527" s="202"/>
      <c r="O527" s="202"/>
      <c r="P527" s="202"/>
      <c r="Q527" s="202"/>
      <c r="R527" s="202"/>
    </row>
    <row r="528" spans="1:18" x14ac:dyDescent="0.2">
      <c r="A528"/>
      <c r="B528" s="205"/>
      <c r="C528" s="233" t="s">
        <v>667</v>
      </c>
      <c r="D528" s="202"/>
      <c r="E528" s="202"/>
      <c r="F528" s="202"/>
      <c r="G528" s="202"/>
      <c r="H528" s="202"/>
      <c r="I528" s="202"/>
      <c r="J528" s="202"/>
      <c r="K528" s="202"/>
      <c r="L528" s="202"/>
      <c r="M528" s="202"/>
      <c r="N528" s="202"/>
      <c r="O528" s="202"/>
      <c r="P528" s="202"/>
      <c r="Q528" s="202"/>
      <c r="R528" s="202"/>
    </row>
    <row r="529" spans="1:18" x14ac:dyDescent="0.2">
      <c r="A529"/>
      <c r="B529" s="192">
        <v>4</v>
      </c>
      <c r="C529" s="203" t="s">
        <v>668</v>
      </c>
      <c r="D529" s="204" t="str">
        <f>IF(COUNTIF(D526:D528,"A")&gt;=1,"C",IF(COUNTIF(D526:D528,"A")&gt;0,"P"," "))</f>
        <v xml:space="preserve"> </v>
      </c>
      <c r="E529" s="204" t="str">
        <f t="shared" ref="E529:R529" si="160">IF(COUNTIF(E526:E528,"A")&gt;=1,"C",IF(COUNTIF(E526:E528,"A")&gt;0,"P"," "))</f>
        <v xml:space="preserve"> </v>
      </c>
      <c r="F529" s="204" t="str">
        <f t="shared" si="160"/>
        <v xml:space="preserve"> </v>
      </c>
      <c r="G529" s="204" t="str">
        <f t="shared" si="160"/>
        <v xml:space="preserve"> </v>
      </c>
      <c r="H529" s="204" t="str">
        <f t="shared" si="160"/>
        <v xml:space="preserve"> </v>
      </c>
      <c r="I529" s="204" t="str">
        <f t="shared" si="160"/>
        <v xml:space="preserve"> </v>
      </c>
      <c r="J529" s="204" t="str">
        <f t="shared" si="160"/>
        <v xml:space="preserve"> </v>
      </c>
      <c r="K529" s="204" t="str">
        <f t="shared" si="160"/>
        <v xml:space="preserve"> </v>
      </c>
      <c r="L529" s="204" t="str">
        <f t="shared" si="160"/>
        <v xml:space="preserve"> </v>
      </c>
      <c r="M529" s="204" t="str">
        <f t="shared" si="160"/>
        <v xml:space="preserve"> </v>
      </c>
      <c r="N529" s="204" t="str">
        <f t="shared" si="160"/>
        <v xml:space="preserve"> </v>
      </c>
      <c r="O529" s="204" t="str">
        <f t="shared" si="160"/>
        <v xml:space="preserve"> </v>
      </c>
      <c r="P529" s="204" t="str">
        <f t="shared" si="160"/>
        <v xml:space="preserve"> </v>
      </c>
      <c r="Q529" s="204" t="str">
        <f t="shared" si="160"/>
        <v xml:space="preserve"> </v>
      </c>
      <c r="R529" s="204" t="str">
        <f t="shared" si="160"/>
        <v xml:space="preserve"> </v>
      </c>
    </row>
    <row r="530" spans="1:18" x14ac:dyDescent="0.2">
      <c r="A530"/>
      <c r="B530" s="205"/>
      <c r="C530" s="233" t="s">
        <v>669</v>
      </c>
      <c r="D530" s="202"/>
      <c r="E530" s="202"/>
      <c r="F530" s="202"/>
      <c r="G530" s="202"/>
      <c r="H530" s="202"/>
      <c r="I530" s="202"/>
      <c r="J530" s="202"/>
      <c r="K530" s="202"/>
      <c r="L530" s="202"/>
      <c r="M530" s="202"/>
      <c r="N530" s="202"/>
      <c r="O530" s="202"/>
      <c r="P530" s="202"/>
      <c r="Q530" s="202"/>
      <c r="R530" s="202"/>
    </row>
    <row r="531" spans="1:18" x14ac:dyDescent="0.2">
      <c r="A531"/>
      <c r="B531" s="205"/>
      <c r="C531" s="233" t="s">
        <v>670</v>
      </c>
      <c r="D531" s="202"/>
      <c r="E531" s="202"/>
      <c r="F531" s="202"/>
      <c r="G531" s="202"/>
      <c r="H531" s="202"/>
      <c r="I531" s="202"/>
      <c r="J531" s="202"/>
      <c r="K531" s="202"/>
      <c r="L531" s="202"/>
      <c r="M531" s="202"/>
      <c r="N531" s="202"/>
      <c r="O531" s="202"/>
      <c r="P531" s="202"/>
      <c r="Q531" s="202"/>
      <c r="R531" s="202"/>
    </row>
    <row r="532" spans="1:18" x14ac:dyDescent="0.2">
      <c r="A532"/>
      <c r="B532" s="205"/>
      <c r="C532" s="233" t="s">
        <v>671</v>
      </c>
      <c r="D532" s="202"/>
      <c r="E532" s="202"/>
      <c r="F532" s="202"/>
      <c r="G532" s="202"/>
      <c r="H532" s="202"/>
      <c r="I532" s="202"/>
      <c r="J532" s="202"/>
      <c r="K532" s="202"/>
      <c r="L532" s="202"/>
      <c r="M532" s="202"/>
      <c r="N532" s="202"/>
      <c r="O532" s="202"/>
      <c r="P532" s="202"/>
      <c r="Q532" s="202"/>
      <c r="R532" s="202"/>
    </row>
    <row r="533" spans="1:18" x14ac:dyDescent="0.2">
      <c r="A533"/>
      <c r="B533" s="192">
        <v>5</v>
      </c>
      <c r="C533" s="203" t="s">
        <v>672</v>
      </c>
      <c r="D533" s="204" t="str">
        <f>IF(COUNTIF(D530:D532,"A")&gt;=1,"C",IF(COUNTIF(D530:D532,"A")&gt;0,"P"," "))</f>
        <v xml:space="preserve"> </v>
      </c>
      <c r="E533" s="204" t="str">
        <f t="shared" ref="E533:R533" si="161">IF(COUNTIF(E530:E532,"A")&gt;=1,"C",IF(COUNTIF(E530:E532,"A")&gt;0,"P"," "))</f>
        <v xml:space="preserve"> </v>
      </c>
      <c r="F533" s="204" t="str">
        <f t="shared" si="161"/>
        <v xml:space="preserve"> </v>
      </c>
      <c r="G533" s="204" t="str">
        <f t="shared" si="161"/>
        <v xml:space="preserve"> </v>
      </c>
      <c r="H533" s="204" t="str">
        <f t="shared" si="161"/>
        <v xml:space="preserve"> </v>
      </c>
      <c r="I533" s="204" t="str">
        <f t="shared" si="161"/>
        <v xml:space="preserve"> </v>
      </c>
      <c r="J533" s="204" t="str">
        <f t="shared" si="161"/>
        <v xml:space="preserve"> </v>
      </c>
      <c r="K533" s="204" t="str">
        <f t="shared" si="161"/>
        <v xml:space="preserve"> </v>
      </c>
      <c r="L533" s="204" t="str">
        <f t="shared" si="161"/>
        <v xml:space="preserve"> </v>
      </c>
      <c r="M533" s="204" t="str">
        <f t="shared" si="161"/>
        <v xml:space="preserve"> </v>
      </c>
      <c r="N533" s="204" t="str">
        <f t="shared" si="161"/>
        <v xml:space="preserve"> </v>
      </c>
      <c r="O533" s="204" t="str">
        <f t="shared" si="161"/>
        <v xml:space="preserve"> </v>
      </c>
      <c r="P533" s="204" t="str">
        <f t="shared" si="161"/>
        <v xml:space="preserve"> </v>
      </c>
      <c r="Q533" s="204" t="str">
        <f t="shared" si="161"/>
        <v xml:space="preserve"> </v>
      </c>
      <c r="R533" s="204" t="str">
        <f t="shared" si="161"/>
        <v xml:space="preserve"> </v>
      </c>
    </row>
    <row r="534" spans="1:18" x14ac:dyDescent="0.2">
      <c r="A534"/>
      <c r="B534" s="205"/>
      <c r="C534" s="233" t="s">
        <v>673</v>
      </c>
      <c r="D534" s="202"/>
      <c r="E534" s="202"/>
      <c r="F534" s="202"/>
      <c r="G534" s="202"/>
      <c r="H534" s="202"/>
      <c r="I534" s="202"/>
      <c r="J534" s="202"/>
      <c r="K534" s="202"/>
      <c r="L534" s="202"/>
      <c r="M534" s="202"/>
      <c r="N534" s="202"/>
      <c r="O534" s="202"/>
      <c r="P534" s="202"/>
      <c r="Q534" s="202"/>
      <c r="R534" s="202"/>
    </row>
    <row r="535" spans="1:18" x14ac:dyDescent="0.2">
      <c r="A535"/>
      <c r="B535" s="205"/>
      <c r="C535" s="233" t="s">
        <v>674</v>
      </c>
      <c r="D535" s="202"/>
      <c r="E535" s="202"/>
      <c r="F535" s="202"/>
      <c r="G535" s="202"/>
      <c r="H535" s="202"/>
      <c r="I535" s="202"/>
      <c r="J535" s="202"/>
      <c r="K535" s="202"/>
      <c r="L535" s="202"/>
      <c r="M535" s="202"/>
      <c r="N535" s="202"/>
      <c r="O535" s="202"/>
      <c r="P535" s="202"/>
      <c r="Q535" s="202"/>
      <c r="R535" s="202"/>
    </row>
    <row r="536" spans="1:18" x14ac:dyDescent="0.2">
      <c r="A536"/>
      <c r="B536" s="205"/>
      <c r="C536" s="233" t="s">
        <v>675</v>
      </c>
      <c r="D536" s="202"/>
      <c r="E536" s="202"/>
      <c r="F536" s="202"/>
      <c r="G536" s="202"/>
      <c r="H536" s="202"/>
      <c r="I536" s="202"/>
      <c r="J536" s="202"/>
      <c r="K536" s="202"/>
      <c r="L536" s="202"/>
      <c r="M536" s="202"/>
      <c r="N536" s="202"/>
      <c r="O536" s="202"/>
      <c r="P536" s="202"/>
      <c r="Q536" s="202"/>
      <c r="R536" s="202"/>
    </row>
    <row r="537" spans="1:18" ht="1.5" customHeight="1" thickBot="1" x14ac:dyDescent="0.25">
      <c r="A537"/>
      <c r="D537" s="204" t="str">
        <f>IF(COUNTIF(D534:D536,"A")&gt;=1,"C",IF(COUNTIF(D534:D536,"A")&gt;0,"P"," "))</f>
        <v xml:space="preserve"> </v>
      </c>
      <c r="E537" s="204" t="str">
        <f t="shared" ref="E537:R537" si="162">IF(COUNTIF(E534:E536,"A")&gt;=1,"C",IF(COUNTIF(E534:E536,"A")&gt;0,"P"," "))</f>
        <v xml:space="preserve"> </v>
      </c>
      <c r="F537" s="204" t="str">
        <f t="shared" si="162"/>
        <v xml:space="preserve"> </v>
      </c>
      <c r="G537" s="204" t="str">
        <f t="shared" si="162"/>
        <v xml:space="preserve"> </v>
      </c>
      <c r="H537" s="204" t="str">
        <f t="shared" si="162"/>
        <v xml:space="preserve"> </v>
      </c>
      <c r="I537" s="204" t="str">
        <f t="shared" si="162"/>
        <v xml:space="preserve"> </v>
      </c>
      <c r="J537" s="204" t="str">
        <f t="shared" si="162"/>
        <v xml:space="preserve"> </v>
      </c>
      <c r="K537" s="204" t="str">
        <f t="shared" si="162"/>
        <v xml:space="preserve"> </v>
      </c>
      <c r="L537" s="204" t="str">
        <f t="shared" si="162"/>
        <v xml:space="preserve"> </v>
      </c>
      <c r="M537" s="204" t="str">
        <f t="shared" si="162"/>
        <v xml:space="preserve"> </v>
      </c>
      <c r="N537" s="204" t="str">
        <f t="shared" si="162"/>
        <v xml:space="preserve"> </v>
      </c>
      <c r="O537" s="204" t="str">
        <f t="shared" si="162"/>
        <v xml:space="preserve"> </v>
      </c>
      <c r="P537" s="204" t="str">
        <f t="shared" si="162"/>
        <v xml:space="preserve"> </v>
      </c>
      <c r="Q537" s="204" t="str">
        <f t="shared" si="162"/>
        <v xml:space="preserve"> </v>
      </c>
      <c r="R537" s="204" t="str">
        <f t="shared" si="162"/>
        <v xml:space="preserve"> </v>
      </c>
    </row>
    <row r="538" spans="1:18" ht="13.5" thickBot="1" x14ac:dyDescent="0.25">
      <c r="C538" s="206" t="s">
        <v>157</v>
      </c>
      <c r="D538" s="207" t="str">
        <f t="shared" ref="D538:R538" si="163">IF(COUNTIF(D521:D537,"C")&gt;4,"C",IF(COUNTIF(D521:D537,"C")&gt;0,"P"," "))</f>
        <v xml:space="preserve"> </v>
      </c>
      <c r="E538" s="207" t="str">
        <f t="shared" si="163"/>
        <v xml:space="preserve"> </v>
      </c>
      <c r="F538" s="207" t="str">
        <f t="shared" si="163"/>
        <v xml:space="preserve"> </v>
      </c>
      <c r="G538" s="207" t="str">
        <f t="shared" si="163"/>
        <v xml:space="preserve"> </v>
      </c>
      <c r="H538" s="207" t="str">
        <f t="shared" si="163"/>
        <v xml:space="preserve"> </v>
      </c>
      <c r="I538" s="207" t="str">
        <f t="shared" si="163"/>
        <v xml:space="preserve"> </v>
      </c>
      <c r="J538" s="207" t="str">
        <f t="shared" si="163"/>
        <v xml:space="preserve"> </v>
      </c>
      <c r="K538" s="207" t="str">
        <f t="shared" si="163"/>
        <v xml:space="preserve"> </v>
      </c>
      <c r="L538" s="207" t="str">
        <f t="shared" si="163"/>
        <v xml:space="preserve"> </v>
      </c>
      <c r="M538" s="207" t="str">
        <f t="shared" si="163"/>
        <v xml:space="preserve"> </v>
      </c>
      <c r="N538" s="207" t="str">
        <f t="shared" si="163"/>
        <v xml:space="preserve"> </v>
      </c>
      <c r="O538" s="207" t="str">
        <f t="shared" si="163"/>
        <v xml:space="preserve"> </v>
      </c>
      <c r="P538" s="207" t="str">
        <f t="shared" si="163"/>
        <v xml:space="preserve"> </v>
      </c>
      <c r="Q538" s="207" t="str">
        <f t="shared" si="163"/>
        <v xml:space="preserve"> </v>
      </c>
      <c r="R538" s="207" t="str">
        <f t="shared" si="163"/>
        <v xml:space="preserve"> </v>
      </c>
    </row>
    <row r="539" spans="1:18" ht="15" x14ac:dyDescent="0.25">
      <c r="B539" s="196" t="s">
        <v>411</v>
      </c>
    </row>
    <row r="540" spans="1:18" x14ac:dyDescent="0.2">
      <c r="B540" s="192">
        <v>1</v>
      </c>
      <c r="C540" s="208" t="s">
        <v>370</v>
      </c>
    </row>
    <row r="541" spans="1:18" x14ac:dyDescent="0.2">
      <c r="A541" s="236"/>
      <c r="B541" s="199"/>
      <c r="C541" s="233" t="s">
        <v>771</v>
      </c>
      <c r="D541" s="202"/>
      <c r="E541" s="202"/>
      <c r="F541" s="202"/>
      <c r="G541" s="202"/>
      <c r="H541" s="202"/>
      <c r="I541" s="202"/>
      <c r="J541" s="202"/>
      <c r="K541" s="202"/>
      <c r="L541" s="202"/>
      <c r="M541" s="202"/>
      <c r="N541" s="202"/>
      <c r="O541" s="202"/>
      <c r="P541" s="202"/>
      <c r="Q541" s="202"/>
      <c r="R541" s="202"/>
    </row>
    <row r="542" spans="1:18" x14ac:dyDescent="0.2">
      <c r="A542"/>
      <c r="B542" s="199"/>
      <c r="C542" s="233" t="s">
        <v>770</v>
      </c>
      <c r="D542" s="202"/>
      <c r="E542" s="202"/>
      <c r="F542" s="202"/>
      <c r="G542" s="202"/>
      <c r="H542" s="202"/>
      <c r="I542" s="202"/>
      <c r="J542" s="202"/>
      <c r="K542" s="202"/>
      <c r="L542" s="202"/>
      <c r="M542" s="202"/>
      <c r="N542" s="202"/>
      <c r="O542" s="202"/>
      <c r="P542" s="202"/>
      <c r="Q542" s="202"/>
      <c r="R542" s="202"/>
    </row>
    <row r="543" spans="1:18" x14ac:dyDescent="0.2">
      <c r="A543"/>
      <c r="B543" s="199"/>
      <c r="C543" s="233" t="s">
        <v>371</v>
      </c>
      <c r="D543" s="202"/>
      <c r="E543" s="202"/>
      <c r="F543" s="202"/>
      <c r="G543" s="202"/>
      <c r="H543" s="202"/>
      <c r="I543" s="202"/>
      <c r="J543" s="202"/>
      <c r="K543" s="202"/>
      <c r="L543" s="202"/>
      <c r="M543" s="202"/>
      <c r="N543" s="202"/>
      <c r="O543" s="202"/>
      <c r="P543" s="202"/>
      <c r="Q543" s="202"/>
      <c r="R543" s="202"/>
    </row>
    <row r="544" spans="1:18" x14ac:dyDescent="0.2">
      <c r="A544"/>
      <c r="B544" s="192">
        <v>2</v>
      </c>
      <c r="C544" s="203" t="s">
        <v>372</v>
      </c>
      <c r="D544" s="204" t="str">
        <f>IF(COUNTIF(D541:D543,"A")&gt;=1,"C",IF(COUNTIF(D541:D543,"A")&gt;0,"P"," "))</f>
        <v xml:space="preserve"> </v>
      </c>
      <c r="E544" s="204" t="str">
        <f t="shared" ref="E544:R544" si="164">IF(COUNTIF(E541:E543,"A")&gt;=1,"C",IF(COUNTIF(E541:E543,"A")&gt;0,"P"," "))</f>
        <v xml:space="preserve"> </v>
      </c>
      <c r="F544" s="204" t="str">
        <f t="shared" si="164"/>
        <v xml:space="preserve"> </v>
      </c>
      <c r="G544" s="204" t="str">
        <f t="shared" si="164"/>
        <v xml:space="preserve"> </v>
      </c>
      <c r="H544" s="204" t="str">
        <f t="shared" si="164"/>
        <v xml:space="preserve"> </v>
      </c>
      <c r="I544" s="204" t="str">
        <f t="shared" si="164"/>
        <v xml:space="preserve"> </v>
      </c>
      <c r="J544" s="204" t="str">
        <f t="shared" si="164"/>
        <v xml:space="preserve"> </v>
      </c>
      <c r="K544" s="204" t="str">
        <f t="shared" si="164"/>
        <v xml:space="preserve"> </v>
      </c>
      <c r="L544" s="204" t="str">
        <f t="shared" si="164"/>
        <v xml:space="preserve"> </v>
      </c>
      <c r="M544" s="204" t="str">
        <f t="shared" si="164"/>
        <v xml:space="preserve"> </v>
      </c>
      <c r="N544" s="204" t="str">
        <f t="shared" si="164"/>
        <v xml:space="preserve"> </v>
      </c>
      <c r="O544" s="204" t="str">
        <f t="shared" si="164"/>
        <v xml:space="preserve"> </v>
      </c>
      <c r="P544" s="204" t="str">
        <f t="shared" si="164"/>
        <v xml:space="preserve"> </v>
      </c>
      <c r="Q544" s="204" t="str">
        <f t="shared" si="164"/>
        <v xml:space="preserve"> </v>
      </c>
      <c r="R544" s="204" t="str">
        <f t="shared" si="164"/>
        <v xml:space="preserve"> </v>
      </c>
    </row>
    <row r="545" spans="1:18" x14ac:dyDescent="0.2">
      <c r="A545"/>
      <c r="B545" s="205"/>
      <c r="C545" s="233" t="s">
        <v>373</v>
      </c>
      <c r="D545" s="202"/>
      <c r="E545" s="202"/>
      <c r="F545" s="202"/>
      <c r="G545" s="202"/>
      <c r="H545" s="202"/>
      <c r="I545" s="202"/>
      <c r="J545" s="202"/>
      <c r="K545" s="202"/>
      <c r="L545" s="202"/>
      <c r="M545" s="202"/>
      <c r="N545" s="202"/>
      <c r="O545" s="202"/>
      <c r="P545" s="202"/>
      <c r="Q545" s="202"/>
      <c r="R545" s="202"/>
    </row>
    <row r="546" spans="1:18" x14ac:dyDescent="0.2">
      <c r="A546"/>
      <c r="B546" s="205"/>
      <c r="C546" s="233" t="s">
        <v>374</v>
      </c>
      <c r="D546" s="202"/>
      <c r="E546" s="202"/>
      <c r="F546" s="202"/>
      <c r="G546" s="202"/>
      <c r="H546" s="202"/>
      <c r="I546" s="202"/>
      <c r="J546" s="202"/>
      <c r="K546" s="202"/>
      <c r="L546" s="202"/>
      <c r="M546" s="202"/>
      <c r="N546" s="202"/>
      <c r="O546" s="202"/>
      <c r="P546" s="202"/>
      <c r="Q546" s="202"/>
      <c r="R546" s="202"/>
    </row>
    <row r="547" spans="1:18" x14ac:dyDescent="0.2">
      <c r="A547"/>
      <c r="B547" s="205"/>
      <c r="C547" s="233" t="s">
        <v>375</v>
      </c>
      <c r="D547" s="202"/>
      <c r="E547" s="202"/>
      <c r="F547" s="202"/>
      <c r="G547" s="202"/>
      <c r="H547" s="202"/>
      <c r="I547" s="202"/>
      <c r="J547" s="202"/>
      <c r="K547" s="202"/>
      <c r="L547" s="202"/>
      <c r="M547" s="202"/>
      <c r="N547" s="202"/>
      <c r="O547" s="202"/>
      <c r="P547" s="202"/>
      <c r="Q547" s="202"/>
      <c r="R547" s="202"/>
    </row>
    <row r="548" spans="1:18" x14ac:dyDescent="0.2">
      <c r="A548"/>
      <c r="B548" s="192">
        <v>3</v>
      </c>
      <c r="C548" s="203" t="s">
        <v>376</v>
      </c>
      <c r="D548" s="204" t="str">
        <f>IF(COUNTIF(D545:D547,"A")&gt;=1,"C",IF(COUNTIF(D545:D547,"A")&gt;0,"P"," "))</f>
        <v xml:space="preserve"> </v>
      </c>
      <c r="E548" s="204" t="str">
        <f t="shared" ref="E548:R548" si="165">IF(COUNTIF(E545:E547,"A")&gt;=1,"C",IF(COUNTIF(E545:E547,"A")&gt;0,"P"," "))</f>
        <v xml:space="preserve"> </v>
      </c>
      <c r="F548" s="204" t="str">
        <f t="shared" si="165"/>
        <v xml:space="preserve"> </v>
      </c>
      <c r="G548" s="204" t="str">
        <f t="shared" si="165"/>
        <v xml:space="preserve"> </v>
      </c>
      <c r="H548" s="204" t="str">
        <f t="shared" si="165"/>
        <v xml:space="preserve"> </v>
      </c>
      <c r="I548" s="204" t="str">
        <f t="shared" si="165"/>
        <v xml:space="preserve"> </v>
      </c>
      <c r="J548" s="204" t="str">
        <f t="shared" si="165"/>
        <v xml:space="preserve"> </v>
      </c>
      <c r="K548" s="204" t="str">
        <f t="shared" si="165"/>
        <v xml:space="preserve"> </v>
      </c>
      <c r="L548" s="204" t="str">
        <f t="shared" si="165"/>
        <v xml:space="preserve"> </v>
      </c>
      <c r="M548" s="204" t="str">
        <f t="shared" si="165"/>
        <v xml:space="preserve"> </v>
      </c>
      <c r="N548" s="204" t="str">
        <f t="shared" si="165"/>
        <v xml:space="preserve"> </v>
      </c>
      <c r="O548" s="204" t="str">
        <f t="shared" si="165"/>
        <v xml:space="preserve"> </v>
      </c>
      <c r="P548" s="204" t="str">
        <f t="shared" si="165"/>
        <v xml:space="preserve"> </v>
      </c>
      <c r="Q548" s="204" t="str">
        <f t="shared" si="165"/>
        <v xml:space="preserve"> </v>
      </c>
      <c r="R548" s="204" t="str">
        <f t="shared" si="165"/>
        <v xml:space="preserve"> </v>
      </c>
    </row>
    <row r="549" spans="1:18" x14ac:dyDescent="0.2">
      <c r="A549"/>
      <c r="B549" s="205"/>
      <c r="C549" s="233" t="s">
        <v>377</v>
      </c>
      <c r="D549" s="202"/>
      <c r="E549" s="202"/>
      <c r="F549" s="202"/>
      <c r="G549" s="202"/>
      <c r="H549" s="202"/>
      <c r="I549" s="202"/>
      <c r="J549" s="202"/>
      <c r="K549" s="202"/>
      <c r="L549" s="202"/>
      <c r="M549" s="202"/>
      <c r="N549" s="202"/>
      <c r="O549" s="202"/>
      <c r="P549" s="202"/>
      <c r="Q549" s="202"/>
      <c r="R549" s="202"/>
    </row>
    <row r="550" spans="1:18" x14ac:dyDescent="0.2">
      <c r="A550"/>
      <c r="B550" s="205"/>
      <c r="C550" s="233" t="s">
        <v>378</v>
      </c>
      <c r="D550" s="202"/>
      <c r="E550" s="202"/>
      <c r="F550" s="202"/>
      <c r="G550" s="202"/>
      <c r="H550" s="202"/>
      <c r="I550" s="202"/>
      <c r="J550" s="202"/>
      <c r="K550" s="202"/>
      <c r="L550" s="202"/>
      <c r="M550" s="202"/>
      <c r="N550" s="202"/>
      <c r="O550" s="202"/>
      <c r="P550" s="202"/>
      <c r="Q550" s="202"/>
      <c r="R550" s="202"/>
    </row>
    <row r="551" spans="1:18" x14ac:dyDescent="0.2">
      <c r="A551"/>
      <c r="B551" s="205"/>
      <c r="C551" s="233" t="s">
        <v>379</v>
      </c>
      <c r="D551" s="202"/>
      <c r="E551" s="202"/>
      <c r="F551" s="202"/>
      <c r="G551" s="202"/>
      <c r="H551" s="202"/>
      <c r="I551" s="202"/>
      <c r="J551" s="202"/>
      <c r="K551" s="202"/>
      <c r="L551" s="202"/>
      <c r="M551" s="202"/>
      <c r="N551" s="202"/>
      <c r="O551" s="202"/>
      <c r="P551" s="202"/>
      <c r="Q551" s="202"/>
      <c r="R551" s="202"/>
    </row>
    <row r="552" spans="1:18" x14ac:dyDescent="0.2">
      <c r="A552"/>
      <c r="B552" s="192">
        <v>4</v>
      </c>
      <c r="C552" s="203" t="s">
        <v>380</v>
      </c>
      <c r="D552" s="204" t="str">
        <f>IF(COUNTIF(D549:D551,"A")&gt;=1,"C",IF(COUNTIF(D549:D551,"A")&gt;0,"P"," "))</f>
        <v xml:space="preserve"> </v>
      </c>
      <c r="E552" s="204" t="str">
        <f t="shared" ref="E552:R552" si="166">IF(COUNTIF(E549:E551,"A")&gt;=1,"C",IF(COUNTIF(E549:E551,"A")&gt;0,"P"," "))</f>
        <v xml:space="preserve"> </v>
      </c>
      <c r="F552" s="204" t="str">
        <f t="shared" si="166"/>
        <v xml:space="preserve"> </v>
      </c>
      <c r="G552" s="204" t="str">
        <f t="shared" si="166"/>
        <v xml:space="preserve"> </v>
      </c>
      <c r="H552" s="204" t="str">
        <f t="shared" si="166"/>
        <v xml:space="preserve"> </v>
      </c>
      <c r="I552" s="204" t="str">
        <f t="shared" si="166"/>
        <v xml:space="preserve"> </v>
      </c>
      <c r="J552" s="204" t="str">
        <f t="shared" si="166"/>
        <v xml:space="preserve"> </v>
      </c>
      <c r="K552" s="204" t="str">
        <f t="shared" si="166"/>
        <v xml:space="preserve"> </v>
      </c>
      <c r="L552" s="204" t="str">
        <f t="shared" si="166"/>
        <v xml:space="preserve"> </v>
      </c>
      <c r="M552" s="204" t="str">
        <f t="shared" si="166"/>
        <v xml:space="preserve"> </v>
      </c>
      <c r="N552" s="204" t="str">
        <f t="shared" si="166"/>
        <v xml:space="preserve"> </v>
      </c>
      <c r="O552" s="204" t="str">
        <f t="shared" si="166"/>
        <v xml:space="preserve"> </v>
      </c>
      <c r="P552" s="204" t="str">
        <f t="shared" si="166"/>
        <v xml:space="preserve"> </v>
      </c>
      <c r="Q552" s="204" t="str">
        <f t="shared" si="166"/>
        <v xml:space="preserve"> </v>
      </c>
      <c r="R552" s="204" t="str">
        <f t="shared" si="166"/>
        <v xml:space="preserve"> </v>
      </c>
    </row>
    <row r="553" spans="1:18" x14ac:dyDescent="0.2">
      <c r="A553"/>
      <c r="B553" s="205"/>
      <c r="C553" s="233" t="s">
        <v>381</v>
      </c>
      <c r="D553" s="202"/>
      <c r="E553" s="202"/>
      <c r="F553" s="202"/>
      <c r="G553" s="202"/>
      <c r="H553" s="202"/>
      <c r="I553" s="202"/>
      <c r="J553" s="202"/>
      <c r="K553" s="202"/>
      <c r="L553" s="202"/>
      <c r="M553" s="202"/>
      <c r="N553" s="202"/>
      <c r="O553" s="202"/>
      <c r="P553" s="202"/>
      <c r="Q553" s="202"/>
      <c r="R553" s="202"/>
    </row>
    <row r="554" spans="1:18" x14ac:dyDescent="0.2">
      <c r="A554"/>
      <c r="B554" s="205"/>
      <c r="C554" s="233" t="s">
        <v>382</v>
      </c>
      <c r="D554" s="202"/>
      <c r="E554" s="202"/>
      <c r="F554" s="202"/>
      <c r="G554" s="202"/>
      <c r="H554" s="202"/>
      <c r="I554" s="202"/>
      <c r="J554" s="202"/>
      <c r="K554" s="202"/>
      <c r="L554" s="202"/>
      <c r="M554" s="202"/>
      <c r="N554" s="202"/>
      <c r="O554" s="202"/>
      <c r="P554" s="202"/>
      <c r="Q554" s="202"/>
      <c r="R554" s="202"/>
    </row>
    <row r="555" spans="1:18" x14ac:dyDescent="0.2">
      <c r="A555"/>
      <c r="B555" s="205"/>
      <c r="C555" s="233" t="s">
        <v>383</v>
      </c>
      <c r="D555" s="202"/>
      <c r="E555" s="202"/>
      <c r="F555" s="202"/>
      <c r="G555" s="202"/>
      <c r="H555" s="202"/>
      <c r="I555" s="202"/>
      <c r="J555" s="202"/>
      <c r="K555" s="202"/>
      <c r="L555" s="202"/>
      <c r="M555" s="202"/>
      <c r="N555" s="202"/>
      <c r="O555" s="202"/>
      <c r="P555" s="202"/>
      <c r="Q555" s="202"/>
      <c r="R555" s="202"/>
    </row>
    <row r="556" spans="1:18" x14ac:dyDescent="0.2">
      <c r="A556"/>
      <c r="B556" s="192">
        <v>5</v>
      </c>
      <c r="C556" s="203" t="s">
        <v>384</v>
      </c>
      <c r="D556" s="204" t="str">
        <f>IF(COUNTIF(D553:D555,"A")&gt;=1,"C",IF(COUNTIF(D553:D555,"A")&gt;0,"P"," "))</f>
        <v xml:space="preserve"> </v>
      </c>
      <c r="E556" s="204" t="str">
        <f t="shared" ref="E556:R556" si="167">IF(COUNTIF(E553:E555,"A")&gt;=1,"C",IF(COUNTIF(E553:E555,"A")&gt;0,"P"," "))</f>
        <v xml:space="preserve"> </v>
      </c>
      <c r="F556" s="204" t="str">
        <f t="shared" si="167"/>
        <v xml:space="preserve"> </v>
      </c>
      <c r="G556" s="204" t="str">
        <f t="shared" si="167"/>
        <v xml:space="preserve"> </v>
      </c>
      <c r="H556" s="204" t="str">
        <f t="shared" si="167"/>
        <v xml:space="preserve"> </v>
      </c>
      <c r="I556" s="204" t="str">
        <f t="shared" si="167"/>
        <v xml:space="preserve"> </v>
      </c>
      <c r="J556" s="204" t="str">
        <f t="shared" si="167"/>
        <v xml:space="preserve"> </v>
      </c>
      <c r="K556" s="204" t="str">
        <f t="shared" si="167"/>
        <v xml:space="preserve"> </v>
      </c>
      <c r="L556" s="204" t="str">
        <f t="shared" si="167"/>
        <v xml:space="preserve"> </v>
      </c>
      <c r="M556" s="204" t="str">
        <f t="shared" si="167"/>
        <v xml:space="preserve"> </v>
      </c>
      <c r="N556" s="204" t="str">
        <f t="shared" si="167"/>
        <v xml:space="preserve"> </v>
      </c>
      <c r="O556" s="204" t="str">
        <f t="shared" si="167"/>
        <v xml:space="preserve"> </v>
      </c>
      <c r="P556" s="204" t="str">
        <f t="shared" si="167"/>
        <v xml:space="preserve"> </v>
      </c>
      <c r="Q556" s="204" t="str">
        <f t="shared" si="167"/>
        <v xml:space="preserve"> </v>
      </c>
      <c r="R556" s="204" t="str">
        <f t="shared" si="167"/>
        <v xml:space="preserve"> </v>
      </c>
    </row>
    <row r="557" spans="1:18" x14ac:dyDescent="0.2">
      <c r="A557"/>
      <c r="B557" s="205"/>
      <c r="C557" s="233" t="s">
        <v>385</v>
      </c>
      <c r="D557" s="202"/>
      <c r="E557" s="202"/>
      <c r="F557" s="202"/>
      <c r="G557" s="202"/>
      <c r="H557" s="202"/>
      <c r="I557" s="202"/>
      <c r="J557" s="202"/>
      <c r="K557" s="202"/>
      <c r="L557" s="202"/>
      <c r="M557" s="202"/>
      <c r="N557" s="202"/>
      <c r="O557" s="202"/>
      <c r="P557" s="202"/>
      <c r="Q557" s="202"/>
      <c r="R557" s="202"/>
    </row>
    <row r="558" spans="1:18" x14ac:dyDescent="0.2">
      <c r="A558"/>
      <c r="B558" s="205"/>
      <c r="C558" s="233" t="s">
        <v>386</v>
      </c>
      <c r="D558" s="202"/>
      <c r="E558" s="202"/>
      <c r="F558" s="202"/>
      <c r="G558" s="202"/>
      <c r="H558" s="202"/>
      <c r="I558" s="202"/>
      <c r="J558" s="202"/>
      <c r="K558" s="202"/>
      <c r="L558" s="202"/>
      <c r="M558" s="202"/>
      <c r="N558" s="202"/>
      <c r="O558" s="202"/>
      <c r="P558" s="202"/>
      <c r="Q558" s="202"/>
      <c r="R558" s="202"/>
    </row>
    <row r="559" spans="1:18" x14ac:dyDescent="0.2">
      <c r="A559"/>
      <c r="B559" s="205"/>
      <c r="C559" s="233" t="s">
        <v>387</v>
      </c>
      <c r="D559" s="202"/>
      <c r="E559" s="202"/>
      <c r="F559" s="202"/>
      <c r="G559" s="202"/>
      <c r="H559" s="202"/>
      <c r="I559" s="202"/>
      <c r="J559" s="202"/>
      <c r="K559" s="202"/>
      <c r="L559" s="202"/>
      <c r="M559" s="202"/>
      <c r="N559" s="202"/>
      <c r="O559" s="202"/>
      <c r="P559" s="202"/>
      <c r="Q559" s="202"/>
      <c r="R559" s="202"/>
    </row>
    <row r="560" spans="1:18" ht="1.5" customHeight="1" thickBot="1" x14ac:dyDescent="0.25">
      <c r="A560"/>
      <c r="D560" s="204" t="str">
        <f>IF(COUNTIF(D557:D559,"A")&gt;=1,"C",IF(COUNTIF(D557:D559,"A")&gt;0,"P"," "))</f>
        <v xml:space="preserve"> </v>
      </c>
      <c r="E560" s="204" t="str">
        <f t="shared" ref="E560:R560" si="168">IF(COUNTIF(E557:E559,"A")&gt;=1,"C",IF(COUNTIF(E557:E559,"A")&gt;0,"P"," "))</f>
        <v xml:space="preserve"> </v>
      </c>
      <c r="F560" s="204" t="str">
        <f t="shared" si="168"/>
        <v xml:space="preserve"> </v>
      </c>
      <c r="G560" s="204" t="str">
        <f t="shared" si="168"/>
        <v xml:space="preserve"> </v>
      </c>
      <c r="H560" s="204" t="str">
        <f t="shared" si="168"/>
        <v xml:space="preserve"> </v>
      </c>
      <c r="I560" s="204" t="str">
        <f t="shared" si="168"/>
        <v xml:space="preserve"> </v>
      </c>
      <c r="J560" s="204" t="str">
        <f t="shared" si="168"/>
        <v xml:space="preserve"> </v>
      </c>
      <c r="K560" s="204" t="str">
        <f t="shared" si="168"/>
        <v xml:space="preserve"> </v>
      </c>
      <c r="L560" s="204" t="str">
        <f t="shared" si="168"/>
        <v xml:space="preserve"> </v>
      </c>
      <c r="M560" s="204" t="str">
        <f t="shared" si="168"/>
        <v xml:space="preserve"> </v>
      </c>
      <c r="N560" s="204" t="str">
        <f t="shared" si="168"/>
        <v xml:space="preserve"> </v>
      </c>
      <c r="O560" s="204" t="str">
        <f t="shared" si="168"/>
        <v xml:space="preserve"> </v>
      </c>
      <c r="P560" s="204" t="str">
        <f t="shared" si="168"/>
        <v xml:space="preserve"> </v>
      </c>
      <c r="Q560" s="204" t="str">
        <f t="shared" si="168"/>
        <v xml:space="preserve"> </v>
      </c>
      <c r="R560" s="204" t="str">
        <f t="shared" si="168"/>
        <v xml:space="preserve"> </v>
      </c>
    </row>
    <row r="561" spans="1:18" ht="13.5" thickBot="1" x14ac:dyDescent="0.25">
      <c r="A561"/>
      <c r="C561" s="206" t="s">
        <v>157</v>
      </c>
      <c r="D561" s="207" t="str">
        <f t="shared" ref="D561:R561" si="169">IF(COUNTIF(D544:D560,"C")&gt;4,"C",IF(COUNTIF(D544:D560,"C")&gt;0,"P"," "))</f>
        <v xml:space="preserve"> </v>
      </c>
      <c r="E561" s="207" t="str">
        <f t="shared" si="169"/>
        <v xml:space="preserve"> </v>
      </c>
      <c r="F561" s="207" t="str">
        <f t="shared" si="169"/>
        <v xml:space="preserve"> </v>
      </c>
      <c r="G561" s="207" t="str">
        <f t="shared" si="169"/>
        <v xml:space="preserve"> </v>
      </c>
      <c r="H561" s="207" t="str">
        <f t="shared" si="169"/>
        <v xml:space="preserve"> </v>
      </c>
      <c r="I561" s="207" t="str">
        <f t="shared" si="169"/>
        <v xml:space="preserve"> </v>
      </c>
      <c r="J561" s="207" t="str">
        <f t="shared" si="169"/>
        <v xml:space="preserve"> </v>
      </c>
      <c r="K561" s="207" t="str">
        <f t="shared" si="169"/>
        <v xml:space="preserve"> </v>
      </c>
      <c r="L561" s="207" t="str">
        <f t="shared" si="169"/>
        <v xml:space="preserve"> </v>
      </c>
      <c r="M561" s="207" t="str">
        <f t="shared" si="169"/>
        <v xml:space="preserve"> </v>
      </c>
      <c r="N561" s="207" t="str">
        <f t="shared" si="169"/>
        <v xml:space="preserve"> </v>
      </c>
      <c r="O561" s="207" t="str">
        <f t="shared" si="169"/>
        <v xml:space="preserve"> </v>
      </c>
      <c r="P561" s="207" t="str">
        <f t="shared" si="169"/>
        <v xml:space="preserve"> </v>
      </c>
      <c r="Q561" s="207" t="str">
        <f t="shared" si="169"/>
        <v xml:space="preserve"> </v>
      </c>
      <c r="R561" s="207" t="str">
        <f t="shared" si="169"/>
        <v xml:space="preserve"> </v>
      </c>
    </row>
    <row r="562" spans="1:18" ht="18" x14ac:dyDescent="0.2">
      <c r="A562" s="469" t="s">
        <v>388</v>
      </c>
      <c r="B562" s="470"/>
      <c r="C562" s="470"/>
      <c r="D562" s="470"/>
      <c r="E562" s="470"/>
      <c r="F562" s="470"/>
      <c r="G562" s="470"/>
      <c r="H562" s="470"/>
      <c r="I562" s="470"/>
      <c r="J562" s="470"/>
      <c r="K562" s="470"/>
      <c r="L562" s="470"/>
      <c r="M562" s="470"/>
      <c r="N562" s="470"/>
      <c r="O562" s="470"/>
      <c r="P562" s="470"/>
      <c r="Q562" s="470"/>
      <c r="R562" s="470"/>
    </row>
    <row r="563" spans="1:18" s="273" customFormat="1" x14ac:dyDescent="0.2">
      <c r="B563" s="396" t="s">
        <v>412</v>
      </c>
      <c r="C563" s="389"/>
      <c r="D563" s="280"/>
      <c r="E563" s="280"/>
      <c r="F563" s="280"/>
      <c r="G563" s="280"/>
      <c r="H563" s="280"/>
      <c r="I563" s="280"/>
      <c r="J563" s="280"/>
      <c r="K563" s="280"/>
      <c r="L563" s="280"/>
      <c r="M563" s="280"/>
      <c r="N563" s="280"/>
      <c r="O563" s="280"/>
      <c r="P563" s="280"/>
      <c r="Q563" s="280"/>
      <c r="R563" s="280"/>
    </row>
    <row r="564" spans="1:18" s="273" customFormat="1" x14ac:dyDescent="0.2">
      <c r="A564" s="236"/>
      <c r="B564" s="273">
        <v>1</v>
      </c>
      <c r="C564" s="389" t="s">
        <v>689</v>
      </c>
      <c r="D564" s="397"/>
      <c r="E564" s="397"/>
      <c r="F564" s="397"/>
      <c r="G564" s="397"/>
      <c r="H564" s="397"/>
      <c r="I564" s="397"/>
      <c r="J564" s="397"/>
      <c r="K564" s="397"/>
      <c r="L564" s="397"/>
      <c r="M564" s="397"/>
      <c r="N564" s="397"/>
      <c r="O564" s="397"/>
      <c r="P564" s="397"/>
      <c r="Q564" s="397"/>
      <c r="R564" s="397"/>
    </row>
    <row r="565" spans="1:18" s="273" customFormat="1" x14ac:dyDescent="0.2">
      <c r="A565"/>
      <c r="B565" s="394"/>
      <c r="C565" s="400" t="s">
        <v>690</v>
      </c>
      <c r="D565" s="390"/>
      <c r="E565" s="390"/>
      <c r="F565" s="390"/>
      <c r="G565" s="390"/>
      <c r="H565" s="390"/>
      <c r="I565" s="390"/>
      <c r="J565" s="390"/>
      <c r="K565" s="390"/>
      <c r="L565" s="390"/>
      <c r="M565" s="390"/>
      <c r="N565" s="390"/>
      <c r="O565" s="390"/>
      <c r="P565" s="390"/>
      <c r="Q565" s="390"/>
      <c r="R565" s="390"/>
    </row>
    <row r="566" spans="1:18" s="273" customFormat="1" x14ac:dyDescent="0.2">
      <c r="A566"/>
      <c r="B566" s="273">
        <v>2</v>
      </c>
      <c r="C566" s="391" t="s">
        <v>691</v>
      </c>
      <c r="D566" s="371"/>
      <c r="E566" s="371"/>
      <c r="F566" s="371"/>
      <c r="G566" s="371"/>
      <c r="H566" s="371"/>
      <c r="I566" s="371"/>
      <c r="J566" s="371"/>
      <c r="K566" s="371"/>
      <c r="L566" s="371"/>
      <c r="M566" s="371"/>
      <c r="N566" s="371"/>
      <c r="O566" s="371"/>
      <c r="P566" s="371"/>
      <c r="Q566" s="371"/>
      <c r="R566" s="371"/>
    </row>
    <row r="567" spans="1:18" s="273" customFormat="1" x14ac:dyDescent="0.2">
      <c r="A567"/>
      <c r="B567" s="395"/>
      <c r="C567" s="400" t="s">
        <v>699</v>
      </c>
      <c r="D567" s="390"/>
      <c r="E567" s="390"/>
      <c r="F567" s="390"/>
      <c r="G567" s="390"/>
      <c r="H567" s="390"/>
      <c r="I567" s="390"/>
      <c r="J567" s="390"/>
      <c r="K567" s="390"/>
      <c r="L567" s="390"/>
      <c r="M567" s="390"/>
      <c r="N567" s="390"/>
      <c r="O567" s="390"/>
      <c r="P567" s="390"/>
      <c r="Q567" s="390"/>
      <c r="R567" s="390"/>
    </row>
    <row r="568" spans="1:18" s="273" customFormat="1" x14ac:dyDescent="0.2">
      <c r="A568"/>
      <c r="B568" s="273">
        <v>3</v>
      </c>
      <c r="C568" s="391" t="s">
        <v>700</v>
      </c>
      <c r="D568" s="371"/>
      <c r="E568" s="371"/>
      <c r="F568" s="371"/>
      <c r="G568" s="371"/>
      <c r="H568" s="371"/>
      <c r="I568" s="371"/>
      <c r="J568" s="371"/>
      <c r="K568" s="371"/>
      <c r="L568" s="371"/>
      <c r="M568" s="371"/>
      <c r="N568" s="371"/>
      <c r="O568" s="371"/>
      <c r="P568" s="371"/>
      <c r="Q568" s="371"/>
      <c r="R568" s="371"/>
    </row>
    <row r="569" spans="1:18" s="273" customFormat="1" x14ac:dyDescent="0.2">
      <c r="A569"/>
      <c r="B569" s="395"/>
      <c r="C569" s="400" t="s">
        <v>701</v>
      </c>
      <c r="D569" s="390"/>
      <c r="E569" s="390"/>
      <c r="F569" s="390"/>
      <c r="G569" s="390"/>
      <c r="H569" s="390"/>
      <c r="I569" s="390"/>
      <c r="J569" s="390"/>
      <c r="K569" s="390"/>
      <c r="L569" s="390"/>
      <c r="M569" s="390"/>
      <c r="N569" s="390"/>
      <c r="O569" s="390"/>
      <c r="P569" s="390"/>
      <c r="Q569" s="390"/>
      <c r="R569" s="390"/>
    </row>
    <row r="570" spans="1:18" s="273" customFormat="1" x14ac:dyDescent="0.2">
      <c r="A570"/>
      <c r="B570" s="273">
        <v>4</v>
      </c>
      <c r="C570" s="398" t="s">
        <v>702</v>
      </c>
      <c r="D570" s="371"/>
      <c r="E570" s="371"/>
      <c r="F570" s="371"/>
      <c r="G570" s="371"/>
      <c r="H570" s="371"/>
      <c r="I570" s="371"/>
      <c r="J570" s="371"/>
      <c r="K570" s="371"/>
      <c r="L570" s="371"/>
      <c r="M570" s="371"/>
      <c r="N570" s="371"/>
      <c r="O570" s="371"/>
      <c r="P570" s="371"/>
      <c r="Q570" s="371"/>
      <c r="R570" s="371"/>
    </row>
    <row r="571" spans="1:18" s="273" customFormat="1" x14ac:dyDescent="0.2">
      <c r="A571"/>
      <c r="B571" s="395"/>
      <c r="C571" s="400" t="s">
        <v>703</v>
      </c>
      <c r="D571" s="390"/>
      <c r="E571" s="390"/>
      <c r="F571" s="390"/>
      <c r="G571" s="390"/>
      <c r="H571" s="390"/>
      <c r="I571" s="390"/>
      <c r="J571" s="390"/>
      <c r="K571" s="390"/>
      <c r="L571" s="390"/>
      <c r="M571" s="390"/>
      <c r="N571" s="390"/>
      <c r="O571" s="390"/>
      <c r="P571" s="390"/>
      <c r="Q571" s="390"/>
      <c r="R571" s="390"/>
    </row>
    <row r="572" spans="1:18" s="273" customFormat="1" x14ac:dyDescent="0.2">
      <c r="A572"/>
      <c r="B572" s="273">
        <v>5</v>
      </c>
      <c r="C572" s="398" t="s">
        <v>692</v>
      </c>
      <c r="D572" s="371"/>
      <c r="E572" s="371"/>
      <c r="F572" s="371"/>
      <c r="G572" s="371"/>
      <c r="H572" s="371"/>
      <c r="I572" s="371"/>
      <c r="J572" s="371"/>
      <c r="K572" s="371"/>
      <c r="L572" s="371"/>
      <c r="M572" s="371"/>
      <c r="N572" s="371"/>
      <c r="O572" s="371"/>
      <c r="P572" s="371"/>
      <c r="Q572" s="371"/>
      <c r="R572" s="371"/>
    </row>
    <row r="573" spans="1:18" s="273" customFormat="1" ht="13.5" thickBot="1" x14ac:dyDescent="0.25">
      <c r="A573"/>
      <c r="B573" s="395"/>
      <c r="C573" s="400" t="s">
        <v>704</v>
      </c>
      <c r="D573" s="390"/>
      <c r="E573" s="390"/>
      <c r="F573" s="390"/>
      <c r="G573" s="390"/>
      <c r="H573" s="390"/>
      <c r="I573" s="390"/>
      <c r="J573" s="390"/>
      <c r="K573" s="390"/>
      <c r="L573" s="390"/>
      <c r="M573" s="390"/>
      <c r="N573" s="390"/>
      <c r="O573" s="390"/>
      <c r="P573" s="390"/>
      <c r="Q573" s="390"/>
      <c r="R573" s="390"/>
    </row>
    <row r="574" spans="1:18" s="273" customFormat="1" ht="13.5" thickBot="1" x14ac:dyDescent="0.25">
      <c r="A574"/>
      <c r="B574" s="397"/>
      <c r="C574" s="392" t="s">
        <v>157</v>
      </c>
      <c r="D574" s="399" t="str">
        <f>IF(COUNTIF(D565:D573,"A")&gt;4,"C",IF(COUNTIF(D565:D573,"A")&gt;0,"P"," "))</f>
        <v xml:space="preserve"> </v>
      </c>
      <c r="E574" s="399" t="str">
        <f t="shared" ref="E574:R574" si="170">IF(COUNTIF(E565:E573,"A")&gt;4,"C",IF(COUNTIF(E565:E573,"A")&gt;0,"P"," "))</f>
        <v xml:space="preserve"> </v>
      </c>
      <c r="F574" s="399" t="str">
        <f t="shared" si="170"/>
        <v xml:space="preserve"> </v>
      </c>
      <c r="G574" s="399" t="str">
        <f t="shared" si="170"/>
        <v xml:space="preserve"> </v>
      </c>
      <c r="H574" s="399" t="str">
        <f t="shared" si="170"/>
        <v xml:space="preserve"> </v>
      </c>
      <c r="I574" s="399" t="str">
        <f t="shared" si="170"/>
        <v xml:space="preserve"> </v>
      </c>
      <c r="J574" s="399" t="str">
        <f t="shared" si="170"/>
        <v xml:space="preserve"> </v>
      </c>
      <c r="K574" s="399" t="str">
        <f t="shared" si="170"/>
        <v xml:space="preserve"> </v>
      </c>
      <c r="L574" s="399" t="str">
        <f t="shared" si="170"/>
        <v xml:space="preserve"> </v>
      </c>
      <c r="M574" s="399" t="str">
        <f t="shared" si="170"/>
        <v xml:space="preserve"> </v>
      </c>
      <c r="N574" s="399" t="str">
        <f t="shared" si="170"/>
        <v xml:space="preserve"> </v>
      </c>
      <c r="O574" s="399" t="str">
        <f t="shared" si="170"/>
        <v xml:space="preserve"> </v>
      </c>
      <c r="P574" s="399" t="str">
        <f t="shared" si="170"/>
        <v xml:space="preserve"> </v>
      </c>
      <c r="Q574" s="399" t="str">
        <f t="shared" si="170"/>
        <v xml:space="preserve"> </v>
      </c>
      <c r="R574" s="399" t="str">
        <f t="shared" si="170"/>
        <v xml:space="preserve"> </v>
      </c>
    </row>
    <row r="575" spans="1:18" s="273" customFormat="1" x14ac:dyDescent="0.2">
      <c r="A575"/>
      <c r="B575" s="396" t="s">
        <v>413</v>
      </c>
      <c r="C575" s="397"/>
      <c r="D575" s="397"/>
      <c r="E575" s="397"/>
      <c r="F575" s="397"/>
      <c r="G575" s="397"/>
      <c r="H575" s="397"/>
      <c r="I575" s="397"/>
      <c r="J575" s="397"/>
      <c r="K575" s="397"/>
      <c r="L575" s="397"/>
      <c r="M575" s="397"/>
      <c r="N575" s="397"/>
      <c r="O575" s="397"/>
      <c r="P575" s="397"/>
      <c r="Q575" s="397"/>
      <c r="R575" s="397"/>
    </row>
    <row r="576" spans="1:18" s="273" customFormat="1" x14ac:dyDescent="0.2">
      <c r="A576" s="236"/>
      <c r="B576" s="273">
        <v>1</v>
      </c>
      <c r="C576" s="393" t="s">
        <v>694</v>
      </c>
      <c r="D576" s="397"/>
      <c r="E576" s="397"/>
      <c r="F576" s="397"/>
      <c r="G576" s="397"/>
      <c r="H576" s="397"/>
      <c r="I576" s="397"/>
      <c r="J576" s="397"/>
      <c r="K576" s="397"/>
      <c r="L576" s="397"/>
      <c r="M576" s="397"/>
      <c r="N576" s="397"/>
      <c r="O576" s="397"/>
      <c r="P576" s="397"/>
      <c r="Q576" s="397"/>
      <c r="R576" s="397"/>
    </row>
    <row r="577" spans="1:18" s="273" customFormat="1" x14ac:dyDescent="0.2">
      <c r="A577"/>
      <c r="B577" s="394"/>
      <c r="C577" s="400" t="s">
        <v>705</v>
      </c>
      <c r="D577" s="390"/>
      <c r="E577" s="390"/>
      <c r="F577" s="390"/>
      <c r="G577" s="390"/>
      <c r="H577" s="390"/>
      <c r="I577" s="390"/>
      <c r="J577" s="390"/>
      <c r="K577" s="390"/>
      <c r="L577" s="390"/>
      <c r="M577" s="390"/>
      <c r="N577" s="390"/>
      <c r="O577" s="390"/>
      <c r="P577" s="390"/>
      <c r="Q577" s="390"/>
      <c r="R577" s="390"/>
    </row>
    <row r="578" spans="1:18" s="273" customFormat="1" x14ac:dyDescent="0.2">
      <c r="A578"/>
      <c r="B578" s="273">
        <v>2</v>
      </c>
      <c r="C578" s="398" t="s">
        <v>695</v>
      </c>
      <c r="D578" s="391"/>
      <c r="E578" s="371" t="s">
        <v>693</v>
      </c>
      <c r="F578" s="371" t="s">
        <v>693</v>
      </c>
      <c r="G578" s="371" t="s">
        <v>693</v>
      </c>
      <c r="H578" s="371" t="s">
        <v>693</v>
      </c>
      <c r="I578" s="371" t="s">
        <v>693</v>
      </c>
      <c r="J578" s="371" t="s">
        <v>693</v>
      </c>
      <c r="K578" s="371" t="s">
        <v>693</v>
      </c>
      <c r="L578" s="371" t="s">
        <v>693</v>
      </c>
      <c r="M578" s="371" t="s">
        <v>693</v>
      </c>
      <c r="N578" s="371" t="s">
        <v>693</v>
      </c>
      <c r="O578" s="371" t="s">
        <v>693</v>
      </c>
      <c r="P578" s="371" t="s">
        <v>693</v>
      </c>
      <c r="Q578" s="371" t="s">
        <v>693</v>
      </c>
      <c r="R578" s="371" t="s">
        <v>693</v>
      </c>
    </row>
    <row r="579" spans="1:18" s="273" customFormat="1" x14ac:dyDescent="0.2">
      <c r="A579"/>
      <c r="B579" s="395"/>
      <c r="C579" s="400" t="s">
        <v>706</v>
      </c>
      <c r="D579" s="390"/>
      <c r="E579" s="390"/>
      <c r="F579" s="390"/>
      <c r="G579" s="390"/>
      <c r="H579" s="390"/>
      <c r="I579" s="390"/>
      <c r="J579" s="390"/>
      <c r="K579" s="390"/>
      <c r="L579" s="390"/>
      <c r="M579" s="390"/>
      <c r="N579" s="390"/>
      <c r="O579" s="390"/>
      <c r="P579" s="390"/>
      <c r="Q579" s="390"/>
      <c r="R579" s="390"/>
    </row>
    <row r="580" spans="1:18" s="273" customFormat="1" x14ac:dyDescent="0.2">
      <c r="A580"/>
      <c r="B580" s="273">
        <v>3</v>
      </c>
      <c r="C580" s="398" t="s">
        <v>696</v>
      </c>
      <c r="D580" s="371" t="s">
        <v>693</v>
      </c>
      <c r="E580" s="371" t="s">
        <v>693</v>
      </c>
      <c r="F580" s="371" t="s">
        <v>693</v>
      </c>
      <c r="G580" s="371" t="s">
        <v>693</v>
      </c>
      <c r="H580" s="371" t="s">
        <v>693</v>
      </c>
      <c r="I580" s="371" t="s">
        <v>693</v>
      </c>
      <c r="J580" s="371" t="s">
        <v>693</v>
      </c>
      <c r="K580" s="371" t="s">
        <v>693</v>
      </c>
      <c r="L580" s="371" t="s">
        <v>693</v>
      </c>
      <c r="M580" s="371" t="s">
        <v>693</v>
      </c>
      <c r="N580" s="371" t="s">
        <v>693</v>
      </c>
      <c r="O580" s="371" t="s">
        <v>693</v>
      </c>
      <c r="P580" s="371" t="s">
        <v>693</v>
      </c>
      <c r="Q580" s="371" t="s">
        <v>693</v>
      </c>
      <c r="R580" s="371" t="s">
        <v>693</v>
      </c>
    </row>
    <row r="581" spans="1:18" s="273" customFormat="1" x14ac:dyDescent="0.2">
      <c r="A581"/>
      <c r="B581" s="395"/>
      <c r="C581" s="400" t="s">
        <v>697</v>
      </c>
      <c r="D581" s="390"/>
      <c r="E581" s="390"/>
      <c r="F581" s="390"/>
      <c r="G581" s="390"/>
      <c r="H581" s="390"/>
      <c r="I581" s="390"/>
      <c r="J581" s="390"/>
      <c r="K581" s="390"/>
      <c r="L581" s="390"/>
      <c r="M581" s="390"/>
      <c r="N581" s="390"/>
      <c r="O581" s="390"/>
      <c r="P581" s="390"/>
      <c r="Q581" s="390"/>
      <c r="R581" s="390"/>
    </row>
    <row r="582" spans="1:18" s="273" customFormat="1" x14ac:dyDescent="0.2">
      <c r="A582"/>
      <c r="B582" s="273">
        <v>4</v>
      </c>
      <c r="C582" s="398" t="s">
        <v>707</v>
      </c>
      <c r="D582" s="371" t="s">
        <v>693</v>
      </c>
      <c r="E582" s="371" t="s">
        <v>693</v>
      </c>
      <c r="F582" s="371" t="s">
        <v>693</v>
      </c>
      <c r="G582" s="371" t="s">
        <v>693</v>
      </c>
      <c r="H582" s="371" t="s">
        <v>693</v>
      </c>
      <c r="I582" s="371" t="s">
        <v>693</v>
      </c>
      <c r="J582" s="371" t="s">
        <v>693</v>
      </c>
      <c r="K582" s="371" t="s">
        <v>693</v>
      </c>
      <c r="L582" s="371" t="s">
        <v>693</v>
      </c>
      <c r="M582" s="371" t="s">
        <v>693</v>
      </c>
      <c r="N582" s="371" t="s">
        <v>693</v>
      </c>
      <c r="O582" s="371" t="s">
        <v>693</v>
      </c>
      <c r="P582" s="371" t="s">
        <v>693</v>
      </c>
      <c r="Q582" s="371" t="s">
        <v>693</v>
      </c>
      <c r="R582" s="371" t="s">
        <v>693</v>
      </c>
    </row>
    <row r="583" spans="1:18" s="273" customFormat="1" x14ac:dyDescent="0.2">
      <c r="A583"/>
      <c r="B583" s="395"/>
      <c r="C583" s="400" t="s">
        <v>708</v>
      </c>
      <c r="D583" s="390"/>
      <c r="E583" s="390"/>
      <c r="F583" s="390"/>
      <c r="G583" s="390"/>
      <c r="H583" s="390"/>
      <c r="I583" s="390"/>
      <c r="J583" s="390"/>
      <c r="K583" s="390"/>
      <c r="L583" s="390"/>
      <c r="M583" s="390"/>
      <c r="N583" s="390"/>
      <c r="O583" s="390"/>
      <c r="P583" s="390"/>
      <c r="Q583" s="390"/>
      <c r="R583" s="390"/>
    </row>
    <row r="584" spans="1:18" s="273" customFormat="1" x14ac:dyDescent="0.2">
      <c r="A584"/>
      <c r="B584" s="273">
        <v>5</v>
      </c>
      <c r="C584" s="398" t="s">
        <v>709</v>
      </c>
      <c r="D584" s="391"/>
      <c r="E584" s="371" t="s">
        <v>693</v>
      </c>
      <c r="F584" s="371" t="s">
        <v>693</v>
      </c>
      <c r="G584" s="371" t="s">
        <v>693</v>
      </c>
      <c r="H584" s="371" t="s">
        <v>693</v>
      </c>
      <c r="I584" s="371" t="s">
        <v>693</v>
      </c>
      <c r="J584" s="371" t="s">
        <v>693</v>
      </c>
      <c r="K584" s="371" t="s">
        <v>693</v>
      </c>
      <c r="L584" s="371" t="s">
        <v>693</v>
      </c>
      <c r="M584" s="371" t="s">
        <v>693</v>
      </c>
      <c r="N584" s="371" t="s">
        <v>693</v>
      </c>
      <c r="O584" s="371" t="s">
        <v>693</v>
      </c>
      <c r="P584" s="371" t="s">
        <v>693</v>
      </c>
      <c r="Q584" s="371" t="s">
        <v>693</v>
      </c>
      <c r="R584" s="371" t="s">
        <v>693</v>
      </c>
    </row>
    <row r="585" spans="1:18" s="273" customFormat="1" ht="13.5" thickBot="1" x14ac:dyDescent="0.25">
      <c r="A585"/>
      <c r="B585" s="395"/>
      <c r="C585" s="400" t="s">
        <v>698</v>
      </c>
      <c r="D585" s="390"/>
      <c r="E585" s="390"/>
      <c r="F585" s="390"/>
      <c r="G585" s="390"/>
      <c r="H585" s="390"/>
      <c r="I585" s="390"/>
      <c r="J585" s="390"/>
      <c r="K585" s="390"/>
      <c r="L585" s="390"/>
      <c r="M585" s="390"/>
      <c r="N585" s="390"/>
      <c r="O585" s="390"/>
      <c r="P585" s="390"/>
      <c r="Q585" s="390"/>
      <c r="R585" s="390"/>
    </row>
    <row r="586" spans="1:18" s="273" customFormat="1" ht="13.5" thickBot="1" x14ac:dyDescent="0.25">
      <c r="A586"/>
      <c r="B586" s="397"/>
      <c r="C586" s="392" t="s">
        <v>157</v>
      </c>
      <c r="D586" s="399" t="str">
        <f>IF(COUNTIF(D577:D585,"A")&gt;4,"C",IF(COUNTIF(D577:D585,"A")&gt;0,"P"," "))</f>
        <v xml:space="preserve"> </v>
      </c>
      <c r="E586" s="399" t="str">
        <f t="shared" ref="E586" si="171">IF(COUNTIF(E577:E585,"A")&gt;4,"C",IF(COUNTIF(E577:E585,"A")&gt;0,"P"," "))</f>
        <v xml:space="preserve"> </v>
      </c>
      <c r="F586" s="399" t="str">
        <f t="shared" ref="F586" si="172">IF(COUNTIF(F577:F585,"A")&gt;4,"C",IF(COUNTIF(F577:F585,"A")&gt;0,"P"," "))</f>
        <v xml:space="preserve"> </v>
      </c>
      <c r="G586" s="399" t="str">
        <f t="shared" ref="G586" si="173">IF(COUNTIF(G577:G585,"A")&gt;4,"C",IF(COUNTIF(G577:G585,"A")&gt;0,"P"," "))</f>
        <v xml:space="preserve"> </v>
      </c>
      <c r="H586" s="399" t="str">
        <f t="shared" ref="H586" si="174">IF(COUNTIF(H577:H585,"A")&gt;4,"C",IF(COUNTIF(H577:H585,"A")&gt;0,"P"," "))</f>
        <v xml:space="preserve"> </v>
      </c>
      <c r="I586" s="399" t="str">
        <f t="shared" ref="I586" si="175">IF(COUNTIF(I577:I585,"A")&gt;4,"C",IF(COUNTIF(I577:I585,"A")&gt;0,"P"," "))</f>
        <v xml:space="preserve"> </v>
      </c>
      <c r="J586" s="399" t="str">
        <f t="shared" ref="J586" si="176">IF(COUNTIF(J577:J585,"A")&gt;4,"C",IF(COUNTIF(J577:J585,"A")&gt;0,"P"," "))</f>
        <v xml:space="preserve"> </v>
      </c>
      <c r="K586" s="399" t="str">
        <f t="shared" ref="K586" si="177">IF(COUNTIF(K577:K585,"A")&gt;4,"C",IF(COUNTIF(K577:K585,"A")&gt;0,"P"," "))</f>
        <v xml:space="preserve"> </v>
      </c>
      <c r="L586" s="399" t="str">
        <f t="shared" ref="L586" si="178">IF(COUNTIF(L577:L585,"A")&gt;4,"C",IF(COUNTIF(L577:L585,"A")&gt;0,"P"," "))</f>
        <v xml:space="preserve"> </v>
      </c>
      <c r="M586" s="399" t="str">
        <f t="shared" ref="M586" si="179">IF(COUNTIF(M577:M585,"A")&gt;4,"C",IF(COUNTIF(M577:M585,"A")&gt;0,"P"," "))</f>
        <v xml:space="preserve"> </v>
      </c>
      <c r="N586" s="399" t="str">
        <f t="shared" ref="N586" si="180">IF(COUNTIF(N577:N585,"A")&gt;4,"C",IF(COUNTIF(N577:N585,"A")&gt;0,"P"," "))</f>
        <v xml:space="preserve"> </v>
      </c>
      <c r="O586" s="399" t="str">
        <f t="shared" ref="O586" si="181">IF(COUNTIF(O577:O585,"A")&gt;4,"C",IF(COUNTIF(O577:O585,"A")&gt;0,"P"," "))</f>
        <v xml:space="preserve"> </v>
      </c>
      <c r="P586" s="399" t="str">
        <f t="shared" ref="P586" si="182">IF(COUNTIF(P577:P585,"A")&gt;4,"C",IF(COUNTIF(P577:P585,"A")&gt;0,"P"," "))</f>
        <v xml:space="preserve"> </v>
      </c>
      <c r="Q586" s="399" t="str">
        <f t="shared" ref="Q586" si="183">IF(COUNTIF(Q577:Q585,"A")&gt;4,"C",IF(COUNTIF(Q577:Q585,"A")&gt;0,"P"," "))</f>
        <v xml:space="preserve"> </v>
      </c>
      <c r="R586" s="399" t="str">
        <f t="shared" ref="R586" si="184">IF(COUNTIF(R577:R585,"A")&gt;4,"C",IF(COUNTIF(R577:R585,"A")&gt;0,"P"," "))</f>
        <v xml:space="preserve"> </v>
      </c>
    </row>
    <row r="587" spans="1:18" x14ac:dyDescent="0.2">
      <c r="A587"/>
    </row>
    <row r="588" spans="1:18" x14ac:dyDescent="0.2">
      <c r="A588"/>
    </row>
    <row r="589" spans="1:18" x14ac:dyDescent="0.2">
      <c r="A589"/>
    </row>
    <row r="590" spans="1:18" x14ac:dyDescent="0.2">
      <c r="A590"/>
    </row>
    <row r="591" spans="1:18" x14ac:dyDescent="0.2">
      <c r="A591"/>
    </row>
    <row r="592" spans="1:18" x14ac:dyDescent="0.2">
      <c r="A592"/>
    </row>
    <row r="593" spans="1:1" x14ac:dyDescent="0.2">
      <c r="A593"/>
    </row>
    <row r="594" spans="1:1" x14ac:dyDescent="0.2">
      <c r="A594"/>
    </row>
    <row r="595" spans="1:1" x14ac:dyDescent="0.2">
      <c r="A595"/>
    </row>
    <row r="596" spans="1:1" x14ac:dyDescent="0.2">
      <c r="A596"/>
    </row>
  </sheetData>
  <sheetProtection password="DBBF" sheet="1" objects="1" scenarios="1" selectLockedCells="1"/>
  <mergeCells count="23">
    <mergeCell ref="I1:I4"/>
    <mergeCell ref="P1:P4"/>
    <mergeCell ref="D1:D4"/>
    <mergeCell ref="E1:E4"/>
    <mergeCell ref="F1:F4"/>
    <mergeCell ref="G1:G4"/>
    <mergeCell ref="H1:H4"/>
    <mergeCell ref="A515:R515"/>
    <mergeCell ref="A562:R562"/>
    <mergeCell ref="Q1:Q4"/>
    <mergeCell ref="R1:R4"/>
    <mergeCell ref="A121:R121"/>
    <mergeCell ref="A237:R237"/>
    <mergeCell ref="A353:R353"/>
    <mergeCell ref="A3:C3"/>
    <mergeCell ref="A5:R5"/>
    <mergeCell ref="D6:R6"/>
    <mergeCell ref="J1:J4"/>
    <mergeCell ref="K1:K4"/>
    <mergeCell ref="L1:L4"/>
    <mergeCell ref="M1:M4"/>
    <mergeCell ref="N1:N4"/>
    <mergeCell ref="O1:O4"/>
  </mergeCells>
  <pageMargins left="0.75" right="0.75" top="0.5" bottom="0.5" header="0.5" footer="0.25"/>
  <pageSetup scale="74" orientation="portrait" horizontalDpi="300" verticalDpi="300" r:id="rId1"/>
  <headerFooter>
    <oddHeader>&amp;C&amp;"Arial,Bold"&amp;14SeniorTrax&amp;12
Badges - &amp;D</oddHeader>
    <oddFooter>&amp;CPage &amp;P</oddFooter>
  </headerFooter>
  <rowBreaks count="8" manualBreakCount="8">
    <brk id="74" max="16383" man="1"/>
    <brk id="144" max="16383" man="1"/>
    <brk id="213" max="16383" man="1"/>
    <brk id="283" max="16383" man="1"/>
    <brk id="352" max="16383" man="1"/>
    <brk id="422" max="16383" man="1"/>
    <brk id="491" max="16383" man="1"/>
    <brk id="561"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8"/>
  </sheetPr>
  <dimension ref="A1:R50"/>
  <sheetViews>
    <sheetView showGridLines="0" zoomScaleNormal="100" workbookViewId="0">
      <selection activeCell="D8" sqref="D8"/>
    </sheetView>
  </sheetViews>
  <sheetFormatPr defaultRowHeight="12.75" x14ac:dyDescent="0.2"/>
  <cols>
    <col min="1" max="1" width="14.42578125" style="118" customWidth="1"/>
    <col min="2" max="2" width="3.7109375" style="34" customWidth="1"/>
    <col min="3" max="3" width="30.28515625" style="34" customWidth="1"/>
    <col min="4" max="18" width="3.28515625" style="141" customWidth="1"/>
    <col min="19" max="16384" width="9.140625" style="34"/>
  </cols>
  <sheetData>
    <row r="1" spans="1:18" ht="12.75" customHeight="1" x14ac:dyDescent="0.2">
      <c r="A1" s="100"/>
      <c r="B1" s="78" t="s">
        <v>155</v>
      </c>
      <c r="C1" s="85">
        <f>Instructions!F3</f>
        <v>10</v>
      </c>
      <c r="D1" s="443" t="str">
        <f>Stephanie!$A$1</f>
        <v>Stephanie</v>
      </c>
      <c r="E1" s="443" t="str">
        <f ca="1">Senior2!$A$1</f>
        <v>Senior2</v>
      </c>
      <c r="F1" s="443" t="str">
        <f ca="1">Senior3!$A$1</f>
        <v>Senior3</v>
      </c>
      <c r="G1" s="443" t="str">
        <f ca="1">Senior4!$A$1</f>
        <v>Senior4</v>
      </c>
      <c r="H1" s="443" t="str">
        <f ca="1">Senior5!$A$1</f>
        <v>Senior5</v>
      </c>
      <c r="I1" s="443" t="str">
        <f ca="1">Senior6!$A$1</f>
        <v>Senior6</v>
      </c>
      <c r="J1" s="443" t="str">
        <f ca="1">Senior7!$A$1</f>
        <v>Senior7</v>
      </c>
      <c r="K1" s="443" t="str">
        <f ca="1">Senior8!$A$1</f>
        <v>Senior8</v>
      </c>
      <c r="L1" s="443" t="str">
        <f ca="1">Senior9!$A$1</f>
        <v>Senior9</v>
      </c>
      <c r="M1" s="443" t="str">
        <f ca="1">Senior10!$A$1</f>
        <v>Senior10</v>
      </c>
      <c r="N1" s="443" t="str">
        <f ca="1">Senior11!$A$1</f>
        <v>Senior11</v>
      </c>
      <c r="O1" s="443" t="str">
        <f ca="1">Senior12!$A$1</f>
        <v>Senior12</v>
      </c>
      <c r="P1" s="443" t="str">
        <f ca="1">Senior13!$A$1</f>
        <v>Senior13</v>
      </c>
      <c r="Q1" s="443" t="str">
        <f ca="1">Senior14!$A$1</f>
        <v>Senior14</v>
      </c>
      <c r="R1" s="443" t="str">
        <f ca="1">Senior15!$A$1</f>
        <v>Senior15</v>
      </c>
    </row>
    <row r="2" spans="1:18" ht="15" x14ac:dyDescent="0.25">
      <c r="A2" s="101"/>
      <c r="B2" s="79" t="s">
        <v>156</v>
      </c>
      <c r="C2" s="92">
        <f>Instructions!F5</f>
        <v>40726</v>
      </c>
      <c r="D2" s="443"/>
      <c r="E2" s="443"/>
      <c r="F2" s="443"/>
      <c r="G2" s="443"/>
      <c r="H2" s="443"/>
      <c r="I2" s="443"/>
      <c r="J2" s="443"/>
      <c r="K2" s="443"/>
      <c r="L2" s="443"/>
      <c r="M2" s="443"/>
      <c r="N2" s="443"/>
      <c r="O2" s="443"/>
      <c r="P2" s="443"/>
      <c r="Q2" s="443"/>
      <c r="R2" s="443"/>
    </row>
    <row r="3" spans="1:18" x14ac:dyDescent="0.2">
      <c r="A3" s="482" t="s">
        <v>129</v>
      </c>
      <c r="B3" s="482"/>
      <c r="C3" s="483"/>
      <c r="D3" s="443"/>
      <c r="E3" s="443"/>
      <c r="F3" s="443"/>
      <c r="G3" s="443"/>
      <c r="H3" s="443"/>
      <c r="I3" s="443"/>
      <c r="J3" s="443"/>
      <c r="K3" s="443"/>
      <c r="L3" s="443"/>
      <c r="M3" s="443"/>
      <c r="N3" s="443"/>
      <c r="O3" s="443"/>
      <c r="P3" s="443"/>
      <c r="Q3" s="443"/>
      <c r="R3" s="443"/>
    </row>
    <row r="4" spans="1:18" x14ac:dyDescent="0.2">
      <c r="A4" s="484"/>
      <c r="B4" s="485"/>
      <c r="C4" s="486"/>
      <c r="D4" s="443"/>
      <c r="E4" s="443"/>
      <c r="F4" s="443"/>
      <c r="G4" s="443"/>
      <c r="H4" s="443"/>
      <c r="I4" s="443"/>
      <c r="J4" s="443"/>
      <c r="K4" s="443"/>
      <c r="L4" s="443"/>
      <c r="M4" s="443"/>
      <c r="N4" s="443"/>
      <c r="O4" s="443"/>
      <c r="P4" s="443"/>
      <c r="Q4" s="443"/>
      <c r="R4" s="443"/>
    </row>
    <row r="5" spans="1:18" s="91" customFormat="1" ht="20.25" customHeight="1" x14ac:dyDescent="0.2">
      <c r="A5" s="478" t="s">
        <v>3</v>
      </c>
      <c r="B5" s="479"/>
      <c r="C5" s="479"/>
      <c r="D5" s="479"/>
      <c r="E5" s="479"/>
      <c r="F5" s="479"/>
      <c r="G5" s="479"/>
      <c r="H5" s="479"/>
      <c r="I5" s="479"/>
      <c r="J5" s="479"/>
      <c r="K5" s="479"/>
      <c r="L5" s="479"/>
      <c r="M5" s="479"/>
      <c r="N5" s="479"/>
      <c r="O5" s="479"/>
      <c r="P5" s="479"/>
      <c r="Q5" s="479"/>
      <c r="R5" s="479"/>
    </row>
    <row r="6" spans="1:18" ht="20.25" customHeight="1" x14ac:dyDescent="0.2">
      <c r="A6" s="480" t="s">
        <v>37</v>
      </c>
      <c r="B6" s="481"/>
      <c r="C6" s="481"/>
      <c r="D6" s="481"/>
      <c r="E6" s="481"/>
      <c r="F6" s="481"/>
      <c r="G6" s="481"/>
      <c r="H6" s="481"/>
      <c r="I6" s="481"/>
      <c r="J6" s="481"/>
      <c r="K6" s="481"/>
      <c r="L6" s="481"/>
      <c r="M6" s="481"/>
      <c r="N6" s="481"/>
      <c r="O6" s="481"/>
      <c r="P6" s="481"/>
      <c r="Q6" s="481"/>
      <c r="R6" s="481"/>
    </row>
    <row r="7" spans="1:18" ht="20.25" customHeight="1" x14ac:dyDescent="0.2">
      <c r="A7" s="102"/>
      <c r="B7" s="476" t="s">
        <v>38</v>
      </c>
      <c r="C7" s="477"/>
      <c r="D7" s="477"/>
      <c r="E7" s="477"/>
      <c r="F7" s="477"/>
      <c r="G7" s="477"/>
      <c r="H7" s="477"/>
      <c r="I7" s="477"/>
      <c r="J7" s="477"/>
      <c r="K7" s="477"/>
      <c r="L7" s="477"/>
      <c r="M7" s="477"/>
      <c r="N7" s="477"/>
      <c r="O7" s="477"/>
      <c r="P7" s="477"/>
      <c r="Q7" s="477"/>
      <c r="R7" s="477"/>
    </row>
    <row r="8" spans="1:18" ht="12.75" customHeight="1" x14ac:dyDescent="0.2">
      <c r="A8" s="34"/>
      <c r="B8" s="104">
        <v>1</v>
      </c>
      <c r="C8" s="105" t="s">
        <v>39</v>
      </c>
      <c r="D8" s="62"/>
      <c r="E8" s="61"/>
      <c r="F8" s="61"/>
      <c r="G8" s="61"/>
      <c r="H8" s="61"/>
      <c r="I8" s="61"/>
      <c r="J8" s="61"/>
      <c r="K8" s="61"/>
      <c r="L8" s="61"/>
      <c r="M8" s="61"/>
      <c r="N8" s="61"/>
      <c r="O8" s="61"/>
      <c r="P8" s="61"/>
      <c r="Q8" s="61"/>
      <c r="R8" s="61"/>
    </row>
    <row r="9" spans="1:18" s="109" customFormat="1" x14ac:dyDescent="0.2">
      <c r="A9" s="106"/>
      <c r="B9" s="107">
        <v>2</v>
      </c>
      <c r="C9" s="108" t="s">
        <v>40</v>
      </c>
      <c r="D9" s="64"/>
      <c r="E9" s="64"/>
      <c r="F9" s="64"/>
      <c r="G9" s="64"/>
      <c r="H9" s="64"/>
      <c r="I9" s="64"/>
      <c r="J9" s="64"/>
      <c r="K9" s="64"/>
      <c r="L9" s="64"/>
      <c r="M9" s="64"/>
      <c r="N9" s="64"/>
      <c r="O9" s="64"/>
      <c r="P9" s="64"/>
      <c r="Q9" s="64"/>
      <c r="R9" s="64"/>
    </row>
    <row r="10" spans="1:18" s="109" customFormat="1" ht="13.5" thickBot="1" x14ac:dyDescent="0.25">
      <c r="A10" s="106"/>
      <c r="B10" s="107">
        <v>3</v>
      </c>
      <c r="C10" s="110" t="s">
        <v>170</v>
      </c>
      <c r="D10" s="64"/>
      <c r="E10" s="64"/>
      <c r="F10" s="64"/>
      <c r="G10" s="64"/>
      <c r="H10" s="64"/>
      <c r="I10" s="64"/>
      <c r="J10" s="64"/>
      <c r="K10" s="64"/>
      <c r="L10" s="64"/>
      <c r="M10" s="64"/>
      <c r="N10" s="64"/>
      <c r="O10" s="64"/>
      <c r="P10" s="64"/>
      <c r="Q10" s="64"/>
      <c r="R10" s="415"/>
    </row>
    <row r="11" spans="1:18" ht="13.5" thickBot="1" x14ac:dyDescent="0.25">
      <c r="A11" s="101"/>
      <c r="C11" s="99" t="s">
        <v>157</v>
      </c>
      <c r="D11" s="111" t="str">
        <f t="shared" ref="D11:I11" si="0">IF(COUNTIF(D8:D10,"A")=3,"C",IF(COUNTIF(D8:D10,"A")&gt;0,"P"," "))</f>
        <v xml:space="preserve"> </v>
      </c>
      <c r="E11" s="111" t="str">
        <f t="shared" si="0"/>
        <v xml:space="preserve"> </v>
      </c>
      <c r="F11" s="111" t="str">
        <f t="shared" si="0"/>
        <v xml:space="preserve"> </v>
      </c>
      <c r="G11" s="111" t="str">
        <f t="shared" si="0"/>
        <v xml:space="preserve"> </v>
      </c>
      <c r="H11" s="111" t="str">
        <f t="shared" si="0"/>
        <v xml:space="preserve"> </v>
      </c>
      <c r="I11" s="111" t="str">
        <f t="shared" si="0"/>
        <v xml:space="preserve"> </v>
      </c>
      <c r="J11" s="111" t="str">
        <f t="shared" ref="J11:R11" si="1">IF(COUNTIF(J8:J10,"A")=3,"C",IF(COUNTIF(J8:J10,"A")&gt;0,"P"," "))</f>
        <v xml:space="preserve"> </v>
      </c>
      <c r="K11" s="111" t="str">
        <f t="shared" si="1"/>
        <v xml:space="preserve"> </v>
      </c>
      <c r="L11" s="111" t="str">
        <f t="shared" si="1"/>
        <v xml:space="preserve"> </v>
      </c>
      <c r="M11" s="111" t="str">
        <f t="shared" si="1"/>
        <v xml:space="preserve"> </v>
      </c>
      <c r="N11" s="111" t="str">
        <f t="shared" si="1"/>
        <v xml:space="preserve"> </v>
      </c>
      <c r="O11" s="111" t="str">
        <f t="shared" si="1"/>
        <v xml:space="preserve"> </v>
      </c>
      <c r="P11" s="111" t="str">
        <f t="shared" si="1"/>
        <v xml:space="preserve"> </v>
      </c>
      <c r="Q11" s="111" t="str">
        <f t="shared" si="1"/>
        <v xml:space="preserve"> </v>
      </c>
      <c r="R11" s="111" t="str">
        <f t="shared" si="1"/>
        <v xml:space="preserve"> </v>
      </c>
    </row>
    <row r="12" spans="1:18" x14ac:dyDescent="0.2">
      <c r="A12" s="101"/>
      <c r="B12" s="112"/>
      <c r="C12" s="99"/>
      <c r="D12" s="113"/>
      <c r="E12" s="113"/>
      <c r="F12" s="113"/>
      <c r="G12" s="113"/>
      <c r="H12" s="113"/>
      <c r="I12" s="113"/>
      <c r="J12" s="113"/>
      <c r="K12" s="113"/>
      <c r="L12" s="113"/>
      <c r="M12" s="113"/>
      <c r="N12" s="113"/>
      <c r="O12" s="113"/>
      <c r="P12" s="113"/>
      <c r="Q12" s="113"/>
      <c r="R12" s="113"/>
    </row>
    <row r="13" spans="1:18" s="91" customFormat="1" ht="20.25" customHeight="1" x14ac:dyDescent="0.2">
      <c r="A13" s="478" t="s">
        <v>131</v>
      </c>
      <c r="B13" s="479"/>
      <c r="C13" s="479"/>
      <c r="D13" s="479"/>
      <c r="E13" s="479"/>
      <c r="F13" s="479"/>
      <c r="G13" s="479"/>
      <c r="H13" s="479"/>
      <c r="I13" s="479"/>
      <c r="J13" s="479"/>
      <c r="K13" s="479"/>
      <c r="L13" s="479"/>
      <c r="M13" s="479"/>
      <c r="N13" s="479"/>
      <c r="O13" s="479"/>
      <c r="P13" s="479"/>
      <c r="Q13" s="479"/>
      <c r="R13" s="479"/>
    </row>
    <row r="14" spans="1:18" ht="20.25" customHeight="1" x14ac:dyDescent="0.2">
      <c r="A14" s="480" t="s">
        <v>130</v>
      </c>
      <c r="B14" s="481"/>
      <c r="C14" s="481"/>
      <c r="D14" s="481"/>
      <c r="E14" s="481"/>
      <c r="F14" s="481"/>
      <c r="G14" s="481"/>
      <c r="H14" s="481"/>
      <c r="I14" s="481"/>
      <c r="J14" s="481"/>
      <c r="K14" s="481"/>
      <c r="L14" s="481"/>
      <c r="M14" s="481"/>
      <c r="N14" s="481"/>
      <c r="O14" s="481"/>
      <c r="P14" s="481"/>
      <c r="Q14" s="481"/>
      <c r="R14" s="481"/>
    </row>
    <row r="15" spans="1:18" ht="20.25" customHeight="1" x14ac:dyDescent="0.2">
      <c r="A15" s="102"/>
      <c r="B15" s="59" t="s">
        <v>8</v>
      </c>
      <c r="C15" s="103"/>
      <c r="D15" s="139"/>
      <c r="E15" s="139"/>
      <c r="F15" s="139"/>
      <c r="G15" s="139"/>
      <c r="H15" s="139"/>
      <c r="I15" s="139"/>
      <c r="J15" s="139"/>
      <c r="K15" s="139"/>
      <c r="L15" s="139"/>
      <c r="M15" s="139"/>
      <c r="N15" s="139"/>
      <c r="O15" s="139"/>
      <c r="P15" s="139"/>
      <c r="Q15" s="139"/>
      <c r="R15" s="139"/>
    </row>
    <row r="16" spans="1:18" x14ac:dyDescent="0.2">
      <c r="A16" s="34"/>
      <c r="B16" s="104">
        <v>1</v>
      </c>
      <c r="C16" s="105" t="s">
        <v>65</v>
      </c>
      <c r="D16" s="62"/>
      <c r="E16" s="61"/>
      <c r="F16" s="61"/>
      <c r="G16" s="61"/>
      <c r="H16" s="61"/>
      <c r="I16" s="61"/>
      <c r="J16" s="61"/>
      <c r="K16" s="61"/>
      <c r="L16" s="61"/>
      <c r="M16" s="61"/>
      <c r="N16" s="61"/>
      <c r="O16" s="61"/>
      <c r="P16" s="61"/>
      <c r="Q16" s="61"/>
      <c r="R16" s="61"/>
    </row>
    <row r="17" spans="1:18" x14ac:dyDescent="0.2">
      <c r="A17" s="101"/>
      <c r="B17" s="104">
        <v>2</v>
      </c>
      <c r="C17" s="114" t="s">
        <v>64</v>
      </c>
      <c r="D17" s="61"/>
      <c r="E17" s="61"/>
      <c r="F17" s="61"/>
      <c r="G17" s="61"/>
      <c r="H17" s="61"/>
      <c r="I17" s="61"/>
      <c r="J17" s="61"/>
      <c r="K17" s="61"/>
      <c r="L17" s="61"/>
      <c r="M17" s="61"/>
      <c r="N17" s="61"/>
      <c r="O17" s="61"/>
      <c r="P17" s="61"/>
      <c r="Q17" s="61"/>
      <c r="R17" s="61"/>
    </row>
    <row r="18" spans="1:18" ht="13.5" thickBot="1" x14ac:dyDescent="0.25">
      <c r="A18" s="101"/>
      <c r="B18" s="104">
        <v>3</v>
      </c>
      <c r="C18" s="89" t="s">
        <v>66</v>
      </c>
      <c r="D18" s="61"/>
      <c r="E18" s="61"/>
      <c r="F18" s="61"/>
      <c r="G18" s="61"/>
      <c r="H18" s="61"/>
      <c r="I18" s="61"/>
      <c r="J18" s="61"/>
      <c r="K18" s="61"/>
      <c r="L18" s="61"/>
      <c r="M18" s="61"/>
      <c r="N18" s="61"/>
      <c r="O18" s="61"/>
      <c r="P18" s="61"/>
      <c r="Q18" s="61"/>
      <c r="R18" s="416"/>
    </row>
    <row r="19" spans="1:18" ht="13.5" thickBot="1" x14ac:dyDescent="0.25">
      <c r="A19" s="101"/>
      <c r="C19" s="99" t="s">
        <v>157</v>
      </c>
      <c r="D19" s="111" t="str">
        <f t="shared" ref="D19:I19" si="2">IF(COUNTIF(D16:D18,"A")=3,"C",IF(COUNTIF(D16:D18,"A")&gt;0,"P"," "))</f>
        <v xml:space="preserve"> </v>
      </c>
      <c r="E19" s="111" t="str">
        <f t="shared" si="2"/>
        <v xml:space="preserve"> </v>
      </c>
      <c r="F19" s="111" t="str">
        <f t="shared" si="2"/>
        <v xml:space="preserve"> </v>
      </c>
      <c r="G19" s="111" t="str">
        <f t="shared" si="2"/>
        <v xml:space="preserve"> </v>
      </c>
      <c r="H19" s="111" t="str">
        <f t="shared" si="2"/>
        <v xml:space="preserve"> </v>
      </c>
      <c r="I19" s="111" t="str">
        <f t="shared" si="2"/>
        <v xml:space="preserve"> </v>
      </c>
      <c r="J19" s="111" t="str">
        <f t="shared" ref="J19:R19" si="3">IF(COUNTIF(J16:J18,"A")=3,"C",IF(COUNTIF(J16:J18,"A")&gt;0,"P"," "))</f>
        <v xml:space="preserve"> </v>
      </c>
      <c r="K19" s="111" t="str">
        <f t="shared" si="3"/>
        <v xml:space="preserve"> </v>
      </c>
      <c r="L19" s="111" t="str">
        <f t="shared" si="3"/>
        <v xml:space="preserve"> </v>
      </c>
      <c r="M19" s="111" t="str">
        <f t="shared" si="3"/>
        <v xml:space="preserve"> </v>
      </c>
      <c r="N19" s="111" t="str">
        <f t="shared" si="3"/>
        <v xml:space="preserve"> </v>
      </c>
      <c r="O19" s="111" t="str">
        <f t="shared" si="3"/>
        <v xml:space="preserve"> </v>
      </c>
      <c r="P19" s="111" t="str">
        <f t="shared" si="3"/>
        <v xml:space="preserve"> </v>
      </c>
      <c r="Q19" s="111" t="str">
        <f t="shared" si="3"/>
        <v xml:space="preserve"> </v>
      </c>
      <c r="R19" s="111" t="str">
        <f t="shared" si="3"/>
        <v xml:space="preserve"> </v>
      </c>
    </row>
    <row r="20" spans="1:18" x14ac:dyDescent="0.2">
      <c r="A20" s="101"/>
      <c r="B20" s="112"/>
      <c r="C20" s="99"/>
      <c r="D20" s="113"/>
      <c r="E20" s="113"/>
      <c r="F20" s="113"/>
      <c r="G20" s="113"/>
      <c r="H20" s="113"/>
      <c r="I20" s="113"/>
      <c r="J20" s="113"/>
      <c r="K20" s="113"/>
      <c r="L20" s="113"/>
      <c r="M20" s="113"/>
      <c r="N20" s="113"/>
      <c r="O20" s="113"/>
      <c r="P20" s="113"/>
      <c r="Q20" s="113"/>
      <c r="R20" s="113"/>
    </row>
    <row r="21" spans="1:18" s="91" customFormat="1" ht="20.25" customHeight="1" x14ac:dyDescent="0.2">
      <c r="A21" s="478" t="s">
        <v>147</v>
      </c>
      <c r="B21" s="479"/>
      <c r="C21" s="479"/>
      <c r="D21" s="479"/>
      <c r="E21" s="479"/>
      <c r="F21" s="479"/>
      <c r="G21" s="479"/>
      <c r="H21" s="479"/>
      <c r="I21" s="479"/>
      <c r="J21" s="479"/>
      <c r="K21" s="479"/>
      <c r="L21" s="479"/>
      <c r="M21" s="479"/>
      <c r="N21" s="479"/>
      <c r="O21" s="479"/>
      <c r="P21" s="479"/>
      <c r="Q21" s="479"/>
      <c r="R21" s="479"/>
    </row>
    <row r="22" spans="1:18" ht="20.25" customHeight="1" x14ac:dyDescent="0.2">
      <c r="A22" s="480" t="s">
        <v>166</v>
      </c>
      <c r="B22" s="481"/>
      <c r="C22" s="481"/>
      <c r="D22" s="481"/>
      <c r="E22" s="481"/>
      <c r="F22" s="481"/>
      <c r="G22" s="481"/>
      <c r="H22" s="481"/>
      <c r="I22" s="481"/>
      <c r="J22" s="481"/>
      <c r="K22" s="481"/>
      <c r="L22" s="481"/>
      <c r="M22" s="481"/>
      <c r="N22" s="481"/>
      <c r="O22" s="481"/>
      <c r="P22" s="481"/>
      <c r="Q22" s="481"/>
      <c r="R22" s="481"/>
    </row>
    <row r="23" spans="1:18" ht="20.25" customHeight="1" x14ac:dyDescent="0.2">
      <c r="A23" s="102"/>
      <c r="B23" s="476" t="s">
        <v>172</v>
      </c>
      <c r="C23" s="477"/>
      <c r="D23" s="477"/>
      <c r="E23" s="477"/>
      <c r="F23" s="477"/>
      <c r="G23" s="477"/>
      <c r="H23" s="477"/>
      <c r="I23" s="477"/>
      <c r="J23" s="477"/>
      <c r="K23" s="477"/>
      <c r="L23" s="477"/>
      <c r="M23" s="477"/>
      <c r="N23" s="477"/>
      <c r="O23" s="477"/>
      <c r="P23" s="477"/>
      <c r="Q23" s="477"/>
      <c r="R23" s="477"/>
    </row>
    <row r="24" spans="1:18" x14ac:dyDescent="0.2">
      <c r="A24" s="34"/>
      <c r="B24" s="104">
        <v>1</v>
      </c>
      <c r="C24" s="105" t="s">
        <v>173</v>
      </c>
      <c r="D24" s="62"/>
      <c r="E24" s="61"/>
      <c r="F24" s="61"/>
      <c r="G24" s="61"/>
      <c r="H24" s="61"/>
      <c r="I24" s="61"/>
      <c r="J24" s="61"/>
      <c r="K24" s="61"/>
      <c r="L24" s="61"/>
      <c r="M24" s="61"/>
      <c r="N24" s="61"/>
      <c r="O24" s="61"/>
      <c r="P24" s="61"/>
      <c r="Q24" s="61"/>
      <c r="R24" s="61"/>
    </row>
    <row r="25" spans="1:18" x14ac:dyDescent="0.2">
      <c r="A25" s="101"/>
      <c r="B25" s="104">
        <v>2</v>
      </c>
      <c r="C25" s="114" t="s">
        <v>174</v>
      </c>
      <c r="D25" s="61"/>
      <c r="E25" s="61"/>
      <c r="F25" s="61"/>
      <c r="G25" s="61"/>
      <c r="H25" s="61"/>
      <c r="I25" s="61"/>
      <c r="J25" s="61"/>
      <c r="K25" s="61"/>
      <c r="L25" s="61"/>
      <c r="M25" s="61"/>
      <c r="N25" s="61"/>
      <c r="O25" s="61"/>
      <c r="P25" s="61"/>
      <c r="Q25" s="61"/>
      <c r="R25" s="61"/>
    </row>
    <row r="26" spans="1:18" x14ac:dyDescent="0.2">
      <c r="A26" s="101"/>
      <c r="B26" s="104">
        <v>3</v>
      </c>
      <c r="C26" s="114" t="s">
        <v>175</v>
      </c>
      <c r="D26" s="61"/>
      <c r="E26" s="61"/>
      <c r="F26" s="61"/>
      <c r="G26" s="61"/>
      <c r="H26" s="61"/>
      <c r="I26" s="61"/>
      <c r="J26" s="61"/>
      <c r="K26" s="61"/>
      <c r="L26" s="61"/>
      <c r="M26" s="61"/>
      <c r="N26" s="61"/>
      <c r="O26" s="61"/>
      <c r="P26" s="61"/>
      <c r="Q26" s="61"/>
      <c r="R26" s="61"/>
    </row>
    <row r="27" spans="1:18" x14ac:dyDescent="0.2">
      <c r="A27" s="101"/>
      <c r="B27" s="104">
        <v>4</v>
      </c>
      <c r="C27" s="114" t="s">
        <v>176</v>
      </c>
      <c r="D27" s="61"/>
      <c r="E27" s="61"/>
      <c r="F27" s="61"/>
      <c r="G27" s="61"/>
      <c r="H27" s="61"/>
      <c r="I27" s="61"/>
      <c r="J27" s="61"/>
      <c r="K27" s="61"/>
      <c r="L27" s="61"/>
      <c r="M27" s="61"/>
      <c r="N27" s="61"/>
      <c r="O27" s="61"/>
      <c r="P27" s="61"/>
      <c r="Q27" s="61"/>
      <c r="R27" s="61"/>
    </row>
    <row r="28" spans="1:18" ht="13.5" thickBot="1" x14ac:dyDescent="0.25">
      <c r="A28" s="101"/>
      <c r="B28" s="104">
        <v>5</v>
      </c>
      <c r="C28" s="89" t="s">
        <v>177</v>
      </c>
      <c r="D28" s="61"/>
      <c r="E28" s="61"/>
      <c r="F28" s="61"/>
      <c r="G28" s="61"/>
      <c r="H28" s="61"/>
      <c r="I28" s="61"/>
      <c r="J28" s="61"/>
      <c r="K28" s="61"/>
      <c r="L28" s="61"/>
      <c r="M28" s="61"/>
      <c r="N28" s="61"/>
      <c r="O28" s="61"/>
      <c r="P28" s="61"/>
      <c r="Q28" s="61"/>
      <c r="R28" s="416"/>
    </row>
    <row r="29" spans="1:18" ht="13.5" thickBot="1" x14ac:dyDescent="0.25">
      <c r="A29" s="101"/>
      <c r="C29" s="99" t="s">
        <v>157</v>
      </c>
      <c r="D29" s="111" t="str">
        <f>IF(COUNTIF(D24:D28,"A")=5,"C",IF(COUNTIF(D24:D28,"A")&gt;0,"P"," "))</f>
        <v xml:space="preserve"> </v>
      </c>
      <c r="E29" s="111" t="str">
        <f t="shared" ref="E29:R29" si="4">IF(COUNTIF(E24:E28,"A")=5,"C",IF(COUNTIF(E24:E28,"A")&gt;0,"P"," "))</f>
        <v xml:space="preserve"> </v>
      </c>
      <c r="F29" s="111" t="str">
        <f t="shared" si="4"/>
        <v xml:space="preserve"> </v>
      </c>
      <c r="G29" s="111" t="str">
        <f t="shared" si="4"/>
        <v xml:space="preserve"> </v>
      </c>
      <c r="H29" s="111" t="str">
        <f t="shared" si="4"/>
        <v xml:space="preserve"> </v>
      </c>
      <c r="I29" s="111" t="str">
        <f t="shared" si="4"/>
        <v xml:space="preserve"> </v>
      </c>
      <c r="J29" s="111" t="str">
        <f t="shared" si="4"/>
        <v xml:space="preserve"> </v>
      </c>
      <c r="K29" s="111" t="str">
        <f t="shared" si="4"/>
        <v xml:space="preserve"> </v>
      </c>
      <c r="L29" s="111" t="str">
        <f t="shared" si="4"/>
        <v xml:space="preserve"> </v>
      </c>
      <c r="M29" s="111" t="str">
        <f t="shared" si="4"/>
        <v xml:space="preserve"> </v>
      </c>
      <c r="N29" s="111" t="str">
        <f t="shared" si="4"/>
        <v xml:space="preserve"> </v>
      </c>
      <c r="O29" s="111" t="str">
        <f t="shared" si="4"/>
        <v xml:space="preserve"> </v>
      </c>
      <c r="P29" s="111" t="str">
        <f t="shared" si="4"/>
        <v xml:space="preserve"> </v>
      </c>
      <c r="Q29" s="111" t="str">
        <f t="shared" si="4"/>
        <v xml:space="preserve"> </v>
      </c>
      <c r="R29" s="111" t="str">
        <f t="shared" si="4"/>
        <v xml:space="preserve"> </v>
      </c>
    </row>
    <row r="30" spans="1:18" x14ac:dyDescent="0.2">
      <c r="A30" s="115"/>
      <c r="B30" s="116"/>
      <c r="C30" s="116"/>
      <c r="D30" s="140"/>
      <c r="E30" s="140"/>
      <c r="F30" s="140"/>
      <c r="G30" s="140"/>
      <c r="H30" s="140"/>
      <c r="I30" s="140"/>
      <c r="J30" s="140"/>
      <c r="K30" s="140"/>
      <c r="L30" s="140"/>
      <c r="M30" s="140"/>
      <c r="N30" s="140"/>
      <c r="O30" s="140"/>
      <c r="P30" s="140"/>
      <c r="Q30" s="140"/>
      <c r="R30" s="140"/>
    </row>
    <row r="31" spans="1:18" x14ac:dyDescent="0.2">
      <c r="A31" s="115"/>
      <c r="B31" s="27"/>
      <c r="C31" s="27"/>
      <c r="D31" s="140"/>
      <c r="E31" s="140"/>
      <c r="F31" s="140"/>
      <c r="G31" s="140"/>
      <c r="H31" s="140"/>
      <c r="I31" s="140"/>
      <c r="J31" s="140"/>
      <c r="K31" s="140"/>
      <c r="L31" s="140"/>
      <c r="M31" s="140"/>
      <c r="N31" s="140"/>
      <c r="O31" s="140"/>
      <c r="P31" s="140"/>
      <c r="Q31" s="140"/>
      <c r="R31" s="140"/>
    </row>
    <row r="32" spans="1:18" x14ac:dyDescent="0.2">
      <c r="A32" s="115"/>
      <c r="B32" s="27"/>
      <c r="C32" s="27"/>
      <c r="D32" s="140"/>
      <c r="E32" s="140"/>
      <c r="F32" s="140"/>
      <c r="G32" s="140"/>
      <c r="H32" s="140"/>
      <c r="I32" s="140"/>
      <c r="J32" s="140"/>
      <c r="K32" s="140"/>
      <c r="L32" s="140"/>
      <c r="M32" s="140"/>
      <c r="N32" s="140"/>
      <c r="O32" s="140"/>
      <c r="P32" s="140"/>
      <c r="Q32" s="140"/>
      <c r="R32" s="140"/>
    </row>
    <row r="33" spans="1:18" x14ac:dyDescent="0.2">
      <c r="A33" s="115"/>
      <c r="B33" s="27"/>
      <c r="C33" s="27"/>
      <c r="D33" s="140"/>
      <c r="E33" s="140"/>
      <c r="F33" s="140"/>
      <c r="G33" s="140"/>
      <c r="H33" s="140"/>
      <c r="I33" s="140"/>
      <c r="J33" s="140"/>
      <c r="K33" s="140"/>
      <c r="L33" s="140"/>
      <c r="M33" s="140"/>
      <c r="N33" s="140"/>
      <c r="O33" s="140"/>
      <c r="P33" s="140"/>
      <c r="Q33" s="140"/>
      <c r="R33" s="140"/>
    </row>
    <row r="34" spans="1:18" x14ac:dyDescent="0.2">
      <c r="A34" s="115"/>
      <c r="B34" s="27"/>
      <c r="C34" s="27"/>
      <c r="D34" s="140"/>
      <c r="E34" s="140"/>
      <c r="F34" s="140"/>
      <c r="G34" s="140"/>
      <c r="H34" s="140"/>
      <c r="I34" s="140"/>
      <c r="J34" s="140"/>
      <c r="K34" s="140"/>
      <c r="L34" s="140"/>
      <c r="M34" s="140"/>
      <c r="N34" s="140"/>
      <c r="O34" s="140"/>
      <c r="P34" s="140"/>
      <c r="Q34" s="140"/>
      <c r="R34" s="140"/>
    </row>
    <row r="35" spans="1:18" ht="12.75" customHeight="1" x14ac:dyDescent="0.2">
      <c r="A35" s="115"/>
      <c r="B35" s="117"/>
      <c r="C35" s="117"/>
      <c r="D35" s="140"/>
      <c r="E35" s="140"/>
      <c r="F35" s="140"/>
      <c r="G35" s="140"/>
      <c r="H35" s="140"/>
      <c r="I35" s="140"/>
      <c r="J35" s="140"/>
      <c r="K35" s="140"/>
      <c r="L35" s="140"/>
      <c r="M35" s="140"/>
      <c r="N35" s="140"/>
      <c r="O35" s="140"/>
      <c r="P35" s="140"/>
      <c r="Q35" s="140"/>
      <c r="R35" s="140"/>
    </row>
    <row r="36" spans="1:18" x14ac:dyDescent="0.2">
      <c r="A36" s="115"/>
      <c r="B36" s="27"/>
      <c r="C36" s="27"/>
      <c r="D36" s="140"/>
      <c r="E36" s="140"/>
      <c r="F36" s="140"/>
      <c r="G36" s="140"/>
      <c r="H36" s="140"/>
      <c r="I36" s="140"/>
      <c r="J36" s="140"/>
      <c r="K36" s="140"/>
      <c r="L36" s="140"/>
      <c r="M36" s="140"/>
      <c r="N36" s="140"/>
      <c r="O36" s="140"/>
      <c r="P36" s="140"/>
      <c r="Q36" s="140"/>
      <c r="R36" s="140"/>
    </row>
    <row r="37" spans="1:18" x14ac:dyDescent="0.2">
      <c r="A37" s="115"/>
      <c r="B37" s="27"/>
      <c r="C37" s="27"/>
      <c r="D37" s="140"/>
      <c r="E37" s="140"/>
      <c r="F37" s="140"/>
      <c r="G37" s="140"/>
      <c r="H37" s="140"/>
      <c r="I37" s="140"/>
      <c r="J37" s="140"/>
      <c r="K37" s="140"/>
      <c r="L37" s="140"/>
      <c r="M37" s="140"/>
      <c r="N37" s="140"/>
      <c r="O37" s="140"/>
      <c r="P37" s="140"/>
      <c r="Q37" s="140"/>
      <c r="R37" s="140"/>
    </row>
    <row r="38" spans="1:18" x14ac:dyDescent="0.2">
      <c r="A38" s="115"/>
      <c r="B38" s="27"/>
      <c r="C38" s="27"/>
      <c r="D38" s="140"/>
      <c r="E38" s="140"/>
      <c r="F38" s="140"/>
      <c r="G38" s="140"/>
      <c r="H38" s="140"/>
      <c r="I38" s="140"/>
      <c r="J38" s="140"/>
      <c r="K38" s="140"/>
      <c r="L38" s="140"/>
      <c r="M38" s="140"/>
      <c r="N38" s="140"/>
      <c r="O38" s="140"/>
      <c r="P38" s="140"/>
      <c r="Q38" s="140"/>
      <c r="R38" s="140"/>
    </row>
    <row r="39" spans="1:18" x14ac:dyDescent="0.2">
      <c r="A39" s="115"/>
      <c r="B39" s="27"/>
      <c r="C39" s="27"/>
      <c r="D39" s="140"/>
      <c r="E39" s="140"/>
      <c r="F39" s="140"/>
      <c r="G39" s="140"/>
      <c r="H39" s="140"/>
      <c r="I39" s="140"/>
      <c r="J39" s="140"/>
      <c r="K39" s="140"/>
      <c r="L39" s="140"/>
      <c r="M39" s="140"/>
      <c r="N39" s="140"/>
      <c r="O39" s="140"/>
      <c r="P39" s="140"/>
      <c r="Q39" s="140"/>
      <c r="R39" s="140"/>
    </row>
    <row r="40" spans="1:18" x14ac:dyDescent="0.2">
      <c r="A40" s="115"/>
      <c r="B40" s="27"/>
      <c r="C40" s="27"/>
      <c r="D40" s="140"/>
      <c r="E40" s="140"/>
      <c r="F40" s="140"/>
      <c r="G40" s="140"/>
      <c r="H40" s="140"/>
      <c r="I40" s="140"/>
      <c r="J40" s="140"/>
      <c r="K40" s="140"/>
      <c r="L40" s="140"/>
      <c r="M40" s="140"/>
      <c r="N40" s="140"/>
      <c r="O40" s="140"/>
      <c r="P40" s="140"/>
      <c r="Q40" s="140"/>
      <c r="R40" s="140"/>
    </row>
    <row r="41" spans="1:18" ht="12.75" customHeight="1" x14ac:dyDescent="0.2">
      <c r="A41" s="115"/>
      <c r="B41" s="117"/>
      <c r="C41" s="117"/>
      <c r="D41" s="140"/>
      <c r="E41" s="140"/>
      <c r="F41" s="140"/>
      <c r="G41" s="140"/>
      <c r="H41" s="140"/>
      <c r="I41" s="140"/>
      <c r="J41" s="140"/>
      <c r="K41" s="140"/>
      <c r="L41" s="140"/>
      <c r="M41" s="140"/>
      <c r="N41" s="140"/>
      <c r="O41" s="140"/>
      <c r="P41" s="140"/>
      <c r="Q41" s="140"/>
      <c r="R41" s="140"/>
    </row>
    <row r="42" spans="1:18" x14ac:dyDescent="0.2">
      <c r="A42" s="115"/>
      <c r="B42" s="27"/>
      <c r="C42" s="27"/>
      <c r="D42" s="140"/>
      <c r="E42" s="140"/>
      <c r="F42" s="140"/>
      <c r="G42" s="140"/>
      <c r="H42" s="140"/>
      <c r="I42" s="140"/>
      <c r="J42" s="140"/>
      <c r="K42" s="140"/>
      <c r="L42" s="140"/>
      <c r="M42" s="140"/>
      <c r="N42" s="140"/>
      <c r="O42" s="140"/>
      <c r="P42" s="140"/>
      <c r="Q42" s="140"/>
      <c r="R42" s="140"/>
    </row>
    <row r="43" spans="1:18" x14ac:dyDescent="0.2">
      <c r="A43" s="115"/>
      <c r="B43" s="27"/>
      <c r="C43" s="27"/>
      <c r="D43" s="140"/>
      <c r="E43" s="140"/>
      <c r="F43" s="140"/>
      <c r="G43" s="140"/>
      <c r="H43" s="140"/>
      <c r="I43" s="140"/>
      <c r="J43" s="140"/>
      <c r="K43" s="140"/>
      <c r="L43" s="140"/>
      <c r="M43" s="140"/>
      <c r="N43" s="140"/>
      <c r="O43" s="140"/>
      <c r="P43" s="140"/>
      <c r="Q43" s="140"/>
      <c r="R43" s="140"/>
    </row>
    <row r="44" spans="1:18" x14ac:dyDescent="0.2">
      <c r="A44" s="115"/>
      <c r="B44" s="27"/>
      <c r="C44" s="27"/>
      <c r="D44" s="140"/>
      <c r="E44" s="140"/>
      <c r="F44" s="140"/>
      <c r="G44" s="140"/>
      <c r="H44" s="140"/>
      <c r="I44" s="140"/>
      <c r="J44" s="140"/>
      <c r="K44" s="140"/>
      <c r="L44" s="140"/>
      <c r="M44" s="140"/>
      <c r="N44" s="140"/>
      <c r="O44" s="140"/>
      <c r="P44" s="140"/>
      <c r="Q44" s="140"/>
      <c r="R44" s="140"/>
    </row>
    <row r="45" spans="1:18" x14ac:dyDescent="0.2">
      <c r="A45" s="115"/>
      <c r="B45" s="27"/>
      <c r="C45" s="27"/>
      <c r="D45" s="140"/>
      <c r="E45" s="140"/>
      <c r="F45" s="140"/>
      <c r="G45" s="140"/>
      <c r="H45" s="140"/>
      <c r="I45" s="140"/>
      <c r="J45" s="140"/>
      <c r="K45" s="140"/>
      <c r="L45" s="140"/>
      <c r="M45" s="140"/>
      <c r="N45" s="140"/>
      <c r="O45" s="140"/>
      <c r="P45" s="140"/>
      <c r="Q45" s="140"/>
      <c r="R45" s="140"/>
    </row>
    <row r="46" spans="1:18" x14ac:dyDescent="0.2">
      <c r="A46" s="115"/>
      <c r="B46" s="27"/>
      <c r="C46" s="27"/>
      <c r="D46" s="140"/>
      <c r="E46" s="140"/>
      <c r="F46" s="140"/>
      <c r="G46" s="140"/>
      <c r="H46" s="140"/>
      <c r="I46" s="140"/>
      <c r="J46" s="140"/>
      <c r="K46" s="140"/>
      <c r="L46" s="140"/>
      <c r="M46" s="140"/>
      <c r="N46" s="140"/>
      <c r="O46" s="140"/>
      <c r="P46" s="140"/>
      <c r="Q46" s="140"/>
      <c r="R46" s="140"/>
    </row>
    <row r="47" spans="1:18" x14ac:dyDescent="0.2">
      <c r="A47" s="115"/>
      <c r="B47" s="27"/>
      <c r="C47" s="27"/>
      <c r="D47" s="140"/>
      <c r="E47" s="140"/>
      <c r="F47" s="140"/>
      <c r="G47" s="140"/>
      <c r="H47" s="140"/>
      <c r="I47" s="140"/>
      <c r="J47" s="140"/>
      <c r="K47" s="140"/>
      <c r="L47" s="140"/>
      <c r="M47" s="140"/>
      <c r="N47" s="140"/>
      <c r="O47" s="140"/>
      <c r="P47" s="140"/>
      <c r="Q47" s="140"/>
      <c r="R47" s="140"/>
    </row>
    <row r="48" spans="1:18" x14ac:dyDescent="0.2">
      <c r="A48" s="115"/>
      <c r="B48" s="27"/>
      <c r="C48" s="27"/>
      <c r="D48" s="140"/>
      <c r="E48" s="140"/>
      <c r="F48" s="140"/>
      <c r="G48" s="140"/>
      <c r="H48" s="140"/>
      <c r="I48" s="140"/>
      <c r="J48" s="140"/>
      <c r="K48" s="140"/>
      <c r="L48" s="140"/>
      <c r="M48" s="140"/>
      <c r="N48" s="140"/>
      <c r="O48" s="140"/>
      <c r="P48" s="140"/>
      <c r="Q48" s="140"/>
      <c r="R48" s="140"/>
    </row>
    <row r="49" spans="1:18" x14ac:dyDescent="0.2">
      <c r="A49" s="115"/>
      <c r="B49" s="27"/>
      <c r="C49" s="27"/>
      <c r="D49" s="140"/>
      <c r="E49" s="140"/>
      <c r="F49" s="140"/>
      <c r="G49" s="140"/>
      <c r="H49" s="140"/>
      <c r="I49" s="140"/>
      <c r="J49" s="140"/>
      <c r="K49" s="140"/>
      <c r="L49" s="140"/>
      <c r="M49" s="140"/>
      <c r="N49" s="140"/>
      <c r="O49" s="140"/>
      <c r="P49" s="140"/>
      <c r="Q49" s="140"/>
      <c r="R49" s="140"/>
    </row>
    <row r="50" spans="1:18" x14ac:dyDescent="0.2">
      <c r="A50" s="115"/>
      <c r="B50" s="27"/>
      <c r="C50" s="27"/>
      <c r="D50" s="140"/>
      <c r="E50" s="140"/>
      <c r="F50" s="140"/>
      <c r="G50" s="140"/>
      <c r="H50" s="140"/>
      <c r="I50" s="140"/>
      <c r="J50" s="140"/>
      <c r="K50" s="140"/>
      <c r="L50" s="140"/>
      <c r="M50" s="140"/>
      <c r="N50" s="140"/>
      <c r="O50" s="140"/>
      <c r="P50" s="140"/>
      <c r="Q50" s="140"/>
      <c r="R50" s="140"/>
    </row>
  </sheetData>
  <sheetProtection password="DBBF" sheet="1" objects="1" scenarios="1" selectLockedCells="1"/>
  <mergeCells count="25">
    <mergeCell ref="A4:C4"/>
    <mergeCell ref="A5:R5"/>
    <mergeCell ref="J1:J4"/>
    <mergeCell ref="K1:K4"/>
    <mergeCell ref="L1:L4"/>
    <mergeCell ref="Q1:Q4"/>
    <mergeCell ref="R1:R4"/>
    <mergeCell ref="M1:M4"/>
    <mergeCell ref="H1:H4"/>
    <mergeCell ref="D1:D4"/>
    <mergeCell ref="E1:E4"/>
    <mergeCell ref="I1:I4"/>
    <mergeCell ref="F1:F4"/>
    <mergeCell ref="B23:R23"/>
    <mergeCell ref="A21:R21"/>
    <mergeCell ref="A13:R13"/>
    <mergeCell ref="A14:R14"/>
    <mergeCell ref="A22:R22"/>
    <mergeCell ref="B7:R7"/>
    <mergeCell ref="A6:R6"/>
    <mergeCell ref="N1:N4"/>
    <mergeCell ref="O1:O4"/>
    <mergeCell ref="P1:P4"/>
    <mergeCell ref="G1:G4"/>
    <mergeCell ref="A3:C3"/>
  </mergeCells>
  <phoneticPr fontId="4" type="noConversion"/>
  <pageMargins left="0.5" right="0.25" top="1" bottom="0.75" header="0.5" footer="0.25"/>
  <pageSetup scale="87" orientation="landscape" r:id="rId1"/>
  <headerFooter alignWithMargins="0">
    <oddHeader>&amp;C&amp;"Arial,Bold"&amp;14 SeniorTrax&amp;12
Journey Awards - &amp;D</oddHeader>
    <oddFooter>Page &amp;P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Z148"/>
  <sheetViews>
    <sheetView showGridLines="0" zoomScaleNormal="100" workbookViewId="0">
      <selection activeCell="C7" sqref="C7"/>
    </sheetView>
  </sheetViews>
  <sheetFormatPr defaultRowHeight="12.75" x14ac:dyDescent="0.2"/>
  <cols>
    <col min="1" max="1" width="14.7109375" style="372" customWidth="1"/>
    <col min="2" max="2" width="2.7109375" style="358" customWidth="1"/>
    <col min="3" max="3" width="32.7109375" style="358" customWidth="1"/>
    <col min="4" max="18" width="3.28515625" style="373" customWidth="1"/>
    <col min="19" max="26" width="8.85546875" style="358" customWidth="1"/>
    <col min="27" max="16384" width="9.140625" style="358"/>
  </cols>
  <sheetData>
    <row r="1" spans="1:26" ht="12.75" customHeight="1" x14ac:dyDescent="0.2">
      <c r="A1" s="189"/>
      <c r="B1" s="190" t="s">
        <v>134</v>
      </c>
      <c r="C1" s="357">
        <f>Instructions!F3</f>
        <v>10</v>
      </c>
      <c r="D1" s="443" t="str">
        <f>Stephanie!$A$1</f>
        <v>Stephanie</v>
      </c>
      <c r="E1" s="443" t="str">
        <f ca="1">Senior2!$A$1</f>
        <v>Senior2</v>
      </c>
      <c r="F1" s="443" t="str">
        <f ca="1">Senior3!$A$1</f>
        <v>Senior3</v>
      </c>
      <c r="G1" s="443" t="str">
        <f ca="1">Senior4!$A$1</f>
        <v>Senior4</v>
      </c>
      <c r="H1" s="443" t="str">
        <f ca="1">Senior5!$A$1</f>
        <v>Senior5</v>
      </c>
      <c r="I1" s="443" t="str">
        <f ca="1">Senior6!$A$1</f>
        <v>Senior6</v>
      </c>
      <c r="J1" s="443" t="str">
        <f ca="1">Senior7!$A$1</f>
        <v>Senior7</v>
      </c>
      <c r="K1" s="443" t="str">
        <f ca="1">Senior8!$A$1</f>
        <v>Senior8</v>
      </c>
      <c r="L1" s="443" t="str">
        <f ca="1">Senior9!$A$1</f>
        <v>Senior9</v>
      </c>
      <c r="M1" s="443" t="str">
        <f ca="1">Senior10!$A$1</f>
        <v>Senior10</v>
      </c>
      <c r="N1" s="443" t="str">
        <f ca="1">Senior11!$A$1</f>
        <v>Senior11</v>
      </c>
      <c r="O1" s="443" t="str">
        <f ca="1">Senior12!$A$1</f>
        <v>Senior12</v>
      </c>
      <c r="P1" s="443" t="str">
        <f ca="1">Senior13!$A$1</f>
        <v>Senior13</v>
      </c>
      <c r="Q1" s="443" t="str">
        <f ca="1">Senior14!$A$1</f>
        <v>Senior14</v>
      </c>
      <c r="R1" s="443" t="str">
        <f ca="1">Senior15!$A$1</f>
        <v>Senior15</v>
      </c>
    </row>
    <row r="2" spans="1:26" ht="15" x14ac:dyDescent="0.25">
      <c r="A2" s="359"/>
      <c r="B2" s="360" t="s">
        <v>135</v>
      </c>
      <c r="C2" s="361">
        <f>Instructions!F5</f>
        <v>40726</v>
      </c>
      <c r="D2" s="443"/>
      <c r="E2" s="443"/>
      <c r="F2" s="443"/>
      <c r="G2" s="443"/>
      <c r="H2" s="443"/>
      <c r="I2" s="443"/>
      <c r="J2" s="443"/>
      <c r="K2" s="443"/>
      <c r="L2" s="443"/>
      <c r="M2" s="443"/>
      <c r="N2" s="443"/>
      <c r="O2" s="443"/>
      <c r="P2" s="443"/>
      <c r="Q2" s="443"/>
      <c r="R2" s="443"/>
    </row>
    <row r="3" spans="1:26" x14ac:dyDescent="0.2">
      <c r="A3" s="189"/>
      <c r="B3" s="487"/>
      <c r="C3" s="488"/>
      <c r="D3" s="443"/>
      <c r="E3" s="443"/>
      <c r="F3" s="443"/>
      <c r="G3" s="443"/>
      <c r="H3" s="443"/>
      <c r="I3" s="443"/>
      <c r="J3" s="443"/>
      <c r="K3" s="443"/>
      <c r="L3" s="443"/>
      <c r="M3" s="443"/>
      <c r="N3" s="443"/>
      <c r="O3" s="443"/>
      <c r="P3" s="443"/>
      <c r="Q3" s="443"/>
      <c r="R3" s="443"/>
    </row>
    <row r="4" spans="1:26" x14ac:dyDescent="0.2">
      <c r="A4" s="489" t="s">
        <v>9</v>
      </c>
      <c r="B4" s="489"/>
      <c r="C4" s="490"/>
      <c r="D4" s="443"/>
      <c r="E4" s="443"/>
      <c r="F4" s="443"/>
      <c r="G4" s="443"/>
      <c r="H4" s="443"/>
      <c r="I4" s="443"/>
      <c r="J4" s="443"/>
      <c r="K4" s="443"/>
      <c r="L4" s="443"/>
      <c r="M4" s="443"/>
      <c r="N4" s="443"/>
      <c r="O4" s="443"/>
      <c r="P4" s="443"/>
      <c r="Q4" s="443"/>
      <c r="R4" s="443"/>
    </row>
    <row r="5" spans="1:26" s="362" customFormat="1" ht="15.75" x14ac:dyDescent="0.2">
      <c r="A5" s="493" t="s">
        <v>178</v>
      </c>
      <c r="B5" s="494"/>
      <c r="C5" s="494"/>
      <c r="D5" s="494"/>
      <c r="E5" s="494"/>
      <c r="F5" s="494"/>
      <c r="G5" s="494"/>
      <c r="H5" s="494"/>
      <c r="I5" s="494"/>
      <c r="J5" s="494"/>
      <c r="K5" s="494"/>
      <c r="L5" s="494"/>
      <c r="M5" s="494"/>
      <c r="N5" s="494"/>
      <c r="O5" s="494"/>
      <c r="P5" s="494"/>
      <c r="Q5" s="494"/>
      <c r="R5" s="494"/>
    </row>
    <row r="6" spans="1:26" ht="15.75" x14ac:dyDescent="0.25">
      <c r="A6" s="363"/>
      <c r="B6" s="364" t="s">
        <v>686</v>
      </c>
      <c r="C6" s="365"/>
      <c r="D6" s="474" t="s">
        <v>187</v>
      </c>
      <c r="E6" s="475"/>
      <c r="F6" s="475"/>
      <c r="G6" s="475"/>
      <c r="H6" s="475"/>
      <c r="I6" s="475"/>
      <c r="J6" s="475"/>
      <c r="K6" s="475"/>
      <c r="L6" s="475"/>
      <c r="M6" s="475"/>
      <c r="N6" s="475"/>
      <c r="O6" s="475"/>
      <c r="P6" s="475"/>
      <c r="Q6" s="475"/>
      <c r="R6" s="475"/>
    </row>
    <row r="7" spans="1:26" ht="12.75" customHeight="1" x14ac:dyDescent="0.2">
      <c r="A7" s="366"/>
      <c r="B7" s="192">
        <v>1</v>
      </c>
      <c r="C7" s="367" t="s">
        <v>687</v>
      </c>
      <c r="D7" s="198"/>
      <c r="E7" s="198"/>
      <c r="F7" s="198"/>
      <c r="G7" s="198"/>
      <c r="H7" s="198"/>
      <c r="I7" s="198"/>
      <c r="J7" s="198"/>
      <c r="K7" s="198"/>
      <c r="L7" s="198"/>
      <c r="M7" s="198"/>
      <c r="N7" s="198"/>
      <c r="O7" s="198"/>
      <c r="P7" s="198"/>
      <c r="Q7" s="198"/>
      <c r="R7" s="198"/>
      <c r="S7" s="491" t="s">
        <v>688</v>
      </c>
      <c r="T7" s="492"/>
      <c r="U7" s="492"/>
      <c r="V7" s="492"/>
      <c r="W7" s="492"/>
      <c r="X7" s="492"/>
      <c r="Y7" s="492"/>
      <c r="Z7" s="492"/>
    </row>
    <row r="8" spans="1:26" x14ac:dyDescent="0.2">
      <c r="A8" s="212"/>
      <c r="B8" s="199"/>
      <c r="C8" s="368" t="s">
        <v>687</v>
      </c>
      <c r="D8" s="202"/>
      <c r="E8" s="202"/>
      <c r="F8" s="202"/>
      <c r="G8" s="202"/>
      <c r="H8" s="202"/>
      <c r="I8" s="202"/>
      <c r="J8" s="202"/>
      <c r="K8" s="202"/>
      <c r="L8" s="202"/>
      <c r="M8" s="202"/>
      <c r="N8" s="202"/>
      <c r="O8" s="202"/>
      <c r="P8" s="202"/>
      <c r="Q8" s="202"/>
      <c r="R8" s="202"/>
      <c r="S8" s="492"/>
      <c r="T8" s="492"/>
      <c r="U8" s="492"/>
      <c r="V8" s="492"/>
      <c r="W8" s="492"/>
      <c r="X8" s="492"/>
      <c r="Y8" s="492"/>
      <c r="Z8" s="492"/>
    </row>
    <row r="9" spans="1:26" x14ac:dyDescent="0.2">
      <c r="A9" s="212"/>
      <c r="B9" s="199"/>
      <c r="C9" s="368" t="s">
        <v>687</v>
      </c>
      <c r="D9" s="202"/>
      <c r="E9" s="202"/>
      <c r="F9" s="202"/>
      <c r="G9" s="202"/>
      <c r="H9" s="202"/>
      <c r="I9" s="202"/>
      <c r="J9" s="202"/>
      <c r="K9" s="202"/>
      <c r="L9" s="202"/>
      <c r="M9" s="202"/>
      <c r="N9" s="202"/>
      <c r="O9" s="202"/>
      <c r="P9" s="202"/>
      <c r="Q9" s="202"/>
      <c r="R9" s="202"/>
      <c r="S9" s="492"/>
      <c r="T9" s="492"/>
      <c r="U9" s="492"/>
      <c r="V9" s="492"/>
      <c r="W9" s="492"/>
      <c r="X9" s="492"/>
      <c r="Y9" s="492"/>
      <c r="Z9" s="492"/>
    </row>
    <row r="10" spans="1:26" x14ac:dyDescent="0.2">
      <c r="A10" s="212"/>
      <c r="B10" s="199"/>
      <c r="C10" s="368" t="s">
        <v>687</v>
      </c>
      <c r="D10" s="202"/>
      <c r="E10" s="202"/>
      <c r="F10" s="202"/>
      <c r="G10" s="202"/>
      <c r="H10" s="202"/>
      <c r="I10" s="202"/>
      <c r="J10" s="202"/>
      <c r="K10" s="202"/>
      <c r="L10" s="202"/>
      <c r="M10" s="202"/>
      <c r="N10" s="202"/>
      <c r="O10" s="202"/>
      <c r="P10" s="202"/>
      <c r="Q10" s="202"/>
      <c r="R10" s="202"/>
      <c r="S10" s="492"/>
      <c r="T10" s="492"/>
      <c r="U10" s="492"/>
      <c r="V10" s="492"/>
      <c r="W10" s="492"/>
      <c r="X10" s="492"/>
      <c r="Y10" s="492"/>
      <c r="Z10" s="492"/>
    </row>
    <row r="11" spans="1:26" x14ac:dyDescent="0.2">
      <c r="A11" s="212"/>
      <c r="B11" s="192">
        <v>2</v>
      </c>
      <c r="C11" s="369" t="s">
        <v>687</v>
      </c>
      <c r="D11" s="204" t="str">
        <f>IF(COUNTIF(D8:D10,"A")&gt;=1,"C",IF(COUNTIF(D8:D10,"A")&gt;0,"P"," "))</f>
        <v xml:space="preserve"> </v>
      </c>
      <c r="E11" s="204" t="str">
        <f t="shared" ref="E11:R11" si="0">IF(COUNTIF(E8:E10,"A")&gt;=1,"C",IF(COUNTIF(E8:E10,"A")&gt;0,"P"," "))</f>
        <v xml:space="preserve"> </v>
      </c>
      <c r="F11" s="204" t="str">
        <f t="shared" si="0"/>
        <v xml:space="preserve"> </v>
      </c>
      <c r="G11" s="204" t="str">
        <f t="shared" si="0"/>
        <v xml:space="preserve"> </v>
      </c>
      <c r="H11" s="204" t="str">
        <f t="shared" si="0"/>
        <v xml:space="preserve"> </v>
      </c>
      <c r="I11" s="204" t="str">
        <f t="shared" si="0"/>
        <v xml:space="preserve"> </v>
      </c>
      <c r="J11" s="204" t="str">
        <f t="shared" si="0"/>
        <v xml:space="preserve"> </v>
      </c>
      <c r="K11" s="204" t="str">
        <f t="shared" si="0"/>
        <v xml:space="preserve"> </v>
      </c>
      <c r="L11" s="204" t="str">
        <f t="shared" si="0"/>
        <v xml:space="preserve"> </v>
      </c>
      <c r="M11" s="204" t="str">
        <f t="shared" si="0"/>
        <v xml:space="preserve"> </v>
      </c>
      <c r="N11" s="204" t="str">
        <f t="shared" si="0"/>
        <v xml:space="preserve"> </v>
      </c>
      <c r="O11" s="204" t="str">
        <f t="shared" si="0"/>
        <v xml:space="preserve"> </v>
      </c>
      <c r="P11" s="204" t="str">
        <f t="shared" si="0"/>
        <v xml:space="preserve"> </v>
      </c>
      <c r="Q11" s="204" t="str">
        <f t="shared" si="0"/>
        <v xml:space="preserve"> </v>
      </c>
      <c r="R11" s="204" t="str">
        <f t="shared" si="0"/>
        <v xml:space="preserve"> </v>
      </c>
      <c r="S11" s="492"/>
      <c r="T11" s="492"/>
      <c r="U11" s="492"/>
      <c r="V11" s="492"/>
      <c r="W11" s="492"/>
      <c r="X11" s="492"/>
      <c r="Y11" s="492"/>
      <c r="Z11" s="492"/>
    </row>
    <row r="12" spans="1:26" x14ac:dyDescent="0.2">
      <c r="A12" s="189"/>
      <c r="B12" s="205"/>
      <c r="C12" s="368" t="s">
        <v>687</v>
      </c>
      <c r="D12" s="202"/>
      <c r="E12" s="202"/>
      <c r="F12" s="202"/>
      <c r="G12" s="202"/>
      <c r="H12" s="202"/>
      <c r="I12" s="202"/>
      <c r="J12" s="202"/>
      <c r="K12" s="202"/>
      <c r="L12" s="202"/>
      <c r="M12" s="202"/>
      <c r="N12" s="202"/>
      <c r="O12" s="202"/>
      <c r="P12" s="202"/>
      <c r="Q12" s="202"/>
      <c r="R12" s="202"/>
      <c r="S12" s="492"/>
      <c r="T12" s="492"/>
      <c r="U12" s="492"/>
      <c r="V12" s="492"/>
      <c r="W12" s="492"/>
      <c r="X12" s="492"/>
      <c r="Y12" s="492"/>
      <c r="Z12" s="492"/>
    </row>
    <row r="13" spans="1:26" x14ac:dyDescent="0.2">
      <c r="A13" s="189"/>
      <c r="B13" s="205"/>
      <c r="C13" s="368" t="s">
        <v>687</v>
      </c>
      <c r="D13" s="202"/>
      <c r="E13" s="202"/>
      <c r="F13" s="202"/>
      <c r="G13" s="202"/>
      <c r="H13" s="202"/>
      <c r="I13" s="202"/>
      <c r="J13" s="202"/>
      <c r="K13" s="202"/>
      <c r="L13" s="202"/>
      <c r="M13" s="202"/>
      <c r="N13" s="202"/>
      <c r="O13" s="202"/>
      <c r="P13" s="202"/>
      <c r="Q13" s="202"/>
      <c r="R13" s="202"/>
      <c r="S13" s="492"/>
      <c r="T13" s="492"/>
      <c r="U13" s="492"/>
      <c r="V13" s="492"/>
      <c r="W13" s="492"/>
      <c r="X13" s="492"/>
      <c r="Y13" s="492"/>
      <c r="Z13" s="492"/>
    </row>
    <row r="14" spans="1:26" x14ac:dyDescent="0.2">
      <c r="A14" s="189"/>
      <c r="B14" s="205"/>
      <c r="C14" s="368" t="s">
        <v>687</v>
      </c>
      <c r="D14" s="202"/>
      <c r="E14" s="202"/>
      <c r="F14" s="202"/>
      <c r="G14" s="202"/>
      <c r="H14" s="202"/>
      <c r="I14" s="202"/>
      <c r="J14" s="202"/>
      <c r="K14" s="202"/>
      <c r="L14" s="202"/>
      <c r="M14" s="202"/>
      <c r="N14" s="202"/>
      <c r="O14" s="202"/>
      <c r="P14" s="202"/>
      <c r="Q14" s="202"/>
      <c r="R14" s="202"/>
      <c r="S14" s="492"/>
      <c r="T14" s="492"/>
      <c r="U14" s="492"/>
      <c r="V14" s="492"/>
      <c r="W14" s="492"/>
      <c r="X14" s="492"/>
      <c r="Y14" s="492"/>
      <c r="Z14" s="492"/>
    </row>
    <row r="15" spans="1:26" x14ac:dyDescent="0.2">
      <c r="A15" s="370"/>
      <c r="B15" s="273">
        <v>3</v>
      </c>
      <c r="C15" s="369" t="s">
        <v>687</v>
      </c>
      <c r="D15" s="371" t="str">
        <f>IF(COUNTIF(D12:D14,"A")&gt;=1,"C",IF(COUNTIF(D12:D14,"A")&gt;0,"P"," "))</f>
        <v xml:space="preserve"> </v>
      </c>
      <c r="E15" s="371" t="str">
        <f t="shared" ref="E15:R15" si="1">IF(COUNTIF(E12:E14,"A")&gt;=1,"C",IF(COUNTIF(E12:E14,"A")&gt;0,"P"," "))</f>
        <v xml:space="preserve"> </v>
      </c>
      <c r="F15" s="371" t="str">
        <f t="shared" si="1"/>
        <v xml:space="preserve"> </v>
      </c>
      <c r="G15" s="371" t="str">
        <f t="shared" si="1"/>
        <v xml:space="preserve"> </v>
      </c>
      <c r="H15" s="371" t="str">
        <f t="shared" si="1"/>
        <v xml:space="preserve"> </v>
      </c>
      <c r="I15" s="371" t="str">
        <f t="shared" si="1"/>
        <v xml:space="preserve"> </v>
      </c>
      <c r="J15" s="371" t="str">
        <f t="shared" si="1"/>
        <v xml:space="preserve"> </v>
      </c>
      <c r="K15" s="371" t="str">
        <f t="shared" si="1"/>
        <v xml:space="preserve"> </v>
      </c>
      <c r="L15" s="371" t="str">
        <f t="shared" si="1"/>
        <v xml:space="preserve"> </v>
      </c>
      <c r="M15" s="371" t="str">
        <f t="shared" si="1"/>
        <v xml:space="preserve"> </v>
      </c>
      <c r="N15" s="371" t="str">
        <f t="shared" si="1"/>
        <v xml:space="preserve"> </v>
      </c>
      <c r="O15" s="371" t="str">
        <f t="shared" si="1"/>
        <v xml:space="preserve"> </v>
      </c>
      <c r="P15" s="371" t="str">
        <f t="shared" si="1"/>
        <v xml:space="preserve"> </v>
      </c>
      <c r="Q15" s="371" t="str">
        <f t="shared" si="1"/>
        <v xml:space="preserve"> </v>
      </c>
      <c r="R15" s="371" t="str">
        <f t="shared" si="1"/>
        <v xml:space="preserve"> </v>
      </c>
      <c r="S15" s="231"/>
      <c r="T15" s="231"/>
      <c r="U15" s="231"/>
      <c r="V15" s="231"/>
      <c r="W15" s="231"/>
      <c r="X15" s="231"/>
      <c r="Y15" s="231"/>
      <c r="Z15" s="231"/>
    </row>
    <row r="16" spans="1:26" ht="14.25" x14ac:dyDescent="0.2">
      <c r="A16" s="366"/>
      <c r="B16" s="205"/>
      <c r="C16" s="368" t="s">
        <v>687</v>
      </c>
      <c r="D16" s="202"/>
      <c r="E16" s="202"/>
      <c r="F16" s="202"/>
      <c r="G16" s="202"/>
      <c r="H16" s="202"/>
      <c r="I16" s="202"/>
      <c r="J16" s="202"/>
      <c r="K16" s="202"/>
      <c r="L16" s="202"/>
      <c r="M16" s="202"/>
      <c r="N16" s="202"/>
      <c r="O16" s="202"/>
      <c r="P16" s="202"/>
      <c r="Q16" s="202"/>
      <c r="R16" s="202"/>
      <c r="S16" s="231"/>
      <c r="T16" s="231"/>
      <c r="U16" s="231"/>
      <c r="V16" s="231"/>
      <c r="W16" s="231"/>
      <c r="X16" s="231"/>
      <c r="Y16" s="231"/>
      <c r="Z16" s="231"/>
    </row>
    <row r="17" spans="1:26" x14ac:dyDescent="0.2">
      <c r="A17" s="212"/>
      <c r="B17" s="205"/>
      <c r="C17" s="368" t="s">
        <v>687</v>
      </c>
      <c r="D17" s="202"/>
      <c r="E17" s="202"/>
      <c r="F17" s="202"/>
      <c r="G17" s="202"/>
      <c r="H17" s="202"/>
      <c r="I17" s="202"/>
      <c r="J17" s="202"/>
      <c r="K17" s="202"/>
      <c r="L17" s="202"/>
      <c r="M17" s="202"/>
      <c r="N17" s="202"/>
      <c r="O17" s="202"/>
      <c r="P17" s="202"/>
      <c r="Q17" s="202"/>
      <c r="R17" s="202"/>
      <c r="S17" s="231"/>
      <c r="T17" s="231"/>
      <c r="U17" s="231"/>
      <c r="V17" s="231"/>
      <c r="W17" s="231"/>
      <c r="X17" s="231"/>
      <c r="Y17" s="231"/>
      <c r="Z17" s="231"/>
    </row>
    <row r="18" spans="1:26" x14ac:dyDescent="0.2">
      <c r="A18" s="212"/>
      <c r="B18" s="205"/>
      <c r="C18" s="368" t="s">
        <v>687</v>
      </c>
      <c r="D18" s="202"/>
      <c r="E18" s="202"/>
      <c r="F18" s="202"/>
      <c r="G18" s="202"/>
      <c r="H18" s="202"/>
      <c r="I18" s="202"/>
      <c r="J18" s="202"/>
      <c r="K18" s="202"/>
      <c r="L18" s="202"/>
      <c r="M18" s="202"/>
      <c r="N18" s="202"/>
      <c r="O18" s="202"/>
      <c r="P18" s="202"/>
      <c r="Q18" s="202"/>
      <c r="R18" s="202"/>
    </row>
    <row r="19" spans="1:26" x14ac:dyDescent="0.2">
      <c r="A19" s="212"/>
      <c r="B19" s="192">
        <v>4</v>
      </c>
      <c r="C19" s="369" t="s">
        <v>687</v>
      </c>
      <c r="D19" s="204" t="str">
        <f>IF(COUNTIF(D16:D18,"A")&gt;=1,"C",IF(COUNTIF(D16:D18,"A")&gt;0,"P"," "))</f>
        <v xml:space="preserve"> </v>
      </c>
      <c r="E19" s="204" t="str">
        <f t="shared" ref="E19:R19" si="2">IF(COUNTIF(E16:E18,"A")&gt;=1,"C",IF(COUNTIF(E16:E18,"A")&gt;0,"P"," "))</f>
        <v xml:space="preserve"> </v>
      </c>
      <c r="F19" s="204" t="str">
        <f t="shared" si="2"/>
        <v xml:space="preserve"> </v>
      </c>
      <c r="G19" s="204" t="str">
        <f t="shared" si="2"/>
        <v xml:space="preserve"> </v>
      </c>
      <c r="H19" s="204" t="str">
        <f t="shared" si="2"/>
        <v xml:space="preserve"> </v>
      </c>
      <c r="I19" s="204" t="str">
        <f t="shared" si="2"/>
        <v xml:space="preserve"> </v>
      </c>
      <c r="J19" s="204" t="str">
        <f t="shared" si="2"/>
        <v xml:space="preserve"> </v>
      </c>
      <c r="K19" s="204" t="str">
        <f t="shared" si="2"/>
        <v xml:space="preserve"> </v>
      </c>
      <c r="L19" s="204" t="str">
        <f t="shared" si="2"/>
        <v xml:space="preserve"> </v>
      </c>
      <c r="M19" s="204" t="str">
        <f t="shared" si="2"/>
        <v xml:space="preserve"> </v>
      </c>
      <c r="N19" s="204" t="str">
        <f t="shared" si="2"/>
        <v xml:space="preserve"> </v>
      </c>
      <c r="O19" s="204" t="str">
        <f t="shared" si="2"/>
        <v xml:space="preserve"> </v>
      </c>
      <c r="P19" s="204" t="str">
        <f t="shared" si="2"/>
        <v xml:space="preserve"> </v>
      </c>
      <c r="Q19" s="204" t="str">
        <f t="shared" si="2"/>
        <v xml:space="preserve"> </v>
      </c>
      <c r="R19" s="204" t="str">
        <f t="shared" si="2"/>
        <v xml:space="preserve"> </v>
      </c>
    </row>
    <row r="20" spans="1:26" x14ac:dyDescent="0.2">
      <c r="A20" s="212"/>
      <c r="B20" s="205"/>
      <c r="C20" s="368" t="s">
        <v>687</v>
      </c>
      <c r="D20" s="202"/>
      <c r="E20" s="202"/>
      <c r="F20" s="202"/>
      <c r="G20" s="202"/>
      <c r="H20" s="202"/>
      <c r="I20" s="202"/>
      <c r="J20" s="202"/>
      <c r="K20" s="202"/>
      <c r="L20" s="202"/>
      <c r="M20" s="202"/>
      <c r="N20" s="202"/>
      <c r="O20" s="202"/>
      <c r="P20" s="202"/>
      <c r="Q20" s="202"/>
      <c r="R20" s="202"/>
    </row>
    <row r="21" spans="1:26" x14ac:dyDescent="0.2">
      <c r="A21" s="212"/>
      <c r="B21" s="205"/>
      <c r="C21" s="368" t="s">
        <v>687</v>
      </c>
      <c r="D21" s="202"/>
      <c r="E21" s="202"/>
      <c r="F21" s="202"/>
      <c r="G21" s="202"/>
      <c r="H21" s="202"/>
      <c r="I21" s="202"/>
      <c r="J21" s="202"/>
      <c r="K21" s="202"/>
      <c r="L21" s="202"/>
      <c r="M21" s="202"/>
      <c r="N21" s="202"/>
      <c r="O21" s="202"/>
      <c r="P21" s="202"/>
      <c r="Q21" s="202"/>
      <c r="R21" s="202"/>
    </row>
    <row r="22" spans="1:26" x14ac:dyDescent="0.2">
      <c r="A22" s="189"/>
      <c r="B22" s="205"/>
      <c r="C22" s="368" t="s">
        <v>687</v>
      </c>
      <c r="D22" s="202"/>
      <c r="E22" s="202"/>
      <c r="F22" s="202"/>
      <c r="G22" s="202"/>
      <c r="H22" s="202"/>
      <c r="I22" s="202"/>
      <c r="J22" s="202"/>
      <c r="K22" s="202"/>
      <c r="L22" s="202"/>
      <c r="M22" s="202"/>
      <c r="N22" s="202"/>
      <c r="O22" s="202"/>
      <c r="P22" s="202"/>
      <c r="Q22" s="202"/>
      <c r="R22" s="202"/>
    </row>
    <row r="23" spans="1:26" x14ac:dyDescent="0.2">
      <c r="A23" s="189"/>
      <c r="B23" s="192">
        <v>5</v>
      </c>
      <c r="C23" s="369" t="s">
        <v>687</v>
      </c>
      <c r="D23" s="204" t="str">
        <f>IF(COUNTIF(D20:D22,"A")&gt;=1,"C",IF(COUNTIF(D20:D22,"A")&gt;0,"P"," "))</f>
        <v xml:space="preserve"> </v>
      </c>
      <c r="E23" s="204" t="str">
        <f t="shared" ref="E23:R23" si="3">IF(COUNTIF(E20:E22,"A")&gt;=1,"C",IF(COUNTIF(E20:E22,"A")&gt;0,"P"," "))</f>
        <v xml:space="preserve"> </v>
      </c>
      <c r="F23" s="204" t="str">
        <f t="shared" si="3"/>
        <v xml:space="preserve"> </v>
      </c>
      <c r="G23" s="204" t="str">
        <f t="shared" si="3"/>
        <v xml:space="preserve"> </v>
      </c>
      <c r="H23" s="204" t="str">
        <f t="shared" si="3"/>
        <v xml:space="preserve"> </v>
      </c>
      <c r="I23" s="204" t="str">
        <f t="shared" si="3"/>
        <v xml:space="preserve"> </v>
      </c>
      <c r="J23" s="204" t="str">
        <f t="shared" si="3"/>
        <v xml:space="preserve"> </v>
      </c>
      <c r="K23" s="204" t="str">
        <f t="shared" si="3"/>
        <v xml:space="preserve"> </v>
      </c>
      <c r="L23" s="204" t="str">
        <f t="shared" si="3"/>
        <v xml:space="preserve"> </v>
      </c>
      <c r="M23" s="204" t="str">
        <f t="shared" si="3"/>
        <v xml:space="preserve"> </v>
      </c>
      <c r="N23" s="204" t="str">
        <f t="shared" si="3"/>
        <v xml:space="preserve"> </v>
      </c>
      <c r="O23" s="204" t="str">
        <f t="shared" si="3"/>
        <v xml:space="preserve"> </v>
      </c>
      <c r="P23" s="204" t="str">
        <f t="shared" si="3"/>
        <v xml:space="preserve"> </v>
      </c>
      <c r="Q23" s="204" t="str">
        <f t="shared" si="3"/>
        <v xml:space="preserve"> </v>
      </c>
      <c r="R23" s="204" t="str">
        <f t="shared" si="3"/>
        <v xml:space="preserve"> </v>
      </c>
    </row>
    <row r="24" spans="1:26" x14ac:dyDescent="0.2">
      <c r="B24" s="205"/>
      <c r="C24" s="368" t="s">
        <v>687</v>
      </c>
      <c r="D24" s="202"/>
      <c r="E24" s="202"/>
      <c r="F24" s="202"/>
      <c r="G24" s="202"/>
      <c r="H24" s="202"/>
      <c r="I24" s="202"/>
      <c r="J24" s="202"/>
      <c r="K24" s="202"/>
      <c r="L24" s="202"/>
      <c r="M24" s="202"/>
      <c r="N24" s="202"/>
      <c r="O24" s="202"/>
      <c r="P24" s="202"/>
      <c r="Q24" s="202"/>
      <c r="R24" s="202"/>
    </row>
    <row r="25" spans="1:26" x14ac:dyDescent="0.2">
      <c r="B25" s="205"/>
      <c r="C25" s="368" t="s">
        <v>687</v>
      </c>
      <c r="D25" s="202"/>
      <c r="E25" s="202"/>
      <c r="F25" s="202"/>
      <c r="G25" s="202"/>
      <c r="H25" s="202"/>
      <c r="I25" s="202"/>
      <c r="J25" s="202"/>
      <c r="K25" s="202"/>
      <c r="L25" s="202"/>
      <c r="M25" s="202"/>
      <c r="N25" s="202"/>
      <c r="O25" s="202"/>
      <c r="P25" s="202"/>
      <c r="Q25" s="202"/>
      <c r="R25" s="202"/>
    </row>
    <row r="26" spans="1:26" x14ac:dyDescent="0.2">
      <c r="B26" s="205"/>
      <c r="C26" s="368" t="s">
        <v>687</v>
      </c>
      <c r="D26" s="202"/>
      <c r="E26" s="202"/>
      <c r="F26" s="202"/>
      <c r="G26" s="202"/>
      <c r="H26" s="202"/>
      <c r="I26" s="202"/>
      <c r="J26" s="202"/>
      <c r="K26" s="202"/>
      <c r="L26" s="202"/>
      <c r="M26" s="202"/>
      <c r="N26" s="202"/>
      <c r="O26" s="202"/>
      <c r="P26" s="202"/>
      <c r="Q26" s="202"/>
      <c r="R26" s="202"/>
    </row>
    <row r="27" spans="1:26" ht="0.75" customHeight="1" thickBot="1" x14ac:dyDescent="0.25">
      <c r="B27" s="192"/>
      <c r="C27" s="192"/>
      <c r="D27" s="204" t="str">
        <f>IF(COUNTIF(D24:D26,"A")&gt;=1,"C",IF(COUNTIF(D24:D26,"A")&gt;0,"P"," "))</f>
        <v xml:space="preserve"> </v>
      </c>
      <c r="E27" s="204" t="str">
        <f t="shared" ref="E27:R27" si="4">IF(COUNTIF(E24:E26,"A")&gt;=1,"C",IF(COUNTIF(E24:E26,"A")&gt;0,"P"," "))</f>
        <v xml:space="preserve"> </v>
      </c>
      <c r="F27" s="204" t="str">
        <f t="shared" si="4"/>
        <v xml:space="preserve"> </v>
      </c>
      <c r="G27" s="204" t="str">
        <f t="shared" si="4"/>
        <v xml:space="preserve"> </v>
      </c>
      <c r="H27" s="204" t="str">
        <f t="shared" si="4"/>
        <v xml:space="preserve"> </v>
      </c>
      <c r="I27" s="204" t="str">
        <f t="shared" si="4"/>
        <v xml:space="preserve"> </v>
      </c>
      <c r="J27" s="204" t="str">
        <f t="shared" si="4"/>
        <v xml:space="preserve"> </v>
      </c>
      <c r="K27" s="204" t="str">
        <f t="shared" si="4"/>
        <v xml:space="preserve"> </v>
      </c>
      <c r="L27" s="204" t="str">
        <f t="shared" si="4"/>
        <v xml:space="preserve"> </v>
      </c>
      <c r="M27" s="204" t="str">
        <f t="shared" si="4"/>
        <v xml:space="preserve"> </v>
      </c>
      <c r="N27" s="204" t="str">
        <f t="shared" si="4"/>
        <v xml:space="preserve"> </v>
      </c>
      <c r="O27" s="204" t="str">
        <f t="shared" si="4"/>
        <v xml:space="preserve"> </v>
      </c>
      <c r="P27" s="204" t="str">
        <f t="shared" si="4"/>
        <v xml:space="preserve"> </v>
      </c>
      <c r="Q27" s="204" t="str">
        <f t="shared" si="4"/>
        <v xml:space="preserve"> </v>
      </c>
      <c r="R27" s="204" t="str">
        <f t="shared" si="4"/>
        <v xml:space="preserve"> </v>
      </c>
    </row>
    <row r="28" spans="1:26" ht="13.5" thickBot="1" x14ac:dyDescent="0.25">
      <c r="B28" s="192"/>
      <c r="C28" s="206" t="s">
        <v>157</v>
      </c>
      <c r="D28" s="207" t="str">
        <f>IF(COUNTIF(D11:D27,"C")&gt;4,"C",IF(COUNTIF(D11:D27,"C")&gt;0,"P"," "))</f>
        <v xml:space="preserve"> </v>
      </c>
      <c r="E28" s="207" t="str">
        <f t="shared" ref="E28:R28" si="5">IF(COUNTIF(E11:E27,"C")&gt;4,"C",IF(COUNTIF(E11:E27,"C")&gt;0,"P"," "))</f>
        <v xml:space="preserve"> </v>
      </c>
      <c r="F28" s="207" t="str">
        <f t="shared" si="5"/>
        <v xml:space="preserve"> </v>
      </c>
      <c r="G28" s="207" t="str">
        <f t="shared" si="5"/>
        <v xml:space="preserve"> </v>
      </c>
      <c r="H28" s="207" t="str">
        <f t="shared" si="5"/>
        <v xml:space="preserve"> </v>
      </c>
      <c r="I28" s="207" t="str">
        <f t="shared" si="5"/>
        <v xml:space="preserve"> </v>
      </c>
      <c r="J28" s="207" t="str">
        <f t="shared" si="5"/>
        <v xml:space="preserve"> </v>
      </c>
      <c r="K28" s="207" t="str">
        <f t="shared" si="5"/>
        <v xml:space="preserve"> </v>
      </c>
      <c r="L28" s="207" t="str">
        <f t="shared" si="5"/>
        <v xml:space="preserve"> </v>
      </c>
      <c r="M28" s="207" t="str">
        <f t="shared" si="5"/>
        <v xml:space="preserve"> </v>
      </c>
      <c r="N28" s="207" t="str">
        <f t="shared" si="5"/>
        <v xml:space="preserve"> </v>
      </c>
      <c r="O28" s="207" t="str">
        <f t="shared" si="5"/>
        <v xml:space="preserve"> </v>
      </c>
      <c r="P28" s="207" t="str">
        <f t="shared" si="5"/>
        <v xml:space="preserve"> </v>
      </c>
      <c r="Q28" s="207" t="str">
        <f t="shared" si="5"/>
        <v xml:space="preserve"> </v>
      </c>
      <c r="R28" s="207" t="str">
        <f t="shared" si="5"/>
        <v xml:space="preserve"> </v>
      </c>
    </row>
    <row r="30" spans="1:26" ht="15" x14ac:dyDescent="0.25">
      <c r="B30" s="364" t="s">
        <v>686</v>
      </c>
      <c r="C30" s="365"/>
      <c r="D30" s="474"/>
      <c r="E30" s="475"/>
      <c r="F30" s="475"/>
      <c r="G30" s="475"/>
      <c r="H30" s="475"/>
      <c r="I30" s="475"/>
      <c r="J30" s="475"/>
      <c r="K30" s="475"/>
      <c r="L30" s="475"/>
      <c r="M30" s="475"/>
      <c r="N30" s="475"/>
      <c r="O30" s="475"/>
      <c r="P30" s="475"/>
      <c r="Q30" s="475"/>
      <c r="R30" s="475"/>
    </row>
    <row r="31" spans="1:26" x14ac:dyDescent="0.2">
      <c r="B31" s="192">
        <v>1</v>
      </c>
      <c r="C31" s="367" t="s">
        <v>687</v>
      </c>
      <c r="D31" s="198"/>
      <c r="E31" s="198"/>
      <c r="F31" s="198"/>
      <c r="G31" s="198"/>
      <c r="H31" s="198"/>
      <c r="I31" s="198"/>
      <c r="J31" s="198"/>
      <c r="K31" s="198"/>
      <c r="L31" s="198"/>
      <c r="M31" s="198"/>
      <c r="N31" s="198"/>
      <c r="O31" s="198"/>
      <c r="P31" s="198"/>
      <c r="Q31" s="198"/>
      <c r="R31" s="198"/>
    </row>
    <row r="32" spans="1:26" x14ac:dyDescent="0.2">
      <c r="B32" s="199"/>
      <c r="C32" s="368" t="s">
        <v>687</v>
      </c>
      <c r="D32" s="202"/>
      <c r="E32" s="202"/>
      <c r="F32" s="202"/>
      <c r="G32" s="202"/>
      <c r="H32" s="202"/>
      <c r="I32" s="202"/>
      <c r="J32" s="202"/>
      <c r="K32" s="202"/>
      <c r="L32" s="202"/>
      <c r="M32" s="202"/>
      <c r="N32" s="202"/>
      <c r="O32" s="202"/>
      <c r="P32" s="202"/>
      <c r="Q32" s="202"/>
      <c r="R32" s="202"/>
    </row>
    <row r="33" spans="2:18" x14ac:dyDescent="0.2">
      <c r="B33" s="199"/>
      <c r="C33" s="368" t="s">
        <v>687</v>
      </c>
      <c r="D33" s="202"/>
      <c r="E33" s="202"/>
      <c r="F33" s="202"/>
      <c r="G33" s="202"/>
      <c r="H33" s="202"/>
      <c r="I33" s="202"/>
      <c r="J33" s="202"/>
      <c r="K33" s="202"/>
      <c r="L33" s="202"/>
      <c r="M33" s="202"/>
      <c r="N33" s="202"/>
      <c r="O33" s="202"/>
      <c r="P33" s="202"/>
      <c r="Q33" s="202"/>
      <c r="R33" s="202"/>
    </row>
    <row r="34" spans="2:18" x14ac:dyDescent="0.2">
      <c r="B34" s="199"/>
      <c r="C34" s="368" t="s">
        <v>687</v>
      </c>
      <c r="D34" s="202"/>
      <c r="E34" s="202"/>
      <c r="F34" s="202"/>
      <c r="G34" s="202"/>
      <c r="H34" s="202"/>
      <c r="I34" s="202"/>
      <c r="J34" s="202"/>
      <c r="K34" s="202"/>
      <c r="L34" s="202"/>
      <c r="M34" s="202"/>
      <c r="N34" s="202"/>
      <c r="O34" s="202"/>
      <c r="P34" s="202"/>
      <c r="Q34" s="202"/>
      <c r="R34" s="202"/>
    </row>
    <row r="35" spans="2:18" x14ac:dyDescent="0.2">
      <c r="B35" s="192">
        <v>2</v>
      </c>
      <c r="C35" s="369" t="s">
        <v>687</v>
      </c>
      <c r="D35" s="204" t="str">
        <f>IF(COUNTIF(D32:D34,"A")&gt;=1,"C",IF(COUNTIF(D32:D34,"A")&gt;0,"P"," "))</f>
        <v xml:space="preserve"> </v>
      </c>
      <c r="E35" s="204" t="str">
        <f t="shared" ref="E35:R35" si="6">IF(COUNTIF(E32:E34,"A")&gt;=1,"C",IF(COUNTIF(E32:E34,"A")&gt;0,"P"," "))</f>
        <v xml:space="preserve"> </v>
      </c>
      <c r="F35" s="204" t="str">
        <f t="shared" si="6"/>
        <v xml:space="preserve"> </v>
      </c>
      <c r="G35" s="204" t="str">
        <f t="shared" si="6"/>
        <v xml:space="preserve"> </v>
      </c>
      <c r="H35" s="204" t="str">
        <f t="shared" si="6"/>
        <v xml:space="preserve"> </v>
      </c>
      <c r="I35" s="204" t="str">
        <f t="shared" si="6"/>
        <v xml:space="preserve"> </v>
      </c>
      <c r="J35" s="204" t="str">
        <f t="shared" si="6"/>
        <v xml:space="preserve"> </v>
      </c>
      <c r="K35" s="204" t="str">
        <f t="shared" si="6"/>
        <v xml:space="preserve"> </v>
      </c>
      <c r="L35" s="204" t="str">
        <f t="shared" si="6"/>
        <v xml:space="preserve"> </v>
      </c>
      <c r="M35" s="204" t="str">
        <f t="shared" si="6"/>
        <v xml:space="preserve"> </v>
      </c>
      <c r="N35" s="204" t="str">
        <f t="shared" si="6"/>
        <v xml:space="preserve"> </v>
      </c>
      <c r="O35" s="204" t="str">
        <f t="shared" si="6"/>
        <v xml:space="preserve"> </v>
      </c>
      <c r="P35" s="204" t="str">
        <f t="shared" si="6"/>
        <v xml:space="preserve"> </v>
      </c>
      <c r="Q35" s="204" t="str">
        <f t="shared" si="6"/>
        <v xml:space="preserve"> </v>
      </c>
      <c r="R35" s="204" t="str">
        <f t="shared" si="6"/>
        <v xml:space="preserve"> </v>
      </c>
    </row>
    <row r="36" spans="2:18" x14ac:dyDescent="0.2">
      <c r="B36" s="205"/>
      <c r="C36" s="368" t="s">
        <v>687</v>
      </c>
      <c r="D36" s="202"/>
      <c r="E36" s="202"/>
      <c r="F36" s="202"/>
      <c r="G36" s="202"/>
      <c r="H36" s="202"/>
      <c r="I36" s="202"/>
      <c r="J36" s="202"/>
      <c r="K36" s="202"/>
      <c r="L36" s="202"/>
      <c r="M36" s="202"/>
      <c r="N36" s="202"/>
      <c r="O36" s="202"/>
      <c r="P36" s="202"/>
      <c r="Q36" s="202"/>
      <c r="R36" s="202"/>
    </row>
    <row r="37" spans="2:18" x14ac:dyDescent="0.2">
      <c r="B37" s="205"/>
      <c r="C37" s="368" t="s">
        <v>687</v>
      </c>
      <c r="D37" s="202"/>
      <c r="E37" s="202"/>
      <c r="F37" s="202"/>
      <c r="G37" s="202"/>
      <c r="H37" s="202"/>
      <c r="I37" s="202"/>
      <c r="J37" s="202"/>
      <c r="K37" s="202"/>
      <c r="L37" s="202"/>
      <c r="M37" s="202"/>
      <c r="N37" s="202"/>
      <c r="O37" s="202"/>
      <c r="P37" s="202"/>
      <c r="Q37" s="202"/>
      <c r="R37" s="202"/>
    </row>
    <row r="38" spans="2:18" x14ac:dyDescent="0.2">
      <c r="B38" s="205"/>
      <c r="C38" s="368" t="s">
        <v>687</v>
      </c>
      <c r="D38" s="202"/>
      <c r="E38" s="202"/>
      <c r="F38" s="202"/>
      <c r="G38" s="202"/>
      <c r="H38" s="202"/>
      <c r="I38" s="202"/>
      <c r="J38" s="202"/>
      <c r="K38" s="202"/>
      <c r="L38" s="202"/>
      <c r="M38" s="202"/>
      <c r="N38" s="202"/>
      <c r="O38" s="202"/>
      <c r="P38" s="202"/>
      <c r="Q38" s="202"/>
      <c r="R38" s="202"/>
    </row>
    <row r="39" spans="2:18" x14ac:dyDescent="0.2">
      <c r="B39" s="192">
        <v>3</v>
      </c>
      <c r="C39" s="369" t="s">
        <v>687</v>
      </c>
      <c r="D39" s="204" t="str">
        <f>IF(COUNTIF(D36:D38,"A")&gt;=1,"C",IF(COUNTIF(D36:D38,"A")&gt;0,"P"," "))</f>
        <v xml:space="preserve"> </v>
      </c>
      <c r="E39" s="204" t="str">
        <f t="shared" ref="E39:R39" si="7">IF(COUNTIF(E36:E38,"A")&gt;=1,"C",IF(COUNTIF(E36:E38,"A")&gt;0,"P"," "))</f>
        <v xml:space="preserve"> </v>
      </c>
      <c r="F39" s="204" t="str">
        <f t="shared" si="7"/>
        <v xml:space="preserve"> </v>
      </c>
      <c r="G39" s="204" t="str">
        <f t="shared" si="7"/>
        <v xml:space="preserve"> </v>
      </c>
      <c r="H39" s="204" t="str">
        <f t="shared" si="7"/>
        <v xml:space="preserve"> </v>
      </c>
      <c r="I39" s="204" t="str">
        <f t="shared" si="7"/>
        <v xml:space="preserve"> </v>
      </c>
      <c r="J39" s="204" t="str">
        <f t="shared" si="7"/>
        <v xml:space="preserve"> </v>
      </c>
      <c r="K39" s="204" t="str">
        <f t="shared" si="7"/>
        <v xml:space="preserve"> </v>
      </c>
      <c r="L39" s="204" t="str">
        <f t="shared" si="7"/>
        <v xml:space="preserve"> </v>
      </c>
      <c r="M39" s="204" t="str">
        <f t="shared" si="7"/>
        <v xml:space="preserve"> </v>
      </c>
      <c r="N39" s="204" t="str">
        <f t="shared" si="7"/>
        <v xml:space="preserve"> </v>
      </c>
      <c r="O39" s="204" t="str">
        <f t="shared" si="7"/>
        <v xml:space="preserve"> </v>
      </c>
      <c r="P39" s="204" t="str">
        <f t="shared" si="7"/>
        <v xml:space="preserve"> </v>
      </c>
      <c r="Q39" s="204" t="str">
        <f t="shared" si="7"/>
        <v xml:space="preserve"> </v>
      </c>
      <c r="R39" s="204" t="str">
        <f t="shared" si="7"/>
        <v xml:space="preserve"> </v>
      </c>
    </row>
    <row r="40" spans="2:18" x14ac:dyDescent="0.2">
      <c r="B40" s="205"/>
      <c r="C40" s="368" t="s">
        <v>687</v>
      </c>
      <c r="D40" s="202"/>
      <c r="E40" s="202"/>
      <c r="F40" s="202"/>
      <c r="G40" s="202"/>
      <c r="H40" s="202"/>
      <c r="I40" s="202"/>
      <c r="J40" s="202"/>
      <c r="K40" s="202"/>
      <c r="L40" s="202"/>
      <c r="M40" s="202"/>
      <c r="N40" s="202"/>
      <c r="O40" s="202"/>
      <c r="P40" s="202"/>
      <c r="Q40" s="202"/>
      <c r="R40" s="202"/>
    </row>
    <row r="41" spans="2:18" x14ac:dyDescent="0.2">
      <c r="B41" s="205"/>
      <c r="C41" s="368" t="s">
        <v>687</v>
      </c>
      <c r="D41" s="202"/>
      <c r="E41" s="202"/>
      <c r="F41" s="202"/>
      <c r="G41" s="202"/>
      <c r="H41" s="202"/>
      <c r="I41" s="202"/>
      <c r="J41" s="202"/>
      <c r="K41" s="202"/>
      <c r="L41" s="202"/>
      <c r="M41" s="202"/>
      <c r="N41" s="202"/>
      <c r="O41" s="202"/>
      <c r="P41" s="202"/>
      <c r="Q41" s="202"/>
      <c r="R41" s="202"/>
    </row>
    <row r="42" spans="2:18" x14ac:dyDescent="0.2">
      <c r="B42" s="205"/>
      <c r="C42" s="368" t="s">
        <v>687</v>
      </c>
      <c r="D42" s="202"/>
      <c r="E42" s="202"/>
      <c r="F42" s="202"/>
      <c r="G42" s="202"/>
      <c r="H42" s="202"/>
      <c r="I42" s="202"/>
      <c r="J42" s="202"/>
      <c r="K42" s="202"/>
      <c r="L42" s="202"/>
      <c r="M42" s="202"/>
      <c r="N42" s="202"/>
      <c r="O42" s="202"/>
      <c r="P42" s="202"/>
      <c r="Q42" s="202"/>
      <c r="R42" s="202"/>
    </row>
    <row r="43" spans="2:18" x14ac:dyDescent="0.2">
      <c r="B43" s="192">
        <v>4</v>
      </c>
      <c r="C43" s="369" t="s">
        <v>687</v>
      </c>
      <c r="D43" s="204" t="str">
        <f>IF(COUNTIF(D40:D42,"A")&gt;=1,"C",IF(COUNTIF(D40:D42,"A")&gt;0,"P"," "))</f>
        <v xml:space="preserve"> </v>
      </c>
      <c r="E43" s="204" t="str">
        <f t="shared" ref="E43:R43" si="8">IF(COUNTIF(E40:E42,"A")&gt;=1,"C",IF(COUNTIF(E40:E42,"A")&gt;0,"P"," "))</f>
        <v xml:space="preserve"> </v>
      </c>
      <c r="F43" s="204" t="str">
        <f t="shared" si="8"/>
        <v xml:space="preserve"> </v>
      </c>
      <c r="G43" s="204" t="str">
        <f t="shared" si="8"/>
        <v xml:space="preserve"> </v>
      </c>
      <c r="H43" s="204" t="str">
        <f t="shared" si="8"/>
        <v xml:space="preserve"> </v>
      </c>
      <c r="I43" s="204" t="str">
        <f t="shared" si="8"/>
        <v xml:space="preserve"> </v>
      </c>
      <c r="J43" s="204" t="str">
        <f t="shared" si="8"/>
        <v xml:space="preserve"> </v>
      </c>
      <c r="K43" s="204" t="str">
        <f t="shared" si="8"/>
        <v xml:space="preserve"> </v>
      </c>
      <c r="L43" s="204" t="str">
        <f t="shared" si="8"/>
        <v xml:space="preserve"> </v>
      </c>
      <c r="M43" s="204" t="str">
        <f t="shared" si="8"/>
        <v xml:space="preserve"> </v>
      </c>
      <c r="N43" s="204" t="str">
        <f t="shared" si="8"/>
        <v xml:space="preserve"> </v>
      </c>
      <c r="O43" s="204" t="str">
        <f t="shared" si="8"/>
        <v xml:space="preserve"> </v>
      </c>
      <c r="P43" s="204" t="str">
        <f t="shared" si="8"/>
        <v xml:space="preserve"> </v>
      </c>
      <c r="Q43" s="204" t="str">
        <f t="shared" si="8"/>
        <v xml:space="preserve"> </v>
      </c>
      <c r="R43" s="204" t="str">
        <f t="shared" si="8"/>
        <v xml:space="preserve"> </v>
      </c>
    </row>
    <row r="44" spans="2:18" x14ac:dyDescent="0.2">
      <c r="B44" s="205"/>
      <c r="C44" s="368" t="s">
        <v>687</v>
      </c>
      <c r="D44" s="202"/>
      <c r="E44" s="202"/>
      <c r="F44" s="202"/>
      <c r="G44" s="202"/>
      <c r="H44" s="202"/>
      <c r="I44" s="202"/>
      <c r="J44" s="202"/>
      <c r="K44" s="202"/>
      <c r="L44" s="202"/>
      <c r="M44" s="202"/>
      <c r="N44" s="202"/>
      <c r="O44" s="202"/>
      <c r="P44" s="202"/>
      <c r="Q44" s="202"/>
      <c r="R44" s="202"/>
    </row>
    <row r="45" spans="2:18" x14ac:dyDescent="0.2">
      <c r="B45" s="205"/>
      <c r="C45" s="368" t="s">
        <v>687</v>
      </c>
      <c r="D45" s="202"/>
      <c r="E45" s="202"/>
      <c r="F45" s="202"/>
      <c r="G45" s="202"/>
      <c r="H45" s="202"/>
      <c r="I45" s="202"/>
      <c r="J45" s="202"/>
      <c r="K45" s="202"/>
      <c r="L45" s="202"/>
      <c r="M45" s="202"/>
      <c r="N45" s="202"/>
      <c r="O45" s="202"/>
      <c r="P45" s="202"/>
      <c r="Q45" s="202"/>
      <c r="R45" s="202"/>
    </row>
    <row r="46" spans="2:18" x14ac:dyDescent="0.2">
      <c r="B46" s="205"/>
      <c r="C46" s="368" t="s">
        <v>687</v>
      </c>
      <c r="D46" s="202"/>
      <c r="E46" s="202"/>
      <c r="F46" s="202"/>
      <c r="G46" s="202"/>
      <c r="H46" s="202"/>
      <c r="I46" s="202"/>
      <c r="J46" s="202"/>
      <c r="K46" s="202"/>
      <c r="L46" s="202"/>
      <c r="M46" s="202"/>
      <c r="N46" s="202"/>
      <c r="O46" s="202"/>
      <c r="P46" s="202"/>
      <c r="Q46" s="202"/>
      <c r="R46" s="202"/>
    </row>
    <row r="47" spans="2:18" x14ac:dyDescent="0.2">
      <c r="B47" s="192">
        <v>5</v>
      </c>
      <c r="C47" s="369" t="s">
        <v>687</v>
      </c>
      <c r="D47" s="204" t="str">
        <f>IF(COUNTIF(D44:D46,"A")&gt;=1,"C",IF(COUNTIF(D44:D46,"A")&gt;0,"P"," "))</f>
        <v xml:space="preserve"> </v>
      </c>
      <c r="E47" s="204" t="str">
        <f t="shared" ref="E47:R47" si="9">IF(COUNTIF(E44:E46,"A")&gt;=1,"C",IF(COUNTIF(E44:E46,"A")&gt;0,"P"," "))</f>
        <v xml:space="preserve"> </v>
      </c>
      <c r="F47" s="204" t="str">
        <f t="shared" si="9"/>
        <v xml:space="preserve"> </v>
      </c>
      <c r="G47" s="204" t="str">
        <f t="shared" si="9"/>
        <v xml:space="preserve"> </v>
      </c>
      <c r="H47" s="204" t="str">
        <f t="shared" si="9"/>
        <v xml:space="preserve"> </v>
      </c>
      <c r="I47" s="204" t="str">
        <f t="shared" si="9"/>
        <v xml:space="preserve"> </v>
      </c>
      <c r="J47" s="204" t="str">
        <f t="shared" si="9"/>
        <v xml:space="preserve"> </v>
      </c>
      <c r="K47" s="204" t="str">
        <f t="shared" si="9"/>
        <v xml:space="preserve"> </v>
      </c>
      <c r="L47" s="204" t="str">
        <f t="shared" si="9"/>
        <v xml:space="preserve"> </v>
      </c>
      <c r="M47" s="204" t="str">
        <f t="shared" si="9"/>
        <v xml:space="preserve"> </v>
      </c>
      <c r="N47" s="204" t="str">
        <f t="shared" si="9"/>
        <v xml:space="preserve"> </v>
      </c>
      <c r="O47" s="204" t="str">
        <f t="shared" si="9"/>
        <v xml:space="preserve"> </v>
      </c>
      <c r="P47" s="204" t="str">
        <f t="shared" si="9"/>
        <v xml:space="preserve"> </v>
      </c>
      <c r="Q47" s="204" t="str">
        <f t="shared" si="9"/>
        <v xml:space="preserve"> </v>
      </c>
      <c r="R47" s="204" t="str">
        <f t="shared" si="9"/>
        <v xml:space="preserve"> </v>
      </c>
    </row>
    <row r="48" spans="2:18" x14ac:dyDescent="0.2">
      <c r="B48" s="205"/>
      <c r="C48" s="368" t="s">
        <v>687</v>
      </c>
      <c r="D48" s="202"/>
      <c r="E48" s="202"/>
      <c r="F48" s="202"/>
      <c r="G48" s="202"/>
      <c r="H48" s="202"/>
      <c r="I48" s="202"/>
      <c r="J48" s="202"/>
      <c r="K48" s="202"/>
      <c r="L48" s="202"/>
      <c r="M48" s="202"/>
      <c r="N48" s="202"/>
      <c r="O48" s="202"/>
      <c r="P48" s="202"/>
      <c r="Q48" s="202"/>
      <c r="R48" s="202"/>
    </row>
    <row r="49" spans="2:18" x14ac:dyDescent="0.2">
      <c r="B49" s="205"/>
      <c r="C49" s="368" t="s">
        <v>687</v>
      </c>
      <c r="D49" s="202"/>
      <c r="E49" s="202"/>
      <c r="F49" s="202"/>
      <c r="G49" s="202"/>
      <c r="H49" s="202"/>
      <c r="I49" s="202"/>
      <c r="J49" s="202"/>
      <c r="K49" s="202"/>
      <c r="L49" s="202"/>
      <c r="M49" s="202"/>
      <c r="N49" s="202"/>
      <c r="O49" s="202"/>
      <c r="P49" s="202"/>
      <c r="Q49" s="202"/>
      <c r="R49" s="202"/>
    </row>
    <row r="50" spans="2:18" x14ac:dyDescent="0.2">
      <c r="B50" s="205"/>
      <c r="C50" s="368" t="s">
        <v>687</v>
      </c>
      <c r="D50" s="202"/>
      <c r="E50" s="202"/>
      <c r="F50" s="202"/>
      <c r="G50" s="202"/>
      <c r="H50" s="202"/>
      <c r="I50" s="202"/>
      <c r="J50" s="202"/>
      <c r="K50" s="202"/>
      <c r="L50" s="202"/>
      <c r="M50" s="202"/>
      <c r="N50" s="202"/>
      <c r="O50" s="202"/>
      <c r="P50" s="202"/>
      <c r="Q50" s="202"/>
      <c r="R50" s="202"/>
    </row>
    <row r="51" spans="2:18" ht="0.75" customHeight="1" thickBot="1" x14ac:dyDescent="0.25">
      <c r="B51" s="192"/>
      <c r="C51" s="192"/>
      <c r="D51" s="204" t="str">
        <f>IF(COUNTIF(D48:D50,"A")&gt;=1,"C",IF(COUNTIF(D48:D50,"A")&gt;0,"P"," "))</f>
        <v xml:space="preserve"> </v>
      </c>
      <c r="E51" s="204" t="str">
        <f t="shared" ref="E51:R51" si="10">IF(COUNTIF(E48:E50,"A")&gt;=1,"C",IF(COUNTIF(E48:E50,"A")&gt;0,"P"," "))</f>
        <v xml:space="preserve"> </v>
      </c>
      <c r="F51" s="204" t="str">
        <f t="shared" si="10"/>
        <v xml:space="preserve"> </v>
      </c>
      <c r="G51" s="204" t="str">
        <f t="shared" si="10"/>
        <v xml:space="preserve"> </v>
      </c>
      <c r="H51" s="204" t="str">
        <f t="shared" si="10"/>
        <v xml:space="preserve"> </v>
      </c>
      <c r="I51" s="204" t="str">
        <f t="shared" si="10"/>
        <v xml:space="preserve"> </v>
      </c>
      <c r="J51" s="204" t="str">
        <f t="shared" si="10"/>
        <v xml:space="preserve"> </v>
      </c>
      <c r="K51" s="204" t="str">
        <f t="shared" si="10"/>
        <v xml:space="preserve"> </v>
      </c>
      <c r="L51" s="204" t="str">
        <f t="shared" si="10"/>
        <v xml:space="preserve"> </v>
      </c>
      <c r="M51" s="204" t="str">
        <f t="shared" si="10"/>
        <v xml:space="preserve"> </v>
      </c>
      <c r="N51" s="204" t="str">
        <f t="shared" si="10"/>
        <v xml:space="preserve"> </v>
      </c>
      <c r="O51" s="204" t="str">
        <f t="shared" si="10"/>
        <v xml:space="preserve"> </v>
      </c>
      <c r="P51" s="204" t="str">
        <f t="shared" si="10"/>
        <v xml:space="preserve"> </v>
      </c>
      <c r="Q51" s="204" t="str">
        <f t="shared" si="10"/>
        <v xml:space="preserve"> </v>
      </c>
      <c r="R51" s="204" t="str">
        <f t="shared" si="10"/>
        <v xml:space="preserve"> </v>
      </c>
    </row>
    <row r="52" spans="2:18" ht="13.5" thickBot="1" x14ac:dyDescent="0.25">
      <c r="B52" s="192"/>
      <c r="C52" s="206" t="s">
        <v>157</v>
      </c>
      <c r="D52" s="207" t="str">
        <f>IF(COUNTIF(D35:D51,"C")&gt;4,"C",IF(COUNTIF(D35:D51,"C")&gt;0,"P"," "))</f>
        <v xml:space="preserve"> </v>
      </c>
      <c r="E52" s="207" t="str">
        <f t="shared" ref="E52:R52" si="11">IF(COUNTIF(E35:E51,"C")&gt;4,"C",IF(COUNTIF(E35:E51,"C")&gt;0,"P"," "))</f>
        <v xml:space="preserve"> </v>
      </c>
      <c r="F52" s="207" t="str">
        <f t="shared" si="11"/>
        <v xml:space="preserve"> </v>
      </c>
      <c r="G52" s="207" t="str">
        <f t="shared" si="11"/>
        <v xml:space="preserve"> </v>
      </c>
      <c r="H52" s="207" t="str">
        <f t="shared" si="11"/>
        <v xml:space="preserve"> </v>
      </c>
      <c r="I52" s="207" t="str">
        <f t="shared" si="11"/>
        <v xml:space="preserve"> </v>
      </c>
      <c r="J52" s="207" t="str">
        <f t="shared" si="11"/>
        <v xml:space="preserve"> </v>
      </c>
      <c r="K52" s="207" t="str">
        <f t="shared" si="11"/>
        <v xml:space="preserve"> </v>
      </c>
      <c r="L52" s="207" t="str">
        <f t="shared" si="11"/>
        <v xml:space="preserve"> </v>
      </c>
      <c r="M52" s="207" t="str">
        <f t="shared" si="11"/>
        <v xml:space="preserve"> </v>
      </c>
      <c r="N52" s="207" t="str">
        <f t="shared" si="11"/>
        <v xml:space="preserve"> </v>
      </c>
      <c r="O52" s="207" t="str">
        <f t="shared" si="11"/>
        <v xml:space="preserve"> </v>
      </c>
      <c r="P52" s="207" t="str">
        <f t="shared" si="11"/>
        <v xml:space="preserve"> </v>
      </c>
      <c r="Q52" s="207" t="str">
        <f t="shared" si="11"/>
        <v xml:space="preserve"> </v>
      </c>
      <c r="R52" s="207" t="str">
        <f t="shared" si="11"/>
        <v xml:space="preserve"> </v>
      </c>
    </row>
    <row r="54" spans="2:18" ht="15" x14ac:dyDescent="0.25">
      <c r="B54" s="364" t="s">
        <v>686</v>
      </c>
      <c r="C54" s="365"/>
      <c r="D54" s="474"/>
      <c r="E54" s="475"/>
      <c r="F54" s="475"/>
      <c r="G54" s="475"/>
      <c r="H54" s="475"/>
      <c r="I54" s="475"/>
      <c r="J54" s="475"/>
      <c r="K54" s="475"/>
      <c r="L54" s="475"/>
      <c r="M54" s="475"/>
      <c r="N54" s="475"/>
      <c r="O54" s="475"/>
      <c r="P54" s="475"/>
      <c r="Q54" s="475"/>
      <c r="R54" s="475"/>
    </row>
    <row r="55" spans="2:18" x14ac:dyDescent="0.2">
      <c r="B55" s="192">
        <v>1</v>
      </c>
      <c r="C55" s="367" t="s">
        <v>687</v>
      </c>
      <c r="D55" s="198"/>
      <c r="E55" s="198"/>
      <c r="F55" s="198"/>
      <c r="G55" s="198"/>
      <c r="H55" s="198"/>
      <c r="I55" s="198"/>
      <c r="J55" s="198"/>
      <c r="K55" s="198"/>
      <c r="L55" s="198"/>
      <c r="M55" s="198"/>
      <c r="N55" s="198"/>
      <c r="O55" s="198"/>
      <c r="P55" s="198"/>
      <c r="Q55" s="198"/>
      <c r="R55" s="198"/>
    </row>
    <row r="56" spans="2:18" x14ac:dyDescent="0.2">
      <c r="B56" s="199"/>
      <c r="C56" s="368" t="s">
        <v>687</v>
      </c>
      <c r="D56" s="202"/>
      <c r="E56" s="202"/>
      <c r="F56" s="202"/>
      <c r="G56" s="202"/>
      <c r="H56" s="202"/>
      <c r="I56" s="202"/>
      <c r="J56" s="202"/>
      <c r="K56" s="202"/>
      <c r="L56" s="202"/>
      <c r="M56" s="202"/>
      <c r="N56" s="202"/>
      <c r="O56" s="202"/>
      <c r="P56" s="202"/>
      <c r="Q56" s="202"/>
      <c r="R56" s="202"/>
    </row>
    <row r="57" spans="2:18" x14ac:dyDescent="0.2">
      <c r="B57" s="199"/>
      <c r="C57" s="368" t="s">
        <v>687</v>
      </c>
      <c r="D57" s="202"/>
      <c r="E57" s="202"/>
      <c r="F57" s="202"/>
      <c r="G57" s="202"/>
      <c r="H57" s="202"/>
      <c r="I57" s="202"/>
      <c r="J57" s="202"/>
      <c r="K57" s="202"/>
      <c r="L57" s="202"/>
      <c r="M57" s="202"/>
      <c r="N57" s="202"/>
      <c r="O57" s="202"/>
      <c r="P57" s="202"/>
      <c r="Q57" s="202"/>
      <c r="R57" s="202"/>
    </row>
    <row r="58" spans="2:18" x14ac:dyDescent="0.2">
      <c r="B58" s="199"/>
      <c r="C58" s="368" t="s">
        <v>687</v>
      </c>
      <c r="D58" s="202"/>
      <c r="E58" s="202"/>
      <c r="F58" s="202"/>
      <c r="G58" s="202"/>
      <c r="H58" s="202"/>
      <c r="I58" s="202"/>
      <c r="J58" s="202"/>
      <c r="K58" s="202"/>
      <c r="L58" s="202"/>
      <c r="M58" s="202"/>
      <c r="N58" s="202"/>
      <c r="O58" s="202"/>
      <c r="P58" s="202"/>
      <c r="Q58" s="202"/>
      <c r="R58" s="202"/>
    </row>
    <row r="59" spans="2:18" x14ac:dyDescent="0.2">
      <c r="B59" s="192">
        <v>2</v>
      </c>
      <c r="C59" s="369" t="s">
        <v>687</v>
      </c>
      <c r="D59" s="204" t="str">
        <f>IF(COUNTIF(D56:D58,"A")&gt;=1,"C",IF(COUNTIF(D56:D58,"A")&gt;0,"P"," "))</f>
        <v xml:space="preserve"> </v>
      </c>
      <c r="E59" s="204" t="str">
        <f t="shared" ref="E59:R59" si="12">IF(COUNTIF(E56:E58,"A")&gt;=1,"C",IF(COUNTIF(E56:E58,"A")&gt;0,"P"," "))</f>
        <v xml:space="preserve"> </v>
      </c>
      <c r="F59" s="204" t="str">
        <f t="shared" si="12"/>
        <v xml:space="preserve"> </v>
      </c>
      <c r="G59" s="204" t="str">
        <f t="shared" si="12"/>
        <v xml:space="preserve"> </v>
      </c>
      <c r="H59" s="204" t="str">
        <f t="shared" si="12"/>
        <v xml:space="preserve"> </v>
      </c>
      <c r="I59" s="204" t="str">
        <f t="shared" si="12"/>
        <v xml:space="preserve"> </v>
      </c>
      <c r="J59" s="204" t="str">
        <f t="shared" si="12"/>
        <v xml:space="preserve"> </v>
      </c>
      <c r="K59" s="204" t="str">
        <f t="shared" si="12"/>
        <v xml:space="preserve"> </v>
      </c>
      <c r="L59" s="204" t="str">
        <f t="shared" si="12"/>
        <v xml:space="preserve"> </v>
      </c>
      <c r="M59" s="204" t="str">
        <f t="shared" si="12"/>
        <v xml:space="preserve"> </v>
      </c>
      <c r="N59" s="204" t="str">
        <f t="shared" si="12"/>
        <v xml:space="preserve"> </v>
      </c>
      <c r="O59" s="204" t="str">
        <f t="shared" si="12"/>
        <v xml:space="preserve"> </v>
      </c>
      <c r="P59" s="204" t="str">
        <f t="shared" si="12"/>
        <v xml:space="preserve"> </v>
      </c>
      <c r="Q59" s="204" t="str">
        <f t="shared" si="12"/>
        <v xml:space="preserve"> </v>
      </c>
      <c r="R59" s="204" t="str">
        <f t="shared" si="12"/>
        <v xml:space="preserve"> </v>
      </c>
    </row>
    <row r="60" spans="2:18" x14ac:dyDescent="0.2">
      <c r="B60" s="205"/>
      <c r="C60" s="368" t="s">
        <v>687</v>
      </c>
      <c r="D60" s="202"/>
      <c r="E60" s="202"/>
      <c r="F60" s="202"/>
      <c r="G60" s="202"/>
      <c r="H60" s="202"/>
      <c r="I60" s="202"/>
      <c r="J60" s="202"/>
      <c r="K60" s="202"/>
      <c r="L60" s="202"/>
      <c r="M60" s="202"/>
      <c r="N60" s="202"/>
      <c r="O60" s="202"/>
      <c r="P60" s="202"/>
      <c r="Q60" s="202"/>
      <c r="R60" s="202"/>
    </row>
    <row r="61" spans="2:18" x14ac:dyDescent="0.2">
      <c r="B61" s="205"/>
      <c r="C61" s="368" t="s">
        <v>687</v>
      </c>
      <c r="D61" s="202"/>
      <c r="E61" s="202"/>
      <c r="F61" s="202"/>
      <c r="G61" s="202"/>
      <c r="H61" s="202"/>
      <c r="I61" s="202"/>
      <c r="J61" s="202"/>
      <c r="K61" s="202"/>
      <c r="L61" s="202"/>
      <c r="M61" s="202"/>
      <c r="N61" s="202"/>
      <c r="O61" s="202"/>
      <c r="P61" s="202"/>
      <c r="Q61" s="202"/>
      <c r="R61" s="202"/>
    </row>
    <row r="62" spans="2:18" x14ac:dyDescent="0.2">
      <c r="B62" s="205"/>
      <c r="C62" s="368" t="s">
        <v>687</v>
      </c>
      <c r="D62" s="202"/>
      <c r="E62" s="202"/>
      <c r="F62" s="202"/>
      <c r="G62" s="202"/>
      <c r="H62" s="202"/>
      <c r="I62" s="202"/>
      <c r="J62" s="202"/>
      <c r="K62" s="202"/>
      <c r="L62" s="202"/>
      <c r="M62" s="202"/>
      <c r="N62" s="202"/>
      <c r="O62" s="202"/>
      <c r="P62" s="202"/>
      <c r="Q62" s="202"/>
      <c r="R62" s="202"/>
    </row>
    <row r="63" spans="2:18" x14ac:dyDescent="0.2">
      <c r="B63" s="192">
        <v>3</v>
      </c>
      <c r="C63" s="369" t="s">
        <v>687</v>
      </c>
      <c r="D63" s="204" t="str">
        <f>IF(COUNTIF(D60:D62,"A")&gt;=1,"C",IF(COUNTIF(D60:D62,"A")&gt;0,"P"," "))</f>
        <v xml:space="preserve"> </v>
      </c>
      <c r="E63" s="204" t="str">
        <f t="shared" ref="E63:R63" si="13">IF(COUNTIF(E60:E62,"A")&gt;=1,"C",IF(COUNTIF(E60:E62,"A")&gt;0,"P"," "))</f>
        <v xml:space="preserve"> </v>
      </c>
      <c r="F63" s="204" t="str">
        <f t="shared" si="13"/>
        <v xml:space="preserve"> </v>
      </c>
      <c r="G63" s="204" t="str">
        <f t="shared" si="13"/>
        <v xml:space="preserve"> </v>
      </c>
      <c r="H63" s="204" t="str">
        <f t="shared" si="13"/>
        <v xml:space="preserve"> </v>
      </c>
      <c r="I63" s="204" t="str">
        <f t="shared" si="13"/>
        <v xml:space="preserve"> </v>
      </c>
      <c r="J63" s="204" t="str">
        <f t="shared" si="13"/>
        <v xml:space="preserve"> </v>
      </c>
      <c r="K63" s="204" t="str">
        <f t="shared" si="13"/>
        <v xml:space="preserve"> </v>
      </c>
      <c r="L63" s="204" t="str">
        <f t="shared" si="13"/>
        <v xml:space="preserve"> </v>
      </c>
      <c r="M63" s="204" t="str">
        <f t="shared" si="13"/>
        <v xml:space="preserve"> </v>
      </c>
      <c r="N63" s="204" t="str">
        <f t="shared" si="13"/>
        <v xml:space="preserve"> </v>
      </c>
      <c r="O63" s="204" t="str">
        <f t="shared" si="13"/>
        <v xml:space="preserve"> </v>
      </c>
      <c r="P63" s="204" t="str">
        <f t="shared" si="13"/>
        <v xml:space="preserve"> </v>
      </c>
      <c r="Q63" s="204" t="str">
        <f t="shared" si="13"/>
        <v xml:space="preserve"> </v>
      </c>
      <c r="R63" s="204" t="str">
        <f t="shared" si="13"/>
        <v xml:space="preserve"> </v>
      </c>
    </row>
    <row r="64" spans="2:18" x14ac:dyDescent="0.2">
      <c r="B64" s="205"/>
      <c r="C64" s="368" t="s">
        <v>687</v>
      </c>
      <c r="D64" s="202"/>
      <c r="E64" s="202"/>
      <c r="F64" s="202"/>
      <c r="G64" s="202"/>
      <c r="H64" s="202"/>
      <c r="I64" s="202"/>
      <c r="J64" s="202"/>
      <c r="K64" s="202"/>
      <c r="L64" s="202"/>
      <c r="M64" s="202"/>
      <c r="N64" s="202"/>
      <c r="O64" s="202"/>
      <c r="P64" s="202"/>
      <c r="Q64" s="202"/>
      <c r="R64" s="202"/>
    </row>
    <row r="65" spans="2:18" x14ac:dyDescent="0.2">
      <c r="B65" s="205"/>
      <c r="C65" s="368" t="s">
        <v>687</v>
      </c>
      <c r="D65" s="202"/>
      <c r="E65" s="202"/>
      <c r="F65" s="202"/>
      <c r="G65" s="202"/>
      <c r="H65" s="202"/>
      <c r="I65" s="202"/>
      <c r="J65" s="202"/>
      <c r="K65" s="202"/>
      <c r="L65" s="202"/>
      <c r="M65" s="202"/>
      <c r="N65" s="202"/>
      <c r="O65" s="202"/>
      <c r="P65" s="202"/>
      <c r="Q65" s="202"/>
      <c r="R65" s="202"/>
    </row>
    <row r="66" spans="2:18" x14ac:dyDescent="0.2">
      <c r="B66" s="205"/>
      <c r="C66" s="368" t="s">
        <v>687</v>
      </c>
      <c r="D66" s="202"/>
      <c r="E66" s="202"/>
      <c r="F66" s="202"/>
      <c r="G66" s="202"/>
      <c r="H66" s="202"/>
      <c r="I66" s="202"/>
      <c r="J66" s="202"/>
      <c r="K66" s="202"/>
      <c r="L66" s="202"/>
      <c r="M66" s="202"/>
      <c r="N66" s="202"/>
      <c r="O66" s="202"/>
      <c r="P66" s="202"/>
      <c r="Q66" s="202"/>
      <c r="R66" s="202"/>
    </row>
    <row r="67" spans="2:18" x14ac:dyDescent="0.2">
      <c r="B67" s="192">
        <v>4</v>
      </c>
      <c r="C67" s="369" t="s">
        <v>687</v>
      </c>
      <c r="D67" s="204" t="str">
        <f>IF(COUNTIF(D64:D66,"A")&gt;=1,"C",IF(COUNTIF(D64:D66,"A")&gt;0,"P"," "))</f>
        <v xml:space="preserve"> </v>
      </c>
      <c r="E67" s="204" t="str">
        <f t="shared" ref="E67:R67" si="14">IF(COUNTIF(E64:E66,"A")&gt;=1,"C",IF(COUNTIF(E64:E66,"A")&gt;0,"P"," "))</f>
        <v xml:space="preserve"> </v>
      </c>
      <c r="F67" s="204" t="str">
        <f t="shared" si="14"/>
        <v xml:space="preserve"> </v>
      </c>
      <c r="G67" s="204" t="str">
        <f t="shared" si="14"/>
        <v xml:space="preserve"> </v>
      </c>
      <c r="H67" s="204" t="str">
        <f t="shared" si="14"/>
        <v xml:space="preserve"> </v>
      </c>
      <c r="I67" s="204" t="str">
        <f t="shared" si="14"/>
        <v xml:space="preserve"> </v>
      </c>
      <c r="J67" s="204" t="str">
        <f t="shared" si="14"/>
        <v xml:space="preserve"> </v>
      </c>
      <c r="K67" s="204" t="str">
        <f t="shared" si="14"/>
        <v xml:space="preserve"> </v>
      </c>
      <c r="L67" s="204" t="str">
        <f t="shared" si="14"/>
        <v xml:space="preserve"> </v>
      </c>
      <c r="M67" s="204" t="str">
        <f t="shared" si="14"/>
        <v xml:space="preserve"> </v>
      </c>
      <c r="N67" s="204" t="str">
        <f t="shared" si="14"/>
        <v xml:space="preserve"> </v>
      </c>
      <c r="O67" s="204" t="str">
        <f t="shared" si="14"/>
        <v xml:space="preserve"> </v>
      </c>
      <c r="P67" s="204" t="str">
        <f t="shared" si="14"/>
        <v xml:space="preserve"> </v>
      </c>
      <c r="Q67" s="204" t="str">
        <f t="shared" si="14"/>
        <v xml:space="preserve"> </v>
      </c>
      <c r="R67" s="204" t="str">
        <f t="shared" si="14"/>
        <v xml:space="preserve"> </v>
      </c>
    </row>
    <row r="68" spans="2:18" x14ac:dyDescent="0.2">
      <c r="B68" s="205"/>
      <c r="C68" s="368" t="s">
        <v>687</v>
      </c>
      <c r="D68" s="202"/>
      <c r="E68" s="202"/>
      <c r="F68" s="202"/>
      <c r="G68" s="202"/>
      <c r="H68" s="202"/>
      <c r="I68" s="202"/>
      <c r="J68" s="202"/>
      <c r="K68" s="202"/>
      <c r="L68" s="202"/>
      <c r="M68" s="202"/>
      <c r="N68" s="202"/>
      <c r="O68" s="202"/>
      <c r="P68" s="202"/>
      <c r="Q68" s="202"/>
      <c r="R68" s="202"/>
    </row>
    <row r="69" spans="2:18" x14ac:dyDescent="0.2">
      <c r="B69" s="205"/>
      <c r="C69" s="368" t="s">
        <v>687</v>
      </c>
      <c r="D69" s="202"/>
      <c r="E69" s="202"/>
      <c r="F69" s="202"/>
      <c r="G69" s="202"/>
      <c r="H69" s="202"/>
      <c r="I69" s="202"/>
      <c r="J69" s="202"/>
      <c r="K69" s="202"/>
      <c r="L69" s="202"/>
      <c r="M69" s="202"/>
      <c r="N69" s="202"/>
      <c r="O69" s="202"/>
      <c r="P69" s="202"/>
      <c r="Q69" s="202"/>
      <c r="R69" s="202"/>
    </row>
    <row r="70" spans="2:18" x14ac:dyDescent="0.2">
      <c r="B70" s="205"/>
      <c r="C70" s="368" t="s">
        <v>687</v>
      </c>
      <c r="D70" s="202"/>
      <c r="E70" s="202"/>
      <c r="F70" s="202"/>
      <c r="G70" s="202"/>
      <c r="H70" s="202"/>
      <c r="I70" s="202"/>
      <c r="J70" s="202"/>
      <c r="K70" s="202"/>
      <c r="L70" s="202"/>
      <c r="M70" s="202"/>
      <c r="N70" s="202"/>
      <c r="O70" s="202"/>
      <c r="P70" s="202"/>
      <c r="Q70" s="202"/>
      <c r="R70" s="202"/>
    </row>
    <row r="71" spans="2:18" x14ac:dyDescent="0.2">
      <c r="B71" s="192">
        <v>5</v>
      </c>
      <c r="C71" s="369" t="s">
        <v>687</v>
      </c>
      <c r="D71" s="204" t="str">
        <f>IF(COUNTIF(D68:D70,"A")&gt;=1,"C",IF(COUNTIF(D68:D70,"A")&gt;0,"P"," "))</f>
        <v xml:space="preserve"> </v>
      </c>
      <c r="E71" s="204" t="str">
        <f t="shared" ref="E71:R71" si="15">IF(COUNTIF(E68:E70,"A")&gt;=1,"C",IF(COUNTIF(E68:E70,"A")&gt;0,"P"," "))</f>
        <v xml:space="preserve"> </v>
      </c>
      <c r="F71" s="204" t="str">
        <f t="shared" si="15"/>
        <v xml:space="preserve"> </v>
      </c>
      <c r="G71" s="204" t="str">
        <f t="shared" si="15"/>
        <v xml:space="preserve"> </v>
      </c>
      <c r="H71" s="204" t="str">
        <f t="shared" si="15"/>
        <v xml:space="preserve"> </v>
      </c>
      <c r="I71" s="204" t="str">
        <f t="shared" si="15"/>
        <v xml:space="preserve"> </v>
      </c>
      <c r="J71" s="204" t="str">
        <f t="shared" si="15"/>
        <v xml:space="preserve"> </v>
      </c>
      <c r="K71" s="204" t="str">
        <f t="shared" si="15"/>
        <v xml:space="preserve"> </v>
      </c>
      <c r="L71" s="204" t="str">
        <f t="shared" si="15"/>
        <v xml:space="preserve"> </v>
      </c>
      <c r="M71" s="204" t="str">
        <f t="shared" si="15"/>
        <v xml:space="preserve"> </v>
      </c>
      <c r="N71" s="204" t="str">
        <f t="shared" si="15"/>
        <v xml:space="preserve"> </v>
      </c>
      <c r="O71" s="204" t="str">
        <f t="shared" si="15"/>
        <v xml:space="preserve"> </v>
      </c>
      <c r="P71" s="204" t="str">
        <f t="shared" si="15"/>
        <v xml:space="preserve"> </v>
      </c>
      <c r="Q71" s="204" t="str">
        <f t="shared" si="15"/>
        <v xml:space="preserve"> </v>
      </c>
      <c r="R71" s="204" t="str">
        <f t="shared" si="15"/>
        <v xml:space="preserve"> </v>
      </c>
    </row>
    <row r="72" spans="2:18" x14ac:dyDescent="0.2">
      <c r="B72" s="205"/>
      <c r="C72" s="368" t="s">
        <v>687</v>
      </c>
      <c r="D72" s="202"/>
      <c r="E72" s="202"/>
      <c r="F72" s="202"/>
      <c r="G72" s="202"/>
      <c r="H72" s="202"/>
      <c r="I72" s="202"/>
      <c r="J72" s="202"/>
      <c r="K72" s="202"/>
      <c r="L72" s="202"/>
      <c r="M72" s="202"/>
      <c r="N72" s="202"/>
      <c r="O72" s="202"/>
      <c r="P72" s="202"/>
      <c r="Q72" s="202"/>
      <c r="R72" s="202"/>
    </row>
    <row r="73" spans="2:18" x14ac:dyDescent="0.2">
      <c r="B73" s="205"/>
      <c r="C73" s="368" t="s">
        <v>687</v>
      </c>
      <c r="D73" s="202"/>
      <c r="E73" s="202"/>
      <c r="F73" s="202"/>
      <c r="G73" s="202"/>
      <c r="H73" s="202"/>
      <c r="I73" s="202"/>
      <c r="J73" s="202"/>
      <c r="K73" s="202"/>
      <c r="L73" s="202"/>
      <c r="M73" s="202"/>
      <c r="N73" s="202"/>
      <c r="O73" s="202"/>
      <c r="P73" s="202"/>
      <c r="Q73" s="202"/>
      <c r="R73" s="202"/>
    </row>
    <row r="74" spans="2:18" x14ac:dyDescent="0.2">
      <c r="B74" s="205"/>
      <c r="C74" s="368" t="s">
        <v>687</v>
      </c>
      <c r="D74" s="202"/>
      <c r="E74" s="202"/>
      <c r="F74" s="202"/>
      <c r="G74" s="202"/>
      <c r="H74" s="202"/>
      <c r="I74" s="202"/>
      <c r="J74" s="202"/>
      <c r="K74" s="202"/>
      <c r="L74" s="202"/>
      <c r="M74" s="202"/>
      <c r="N74" s="202"/>
      <c r="O74" s="202"/>
      <c r="P74" s="202"/>
      <c r="Q74" s="202"/>
      <c r="R74" s="202"/>
    </row>
    <row r="75" spans="2:18" ht="0.75" customHeight="1" thickBot="1" x14ac:dyDescent="0.25">
      <c r="B75" s="192"/>
      <c r="C75" s="192"/>
      <c r="D75" s="204" t="str">
        <f>IF(COUNTIF(D72:D74,"A")&gt;=1,"C",IF(COUNTIF(D72:D74,"A")&gt;0,"P"," "))</f>
        <v xml:space="preserve"> </v>
      </c>
      <c r="E75" s="204" t="str">
        <f t="shared" ref="E75:R75" si="16">IF(COUNTIF(E72:E74,"A")&gt;=1,"C",IF(COUNTIF(E72:E74,"A")&gt;0,"P"," "))</f>
        <v xml:space="preserve"> </v>
      </c>
      <c r="F75" s="204" t="str">
        <f t="shared" si="16"/>
        <v xml:space="preserve"> </v>
      </c>
      <c r="G75" s="204" t="str">
        <f t="shared" si="16"/>
        <v xml:space="preserve"> </v>
      </c>
      <c r="H75" s="204" t="str">
        <f t="shared" si="16"/>
        <v xml:space="preserve"> </v>
      </c>
      <c r="I75" s="204" t="str">
        <f t="shared" si="16"/>
        <v xml:space="preserve"> </v>
      </c>
      <c r="J75" s="204" t="str">
        <f t="shared" si="16"/>
        <v xml:space="preserve"> </v>
      </c>
      <c r="K75" s="204" t="str">
        <f t="shared" si="16"/>
        <v xml:space="preserve"> </v>
      </c>
      <c r="L75" s="204" t="str">
        <f t="shared" si="16"/>
        <v xml:space="preserve"> </v>
      </c>
      <c r="M75" s="204" t="str">
        <f t="shared" si="16"/>
        <v xml:space="preserve"> </v>
      </c>
      <c r="N75" s="204" t="str">
        <f t="shared" si="16"/>
        <v xml:space="preserve"> </v>
      </c>
      <c r="O75" s="204" t="str">
        <f t="shared" si="16"/>
        <v xml:space="preserve"> </v>
      </c>
      <c r="P75" s="204" t="str">
        <f t="shared" si="16"/>
        <v xml:space="preserve"> </v>
      </c>
      <c r="Q75" s="204" t="str">
        <f t="shared" si="16"/>
        <v xml:space="preserve"> </v>
      </c>
      <c r="R75" s="204" t="str">
        <f t="shared" si="16"/>
        <v xml:space="preserve"> </v>
      </c>
    </row>
    <row r="76" spans="2:18" ht="13.5" thickBot="1" x14ac:dyDescent="0.25">
      <c r="B76" s="192"/>
      <c r="C76" s="206" t="s">
        <v>157</v>
      </c>
      <c r="D76" s="207" t="str">
        <f>IF(COUNTIF(D59:D75,"C")&gt;4,"C",IF(COUNTIF(D59:D75,"C")&gt;0,"P"," "))</f>
        <v xml:space="preserve"> </v>
      </c>
      <c r="E76" s="207" t="str">
        <f t="shared" ref="E76:R76" si="17">IF(COUNTIF(E59:E75,"C")&gt;4,"C",IF(COUNTIF(E59:E75,"C")&gt;0,"P"," "))</f>
        <v xml:space="preserve"> </v>
      </c>
      <c r="F76" s="207" t="str">
        <f t="shared" si="17"/>
        <v xml:space="preserve"> </v>
      </c>
      <c r="G76" s="207" t="str">
        <f t="shared" si="17"/>
        <v xml:space="preserve"> </v>
      </c>
      <c r="H76" s="207" t="str">
        <f t="shared" si="17"/>
        <v xml:space="preserve"> </v>
      </c>
      <c r="I76" s="207" t="str">
        <f t="shared" si="17"/>
        <v xml:space="preserve"> </v>
      </c>
      <c r="J76" s="207" t="str">
        <f t="shared" si="17"/>
        <v xml:space="preserve"> </v>
      </c>
      <c r="K76" s="207" t="str">
        <f t="shared" si="17"/>
        <v xml:space="preserve"> </v>
      </c>
      <c r="L76" s="207" t="str">
        <f t="shared" si="17"/>
        <v xml:space="preserve"> </v>
      </c>
      <c r="M76" s="207" t="str">
        <f t="shared" si="17"/>
        <v xml:space="preserve"> </v>
      </c>
      <c r="N76" s="207" t="str">
        <f t="shared" si="17"/>
        <v xml:space="preserve"> </v>
      </c>
      <c r="O76" s="207" t="str">
        <f t="shared" si="17"/>
        <v xml:space="preserve"> </v>
      </c>
      <c r="P76" s="207" t="str">
        <f t="shared" si="17"/>
        <v xml:space="preserve"> </v>
      </c>
      <c r="Q76" s="207" t="str">
        <f t="shared" si="17"/>
        <v xml:space="preserve"> </v>
      </c>
      <c r="R76" s="207" t="str">
        <f t="shared" si="17"/>
        <v xml:space="preserve"> </v>
      </c>
    </row>
    <row r="78" spans="2:18" ht="15" x14ac:dyDescent="0.25">
      <c r="B78" s="364" t="s">
        <v>686</v>
      </c>
      <c r="C78" s="365"/>
      <c r="D78" s="474"/>
      <c r="E78" s="475"/>
      <c r="F78" s="475"/>
      <c r="G78" s="475"/>
      <c r="H78" s="475"/>
      <c r="I78" s="475"/>
      <c r="J78" s="475"/>
      <c r="K78" s="475"/>
      <c r="L78" s="475"/>
      <c r="M78" s="475"/>
      <c r="N78" s="475"/>
      <c r="O78" s="475"/>
      <c r="P78" s="475"/>
      <c r="Q78" s="475"/>
      <c r="R78" s="475"/>
    </row>
    <row r="79" spans="2:18" x14ac:dyDescent="0.2">
      <c r="B79" s="192">
        <v>1</v>
      </c>
      <c r="C79" s="367" t="s">
        <v>687</v>
      </c>
      <c r="D79" s="198"/>
      <c r="E79" s="198"/>
      <c r="F79" s="198"/>
      <c r="G79" s="198"/>
      <c r="H79" s="198"/>
      <c r="I79" s="198"/>
      <c r="J79" s="198"/>
      <c r="K79" s="198"/>
      <c r="L79" s="198"/>
      <c r="M79" s="198"/>
      <c r="N79" s="198"/>
      <c r="O79" s="198"/>
      <c r="P79" s="198"/>
      <c r="Q79" s="198"/>
      <c r="R79" s="198"/>
    </row>
    <row r="80" spans="2:18" x14ac:dyDescent="0.2">
      <c r="B80" s="199"/>
      <c r="C80" s="368" t="s">
        <v>687</v>
      </c>
      <c r="D80" s="202"/>
      <c r="E80" s="202"/>
      <c r="F80" s="202"/>
      <c r="G80" s="202"/>
      <c r="H80" s="202"/>
      <c r="I80" s="202"/>
      <c r="J80" s="202"/>
      <c r="K80" s="202"/>
      <c r="L80" s="202"/>
      <c r="M80" s="202"/>
      <c r="N80" s="202"/>
      <c r="O80" s="202"/>
      <c r="P80" s="202"/>
      <c r="Q80" s="202"/>
      <c r="R80" s="202"/>
    </row>
    <row r="81" spans="2:18" x14ac:dyDescent="0.2">
      <c r="B81" s="199"/>
      <c r="C81" s="368" t="s">
        <v>687</v>
      </c>
      <c r="D81" s="202"/>
      <c r="E81" s="202"/>
      <c r="F81" s="202"/>
      <c r="G81" s="202"/>
      <c r="H81" s="202"/>
      <c r="I81" s="202"/>
      <c r="J81" s="202"/>
      <c r="K81" s="202"/>
      <c r="L81" s="202"/>
      <c r="M81" s="202"/>
      <c r="N81" s="202"/>
      <c r="O81" s="202"/>
      <c r="P81" s="202"/>
      <c r="Q81" s="202"/>
      <c r="R81" s="202"/>
    </row>
    <row r="82" spans="2:18" x14ac:dyDescent="0.2">
      <c r="B82" s="199"/>
      <c r="C82" s="368" t="s">
        <v>687</v>
      </c>
      <c r="D82" s="202"/>
      <c r="E82" s="202"/>
      <c r="F82" s="202"/>
      <c r="G82" s="202"/>
      <c r="H82" s="202"/>
      <c r="I82" s="202"/>
      <c r="J82" s="202"/>
      <c r="K82" s="202"/>
      <c r="L82" s="202"/>
      <c r="M82" s="202"/>
      <c r="N82" s="202"/>
      <c r="O82" s="202"/>
      <c r="P82" s="202"/>
      <c r="Q82" s="202"/>
      <c r="R82" s="202"/>
    </row>
    <row r="83" spans="2:18" x14ac:dyDescent="0.2">
      <c r="B83" s="192">
        <v>2</v>
      </c>
      <c r="C83" s="369" t="s">
        <v>687</v>
      </c>
      <c r="D83" s="204" t="str">
        <f>IF(COUNTIF(D80:D82,"A")&gt;=1,"C",IF(COUNTIF(D80:D82,"A")&gt;0,"P"," "))</f>
        <v xml:space="preserve"> </v>
      </c>
      <c r="E83" s="204" t="str">
        <f t="shared" ref="E83:R83" si="18">IF(COUNTIF(E80:E82,"A")&gt;=1,"C",IF(COUNTIF(E80:E82,"A")&gt;0,"P"," "))</f>
        <v xml:space="preserve"> </v>
      </c>
      <c r="F83" s="204" t="str">
        <f t="shared" si="18"/>
        <v xml:space="preserve"> </v>
      </c>
      <c r="G83" s="204" t="str">
        <f t="shared" si="18"/>
        <v xml:space="preserve"> </v>
      </c>
      <c r="H83" s="204" t="str">
        <f t="shared" si="18"/>
        <v xml:space="preserve"> </v>
      </c>
      <c r="I83" s="204" t="str">
        <f t="shared" si="18"/>
        <v xml:space="preserve"> </v>
      </c>
      <c r="J83" s="204" t="str">
        <f t="shared" si="18"/>
        <v xml:space="preserve"> </v>
      </c>
      <c r="K83" s="204" t="str">
        <f t="shared" si="18"/>
        <v xml:space="preserve"> </v>
      </c>
      <c r="L83" s="204" t="str">
        <f t="shared" si="18"/>
        <v xml:space="preserve"> </v>
      </c>
      <c r="M83" s="204" t="str">
        <f t="shared" si="18"/>
        <v xml:space="preserve"> </v>
      </c>
      <c r="N83" s="204" t="str">
        <f t="shared" si="18"/>
        <v xml:space="preserve"> </v>
      </c>
      <c r="O83" s="204" t="str">
        <f t="shared" si="18"/>
        <v xml:space="preserve"> </v>
      </c>
      <c r="P83" s="204" t="str">
        <f t="shared" si="18"/>
        <v xml:space="preserve"> </v>
      </c>
      <c r="Q83" s="204" t="str">
        <f t="shared" si="18"/>
        <v xml:space="preserve"> </v>
      </c>
      <c r="R83" s="204" t="str">
        <f t="shared" si="18"/>
        <v xml:space="preserve"> </v>
      </c>
    </row>
    <row r="84" spans="2:18" x14ac:dyDescent="0.2">
      <c r="B84" s="205"/>
      <c r="C84" s="368" t="s">
        <v>687</v>
      </c>
      <c r="D84" s="202"/>
      <c r="E84" s="202"/>
      <c r="F84" s="202"/>
      <c r="G84" s="202"/>
      <c r="H84" s="202"/>
      <c r="I84" s="202"/>
      <c r="J84" s="202"/>
      <c r="K84" s="202"/>
      <c r="L84" s="202"/>
      <c r="M84" s="202"/>
      <c r="N84" s="202"/>
      <c r="O84" s="202"/>
      <c r="P84" s="202"/>
      <c r="Q84" s="202"/>
      <c r="R84" s="202"/>
    </row>
    <row r="85" spans="2:18" x14ac:dyDescent="0.2">
      <c r="B85" s="205"/>
      <c r="C85" s="368" t="s">
        <v>687</v>
      </c>
      <c r="D85" s="202"/>
      <c r="E85" s="202"/>
      <c r="F85" s="202"/>
      <c r="G85" s="202"/>
      <c r="H85" s="202"/>
      <c r="I85" s="202"/>
      <c r="J85" s="202"/>
      <c r="K85" s="202"/>
      <c r="L85" s="202"/>
      <c r="M85" s="202"/>
      <c r="N85" s="202"/>
      <c r="O85" s="202"/>
      <c r="P85" s="202"/>
      <c r="Q85" s="202"/>
      <c r="R85" s="202"/>
    </row>
    <row r="86" spans="2:18" x14ac:dyDescent="0.2">
      <c r="B86" s="205"/>
      <c r="C86" s="368" t="s">
        <v>687</v>
      </c>
      <c r="D86" s="202"/>
      <c r="E86" s="202"/>
      <c r="F86" s="202"/>
      <c r="G86" s="202"/>
      <c r="H86" s="202"/>
      <c r="I86" s="202"/>
      <c r="J86" s="202"/>
      <c r="K86" s="202"/>
      <c r="L86" s="202"/>
      <c r="M86" s="202"/>
      <c r="N86" s="202"/>
      <c r="O86" s="202"/>
      <c r="P86" s="202"/>
      <c r="Q86" s="202"/>
      <c r="R86" s="202"/>
    </row>
    <row r="87" spans="2:18" x14ac:dyDescent="0.2">
      <c r="B87" s="192">
        <v>3</v>
      </c>
      <c r="C87" s="369" t="s">
        <v>687</v>
      </c>
      <c r="D87" s="204" t="str">
        <f>IF(COUNTIF(D84:D86,"A")&gt;=1,"C",IF(COUNTIF(D84:D86,"A")&gt;0,"P"," "))</f>
        <v xml:space="preserve"> </v>
      </c>
      <c r="E87" s="204" t="str">
        <f t="shared" ref="E87:R87" si="19">IF(COUNTIF(E84:E86,"A")&gt;=1,"C",IF(COUNTIF(E84:E86,"A")&gt;0,"P"," "))</f>
        <v xml:space="preserve"> </v>
      </c>
      <c r="F87" s="204" t="str">
        <f t="shared" si="19"/>
        <v xml:space="preserve"> </v>
      </c>
      <c r="G87" s="204" t="str">
        <f t="shared" si="19"/>
        <v xml:space="preserve"> </v>
      </c>
      <c r="H87" s="204" t="str">
        <f t="shared" si="19"/>
        <v xml:space="preserve"> </v>
      </c>
      <c r="I87" s="204" t="str">
        <f t="shared" si="19"/>
        <v xml:space="preserve"> </v>
      </c>
      <c r="J87" s="204" t="str">
        <f t="shared" si="19"/>
        <v xml:space="preserve"> </v>
      </c>
      <c r="K87" s="204" t="str">
        <f t="shared" si="19"/>
        <v xml:space="preserve"> </v>
      </c>
      <c r="L87" s="204" t="str">
        <f t="shared" si="19"/>
        <v xml:space="preserve"> </v>
      </c>
      <c r="M87" s="204" t="str">
        <f t="shared" si="19"/>
        <v xml:space="preserve"> </v>
      </c>
      <c r="N87" s="204" t="str">
        <f t="shared" si="19"/>
        <v xml:space="preserve"> </v>
      </c>
      <c r="O87" s="204" t="str">
        <f t="shared" si="19"/>
        <v xml:space="preserve"> </v>
      </c>
      <c r="P87" s="204" t="str">
        <f t="shared" si="19"/>
        <v xml:space="preserve"> </v>
      </c>
      <c r="Q87" s="204" t="str">
        <f t="shared" si="19"/>
        <v xml:space="preserve"> </v>
      </c>
      <c r="R87" s="204" t="str">
        <f t="shared" si="19"/>
        <v xml:space="preserve"> </v>
      </c>
    </row>
    <row r="88" spans="2:18" x14ac:dyDescent="0.2">
      <c r="B88" s="205"/>
      <c r="C88" s="368" t="s">
        <v>687</v>
      </c>
      <c r="D88" s="202"/>
      <c r="E88" s="202"/>
      <c r="F88" s="202"/>
      <c r="G88" s="202"/>
      <c r="H88" s="202"/>
      <c r="I88" s="202"/>
      <c r="J88" s="202"/>
      <c r="K88" s="202"/>
      <c r="L88" s="202"/>
      <c r="M88" s="202"/>
      <c r="N88" s="202"/>
      <c r="O88" s="202"/>
      <c r="P88" s="202"/>
      <c r="Q88" s="202"/>
      <c r="R88" s="202"/>
    </row>
    <row r="89" spans="2:18" x14ac:dyDescent="0.2">
      <c r="B89" s="205"/>
      <c r="C89" s="368" t="s">
        <v>687</v>
      </c>
      <c r="D89" s="202"/>
      <c r="E89" s="202"/>
      <c r="F89" s="202"/>
      <c r="G89" s="202"/>
      <c r="H89" s="202"/>
      <c r="I89" s="202"/>
      <c r="J89" s="202"/>
      <c r="K89" s="202"/>
      <c r="L89" s="202"/>
      <c r="M89" s="202"/>
      <c r="N89" s="202"/>
      <c r="O89" s="202"/>
      <c r="P89" s="202"/>
      <c r="Q89" s="202"/>
      <c r="R89" s="202"/>
    </row>
    <row r="90" spans="2:18" x14ac:dyDescent="0.2">
      <c r="B90" s="205"/>
      <c r="C90" s="368" t="s">
        <v>687</v>
      </c>
      <c r="D90" s="202"/>
      <c r="E90" s="202"/>
      <c r="F90" s="202"/>
      <c r="G90" s="202"/>
      <c r="H90" s="202"/>
      <c r="I90" s="202"/>
      <c r="J90" s="202"/>
      <c r="K90" s="202"/>
      <c r="L90" s="202"/>
      <c r="M90" s="202"/>
      <c r="N90" s="202"/>
      <c r="O90" s="202"/>
      <c r="P90" s="202"/>
      <c r="Q90" s="202"/>
      <c r="R90" s="202"/>
    </row>
    <row r="91" spans="2:18" x14ac:dyDescent="0.2">
      <c r="B91" s="192">
        <v>4</v>
      </c>
      <c r="C91" s="369" t="s">
        <v>687</v>
      </c>
      <c r="D91" s="204" t="str">
        <f>IF(COUNTIF(D88:D90,"A")&gt;=1,"C",IF(COUNTIF(D88:D90,"A")&gt;0,"P"," "))</f>
        <v xml:space="preserve"> </v>
      </c>
      <c r="E91" s="204" t="str">
        <f t="shared" ref="E91:R91" si="20">IF(COUNTIF(E88:E90,"A")&gt;=1,"C",IF(COUNTIF(E88:E90,"A")&gt;0,"P"," "))</f>
        <v xml:space="preserve"> </v>
      </c>
      <c r="F91" s="204" t="str">
        <f t="shared" si="20"/>
        <v xml:space="preserve"> </v>
      </c>
      <c r="G91" s="204" t="str">
        <f t="shared" si="20"/>
        <v xml:space="preserve"> </v>
      </c>
      <c r="H91" s="204" t="str">
        <f t="shared" si="20"/>
        <v xml:space="preserve"> </v>
      </c>
      <c r="I91" s="204" t="str">
        <f t="shared" si="20"/>
        <v xml:space="preserve"> </v>
      </c>
      <c r="J91" s="204" t="str">
        <f t="shared" si="20"/>
        <v xml:space="preserve"> </v>
      </c>
      <c r="K91" s="204" t="str">
        <f t="shared" si="20"/>
        <v xml:space="preserve"> </v>
      </c>
      <c r="L91" s="204" t="str">
        <f t="shared" si="20"/>
        <v xml:space="preserve"> </v>
      </c>
      <c r="M91" s="204" t="str">
        <f t="shared" si="20"/>
        <v xml:space="preserve"> </v>
      </c>
      <c r="N91" s="204" t="str">
        <f t="shared" si="20"/>
        <v xml:space="preserve"> </v>
      </c>
      <c r="O91" s="204" t="str">
        <f t="shared" si="20"/>
        <v xml:space="preserve"> </v>
      </c>
      <c r="P91" s="204" t="str">
        <f t="shared" si="20"/>
        <v xml:space="preserve"> </v>
      </c>
      <c r="Q91" s="204" t="str">
        <f t="shared" si="20"/>
        <v xml:space="preserve"> </v>
      </c>
      <c r="R91" s="204" t="str">
        <f t="shared" si="20"/>
        <v xml:space="preserve"> </v>
      </c>
    </row>
    <row r="92" spans="2:18" x14ac:dyDescent="0.2">
      <c r="B92" s="205"/>
      <c r="C92" s="368" t="s">
        <v>687</v>
      </c>
      <c r="D92" s="202"/>
      <c r="E92" s="202"/>
      <c r="F92" s="202"/>
      <c r="G92" s="202"/>
      <c r="H92" s="202"/>
      <c r="I92" s="202"/>
      <c r="J92" s="202"/>
      <c r="K92" s="202"/>
      <c r="L92" s="202"/>
      <c r="M92" s="202"/>
      <c r="N92" s="202"/>
      <c r="O92" s="202"/>
      <c r="P92" s="202"/>
      <c r="Q92" s="202"/>
      <c r="R92" s="202"/>
    </row>
    <row r="93" spans="2:18" x14ac:dyDescent="0.2">
      <c r="B93" s="205"/>
      <c r="C93" s="368" t="s">
        <v>687</v>
      </c>
      <c r="D93" s="202"/>
      <c r="E93" s="202"/>
      <c r="F93" s="202"/>
      <c r="G93" s="202"/>
      <c r="H93" s="202"/>
      <c r="I93" s="202"/>
      <c r="J93" s="202"/>
      <c r="K93" s="202"/>
      <c r="L93" s="202"/>
      <c r="M93" s="202"/>
      <c r="N93" s="202"/>
      <c r="O93" s="202"/>
      <c r="P93" s="202"/>
      <c r="Q93" s="202"/>
      <c r="R93" s="202"/>
    </row>
    <row r="94" spans="2:18" x14ac:dyDescent="0.2">
      <c r="B94" s="205"/>
      <c r="C94" s="368" t="s">
        <v>687</v>
      </c>
      <c r="D94" s="202"/>
      <c r="E94" s="202"/>
      <c r="F94" s="202"/>
      <c r="G94" s="202"/>
      <c r="H94" s="202"/>
      <c r="I94" s="202"/>
      <c r="J94" s="202"/>
      <c r="K94" s="202"/>
      <c r="L94" s="202"/>
      <c r="M94" s="202"/>
      <c r="N94" s="202"/>
      <c r="O94" s="202"/>
      <c r="P94" s="202"/>
      <c r="Q94" s="202"/>
      <c r="R94" s="202"/>
    </row>
    <row r="95" spans="2:18" x14ac:dyDescent="0.2">
      <c r="B95" s="192">
        <v>5</v>
      </c>
      <c r="C95" s="369" t="s">
        <v>687</v>
      </c>
      <c r="D95" s="204" t="str">
        <f>IF(COUNTIF(D92:D94,"A")&gt;=1,"C",IF(COUNTIF(D92:D94,"A")&gt;0,"P"," "))</f>
        <v xml:space="preserve"> </v>
      </c>
      <c r="E95" s="204" t="str">
        <f t="shared" ref="E95:R95" si="21">IF(COUNTIF(E92:E94,"A")&gt;=1,"C",IF(COUNTIF(E92:E94,"A")&gt;0,"P"," "))</f>
        <v xml:space="preserve"> </v>
      </c>
      <c r="F95" s="204" t="str">
        <f t="shared" si="21"/>
        <v xml:space="preserve"> </v>
      </c>
      <c r="G95" s="204" t="str">
        <f t="shared" si="21"/>
        <v xml:space="preserve"> </v>
      </c>
      <c r="H95" s="204" t="str">
        <f t="shared" si="21"/>
        <v xml:space="preserve"> </v>
      </c>
      <c r="I95" s="204" t="str">
        <f t="shared" si="21"/>
        <v xml:space="preserve"> </v>
      </c>
      <c r="J95" s="204" t="str">
        <f t="shared" si="21"/>
        <v xml:space="preserve"> </v>
      </c>
      <c r="K95" s="204" t="str">
        <f t="shared" si="21"/>
        <v xml:space="preserve"> </v>
      </c>
      <c r="L95" s="204" t="str">
        <f t="shared" si="21"/>
        <v xml:space="preserve"> </v>
      </c>
      <c r="M95" s="204" t="str">
        <f t="shared" si="21"/>
        <v xml:space="preserve"> </v>
      </c>
      <c r="N95" s="204" t="str">
        <f t="shared" si="21"/>
        <v xml:space="preserve"> </v>
      </c>
      <c r="O95" s="204" t="str">
        <f t="shared" si="21"/>
        <v xml:space="preserve"> </v>
      </c>
      <c r="P95" s="204" t="str">
        <f t="shared" si="21"/>
        <v xml:space="preserve"> </v>
      </c>
      <c r="Q95" s="204" t="str">
        <f t="shared" si="21"/>
        <v xml:space="preserve"> </v>
      </c>
      <c r="R95" s="204" t="str">
        <f t="shared" si="21"/>
        <v xml:space="preserve"> </v>
      </c>
    </row>
    <row r="96" spans="2:18" x14ac:dyDescent="0.2">
      <c r="B96" s="205"/>
      <c r="C96" s="368" t="s">
        <v>687</v>
      </c>
      <c r="D96" s="202"/>
      <c r="E96" s="202"/>
      <c r="F96" s="202"/>
      <c r="G96" s="202"/>
      <c r="H96" s="202"/>
      <c r="I96" s="202"/>
      <c r="J96" s="202"/>
      <c r="K96" s="202"/>
      <c r="L96" s="202"/>
      <c r="M96" s="202"/>
      <c r="N96" s="202"/>
      <c r="O96" s="202"/>
      <c r="P96" s="202"/>
      <c r="Q96" s="202"/>
      <c r="R96" s="202"/>
    </row>
    <row r="97" spans="2:18" x14ac:dyDescent="0.2">
      <c r="B97" s="205"/>
      <c r="C97" s="368" t="s">
        <v>687</v>
      </c>
      <c r="D97" s="202"/>
      <c r="E97" s="202"/>
      <c r="F97" s="202"/>
      <c r="G97" s="202"/>
      <c r="H97" s="202"/>
      <c r="I97" s="202"/>
      <c r="J97" s="202"/>
      <c r="K97" s="202"/>
      <c r="L97" s="202"/>
      <c r="M97" s="202"/>
      <c r="N97" s="202"/>
      <c r="O97" s="202"/>
      <c r="P97" s="202"/>
      <c r="Q97" s="202"/>
      <c r="R97" s="202"/>
    </row>
    <row r="98" spans="2:18" x14ac:dyDescent="0.2">
      <c r="B98" s="205"/>
      <c r="C98" s="368" t="s">
        <v>687</v>
      </c>
      <c r="D98" s="202"/>
      <c r="E98" s="202"/>
      <c r="F98" s="202"/>
      <c r="G98" s="202"/>
      <c r="H98" s="202"/>
      <c r="I98" s="202"/>
      <c r="J98" s="202"/>
      <c r="K98" s="202"/>
      <c r="L98" s="202"/>
      <c r="M98" s="202"/>
      <c r="N98" s="202"/>
      <c r="O98" s="202"/>
      <c r="P98" s="202"/>
      <c r="Q98" s="202"/>
      <c r="R98" s="202"/>
    </row>
    <row r="99" spans="2:18" ht="0.75" customHeight="1" thickBot="1" x14ac:dyDescent="0.25">
      <c r="B99" s="192"/>
      <c r="C99" s="192"/>
      <c r="D99" s="204" t="str">
        <f>IF(COUNTIF(D96:D98,"A")&gt;=1,"C",IF(COUNTIF(D96:D98,"A")&gt;0,"P"," "))</f>
        <v xml:space="preserve"> </v>
      </c>
      <c r="E99" s="204" t="str">
        <f t="shared" ref="E99:R99" si="22">IF(COUNTIF(E96:E98,"A")&gt;=1,"C",IF(COUNTIF(E96:E98,"A")&gt;0,"P"," "))</f>
        <v xml:space="preserve"> </v>
      </c>
      <c r="F99" s="204" t="str">
        <f t="shared" si="22"/>
        <v xml:space="preserve"> </v>
      </c>
      <c r="G99" s="204" t="str">
        <f t="shared" si="22"/>
        <v xml:space="preserve"> </v>
      </c>
      <c r="H99" s="204" t="str">
        <f t="shared" si="22"/>
        <v xml:space="preserve"> </v>
      </c>
      <c r="I99" s="204" t="str">
        <f t="shared" si="22"/>
        <v xml:space="preserve"> </v>
      </c>
      <c r="J99" s="204" t="str">
        <f t="shared" si="22"/>
        <v xml:space="preserve"> </v>
      </c>
      <c r="K99" s="204" t="str">
        <f t="shared" si="22"/>
        <v xml:space="preserve"> </v>
      </c>
      <c r="L99" s="204" t="str">
        <f t="shared" si="22"/>
        <v xml:space="preserve"> </v>
      </c>
      <c r="M99" s="204" t="str">
        <f t="shared" si="22"/>
        <v xml:space="preserve"> </v>
      </c>
      <c r="N99" s="204" t="str">
        <f t="shared" si="22"/>
        <v xml:space="preserve"> </v>
      </c>
      <c r="O99" s="204" t="str">
        <f t="shared" si="22"/>
        <v xml:space="preserve"> </v>
      </c>
      <c r="P99" s="204" t="str">
        <f t="shared" si="22"/>
        <v xml:space="preserve"> </v>
      </c>
      <c r="Q99" s="204" t="str">
        <f t="shared" si="22"/>
        <v xml:space="preserve"> </v>
      </c>
      <c r="R99" s="204" t="str">
        <f t="shared" si="22"/>
        <v xml:space="preserve"> </v>
      </c>
    </row>
    <row r="100" spans="2:18" ht="13.5" thickBot="1" x14ac:dyDescent="0.25">
      <c r="B100" s="192"/>
      <c r="C100" s="206" t="s">
        <v>157</v>
      </c>
      <c r="D100" s="207" t="str">
        <f>IF(COUNTIF(D83:D99,"C")&gt;4,"C",IF(COUNTIF(D83:D99,"C")&gt;0,"P"," "))</f>
        <v xml:space="preserve"> </v>
      </c>
      <c r="E100" s="207" t="str">
        <f t="shared" ref="E100:R100" si="23">IF(COUNTIF(E83:E99,"C")&gt;4,"C",IF(COUNTIF(E83:E99,"C")&gt;0,"P"," "))</f>
        <v xml:space="preserve"> </v>
      </c>
      <c r="F100" s="207" t="str">
        <f t="shared" si="23"/>
        <v xml:space="preserve"> </v>
      </c>
      <c r="G100" s="207" t="str">
        <f t="shared" si="23"/>
        <v xml:space="preserve"> </v>
      </c>
      <c r="H100" s="207" t="str">
        <f t="shared" si="23"/>
        <v xml:space="preserve"> </v>
      </c>
      <c r="I100" s="207" t="str">
        <f t="shared" si="23"/>
        <v xml:space="preserve"> </v>
      </c>
      <c r="J100" s="207" t="str">
        <f t="shared" si="23"/>
        <v xml:space="preserve"> </v>
      </c>
      <c r="K100" s="207" t="str">
        <f t="shared" si="23"/>
        <v xml:space="preserve"> </v>
      </c>
      <c r="L100" s="207" t="str">
        <f t="shared" si="23"/>
        <v xml:space="preserve"> </v>
      </c>
      <c r="M100" s="207" t="str">
        <f t="shared" si="23"/>
        <v xml:space="preserve"> </v>
      </c>
      <c r="N100" s="207" t="str">
        <f t="shared" si="23"/>
        <v xml:space="preserve"> </v>
      </c>
      <c r="O100" s="207" t="str">
        <f t="shared" si="23"/>
        <v xml:space="preserve"> </v>
      </c>
      <c r="P100" s="207" t="str">
        <f t="shared" si="23"/>
        <v xml:space="preserve"> </v>
      </c>
      <c r="Q100" s="207" t="str">
        <f t="shared" si="23"/>
        <v xml:space="preserve"> </v>
      </c>
      <c r="R100" s="207" t="str">
        <f t="shared" si="23"/>
        <v xml:space="preserve"> </v>
      </c>
    </row>
    <row r="102" spans="2:18" ht="15" x14ac:dyDescent="0.25">
      <c r="B102" s="364" t="s">
        <v>686</v>
      </c>
      <c r="C102" s="365"/>
      <c r="D102" s="474"/>
      <c r="E102" s="475"/>
      <c r="F102" s="475"/>
      <c r="G102" s="475"/>
      <c r="H102" s="475"/>
      <c r="I102" s="475"/>
      <c r="J102" s="475"/>
      <c r="K102" s="475"/>
      <c r="L102" s="475"/>
      <c r="M102" s="475"/>
      <c r="N102" s="475"/>
      <c r="O102" s="475"/>
      <c r="P102" s="475"/>
      <c r="Q102" s="475"/>
      <c r="R102" s="475"/>
    </row>
    <row r="103" spans="2:18" x14ac:dyDescent="0.2">
      <c r="B103" s="192">
        <v>1</v>
      </c>
      <c r="C103" s="367" t="s">
        <v>687</v>
      </c>
      <c r="D103" s="198"/>
      <c r="E103" s="198"/>
      <c r="F103" s="198"/>
      <c r="G103" s="198"/>
      <c r="H103" s="198"/>
      <c r="I103" s="198"/>
      <c r="J103" s="198"/>
      <c r="K103" s="198"/>
      <c r="L103" s="198"/>
      <c r="M103" s="198"/>
      <c r="N103" s="198"/>
      <c r="O103" s="198"/>
      <c r="P103" s="198"/>
      <c r="Q103" s="198"/>
      <c r="R103" s="198"/>
    </row>
    <row r="104" spans="2:18" x14ac:dyDescent="0.2">
      <c r="B104" s="199"/>
      <c r="C104" s="368" t="s">
        <v>687</v>
      </c>
      <c r="D104" s="202"/>
      <c r="E104" s="202"/>
      <c r="F104" s="202"/>
      <c r="G104" s="202"/>
      <c r="H104" s="202"/>
      <c r="I104" s="202"/>
      <c r="J104" s="202"/>
      <c r="K104" s="202"/>
      <c r="L104" s="202"/>
      <c r="M104" s="202"/>
      <c r="N104" s="202"/>
      <c r="O104" s="202"/>
      <c r="P104" s="202"/>
      <c r="Q104" s="202"/>
      <c r="R104" s="202"/>
    </row>
    <row r="105" spans="2:18" x14ac:dyDescent="0.2">
      <c r="B105" s="199"/>
      <c r="C105" s="368" t="s">
        <v>687</v>
      </c>
      <c r="D105" s="202"/>
      <c r="E105" s="202"/>
      <c r="F105" s="202"/>
      <c r="G105" s="202"/>
      <c r="H105" s="202"/>
      <c r="I105" s="202"/>
      <c r="J105" s="202"/>
      <c r="K105" s="202"/>
      <c r="L105" s="202"/>
      <c r="M105" s="202"/>
      <c r="N105" s="202"/>
      <c r="O105" s="202"/>
      <c r="P105" s="202"/>
      <c r="Q105" s="202"/>
      <c r="R105" s="202"/>
    </row>
    <row r="106" spans="2:18" x14ac:dyDescent="0.2">
      <c r="B106" s="199"/>
      <c r="C106" s="368" t="s">
        <v>687</v>
      </c>
      <c r="D106" s="202"/>
      <c r="E106" s="202"/>
      <c r="F106" s="202"/>
      <c r="G106" s="202"/>
      <c r="H106" s="202"/>
      <c r="I106" s="202"/>
      <c r="J106" s="202"/>
      <c r="K106" s="202"/>
      <c r="L106" s="202"/>
      <c r="M106" s="202"/>
      <c r="N106" s="202"/>
      <c r="O106" s="202"/>
      <c r="P106" s="202"/>
      <c r="Q106" s="202"/>
      <c r="R106" s="202"/>
    </row>
    <row r="107" spans="2:18" x14ac:dyDescent="0.2">
      <c r="B107" s="192">
        <v>2</v>
      </c>
      <c r="C107" s="369" t="s">
        <v>687</v>
      </c>
      <c r="D107" s="204" t="str">
        <f>IF(COUNTIF(D104:D106,"A")&gt;=1,"C",IF(COUNTIF(D104:D106,"A")&gt;0,"P"," "))</f>
        <v xml:space="preserve"> </v>
      </c>
      <c r="E107" s="204" t="str">
        <f t="shared" ref="E107:R107" si="24">IF(COUNTIF(E104:E106,"A")&gt;=1,"C",IF(COUNTIF(E104:E106,"A")&gt;0,"P"," "))</f>
        <v xml:space="preserve"> </v>
      </c>
      <c r="F107" s="204" t="str">
        <f t="shared" si="24"/>
        <v xml:space="preserve"> </v>
      </c>
      <c r="G107" s="204" t="str">
        <f t="shared" si="24"/>
        <v xml:space="preserve"> </v>
      </c>
      <c r="H107" s="204" t="str">
        <f t="shared" si="24"/>
        <v xml:space="preserve"> </v>
      </c>
      <c r="I107" s="204" t="str">
        <f t="shared" si="24"/>
        <v xml:space="preserve"> </v>
      </c>
      <c r="J107" s="204" t="str">
        <f t="shared" si="24"/>
        <v xml:space="preserve"> </v>
      </c>
      <c r="K107" s="204" t="str">
        <f t="shared" si="24"/>
        <v xml:space="preserve"> </v>
      </c>
      <c r="L107" s="204" t="str">
        <f t="shared" si="24"/>
        <v xml:space="preserve"> </v>
      </c>
      <c r="M107" s="204" t="str">
        <f t="shared" si="24"/>
        <v xml:space="preserve"> </v>
      </c>
      <c r="N107" s="204" t="str">
        <f t="shared" si="24"/>
        <v xml:space="preserve"> </v>
      </c>
      <c r="O107" s="204" t="str">
        <f t="shared" si="24"/>
        <v xml:space="preserve"> </v>
      </c>
      <c r="P107" s="204" t="str">
        <f t="shared" si="24"/>
        <v xml:space="preserve"> </v>
      </c>
      <c r="Q107" s="204" t="str">
        <f t="shared" si="24"/>
        <v xml:space="preserve"> </v>
      </c>
      <c r="R107" s="204" t="str">
        <f t="shared" si="24"/>
        <v xml:space="preserve"> </v>
      </c>
    </row>
    <row r="108" spans="2:18" x14ac:dyDescent="0.2">
      <c r="B108" s="205"/>
      <c r="C108" s="368" t="s">
        <v>687</v>
      </c>
      <c r="D108" s="202"/>
      <c r="E108" s="202"/>
      <c r="F108" s="202"/>
      <c r="G108" s="202"/>
      <c r="H108" s="202"/>
      <c r="I108" s="202"/>
      <c r="J108" s="202"/>
      <c r="K108" s="202"/>
      <c r="L108" s="202"/>
      <c r="M108" s="202"/>
      <c r="N108" s="202"/>
      <c r="O108" s="202"/>
      <c r="P108" s="202"/>
      <c r="Q108" s="202"/>
      <c r="R108" s="202"/>
    </row>
    <row r="109" spans="2:18" x14ac:dyDescent="0.2">
      <c r="B109" s="205"/>
      <c r="C109" s="368" t="s">
        <v>687</v>
      </c>
      <c r="D109" s="202"/>
      <c r="E109" s="202"/>
      <c r="F109" s="202"/>
      <c r="G109" s="202"/>
      <c r="H109" s="202"/>
      <c r="I109" s="202"/>
      <c r="J109" s="202"/>
      <c r="K109" s="202"/>
      <c r="L109" s="202"/>
      <c r="M109" s="202"/>
      <c r="N109" s="202"/>
      <c r="O109" s="202"/>
      <c r="P109" s="202"/>
      <c r="Q109" s="202"/>
      <c r="R109" s="202"/>
    </row>
    <row r="110" spans="2:18" x14ac:dyDescent="0.2">
      <c r="B110" s="205"/>
      <c r="C110" s="368" t="s">
        <v>687</v>
      </c>
      <c r="D110" s="202"/>
      <c r="E110" s="202"/>
      <c r="F110" s="202"/>
      <c r="G110" s="202"/>
      <c r="H110" s="202"/>
      <c r="I110" s="202"/>
      <c r="J110" s="202"/>
      <c r="K110" s="202"/>
      <c r="L110" s="202"/>
      <c r="M110" s="202"/>
      <c r="N110" s="202"/>
      <c r="O110" s="202"/>
      <c r="P110" s="202"/>
      <c r="Q110" s="202"/>
      <c r="R110" s="202"/>
    </row>
    <row r="111" spans="2:18" x14ac:dyDescent="0.2">
      <c r="B111" s="192">
        <v>3</v>
      </c>
      <c r="C111" s="369" t="s">
        <v>687</v>
      </c>
      <c r="D111" s="204" t="str">
        <f>IF(COUNTIF(D108:D110,"A")&gt;=1,"C",IF(COUNTIF(D108:D110,"A")&gt;0,"P"," "))</f>
        <v xml:space="preserve"> </v>
      </c>
      <c r="E111" s="204" t="str">
        <f t="shared" ref="E111:R111" si="25">IF(COUNTIF(E108:E110,"A")&gt;=1,"C",IF(COUNTIF(E108:E110,"A")&gt;0,"P"," "))</f>
        <v xml:space="preserve"> </v>
      </c>
      <c r="F111" s="204" t="str">
        <f t="shared" si="25"/>
        <v xml:space="preserve"> </v>
      </c>
      <c r="G111" s="204" t="str">
        <f t="shared" si="25"/>
        <v xml:space="preserve"> </v>
      </c>
      <c r="H111" s="204" t="str">
        <f t="shared" si="25"/>
        <v xml:space="preserve"> </v>
      </c>
      <c r="I111" s="204" t="str">
        <f t="shared" si="25"/>
        <v xml:space="preserve"> </v>
      </c>
      <c r="J111" s="204" t="str">
        <f t="shared" si="25"/>
        <v xml:space="preserve"> </v>
      </c>
      <c r="K111" s="204" t="str">
        <f t="shared" si="25"/>
        <v xml:space="preserve"> </v>
      </c>
      <c r="L111" s="204" t="str">
        <f t="shared" si="25"/>
        <v xml:space="preserve"> </v>
      </c>
      <c r="M111" s="204" t="str">
        <f t="shared" si="25"/>
        <v xml:space="preserve"> </v>
      </c>
      <c r="N111" s="204" t="str">
        <f t="shared" si="25"/>
        <v xml:space="preserve"> </v>
      </c>
      <c r="O111" s="204" t="str">
        <f t="shared" si="25"/>
        <v xml:space="preserve"> </v>
      </c>
      <c r="P111" s="204" t="str">
        <f t="shared" si="25"/>
        <v xml:space="preserve"> </v>
      </c>
      <c r="Q111" s="204" t="str">
        <f t="shared" si="25"/>
        <v xml:space="preserve"> </v>
      </c>
      <c r="R111" s="204" t="str">
        <f t="shared" si="25"/>
        <v xml:space="preserve"> </v>
      </c>
    </row>
    <row r="112" spans="2:18" x14ac:dyDescent="0.2">
      <c r="B112" s="205"/>
      <c r="C112" s="368" t="s">
        <v>687</v>
      </c>
      <c r="D112" s="202"/>
      <c r="E112" s="202"/>
      <c r="F112" s="202"/>
      <c r="G112" s="202"/>
      <c r="H112" s="202"/>
      <c r="I112" s="202"/>
      <c r="J112" s="202"/>
      <c r="K112" s="202"/>
      <c r="L112" s="202"/>
      <c r="M112" s="202"/>
      <c r="N112" s="202"/>
      <c r="O112" s="202"/>
      <c r="P112" s="202"/>
      <c r="Q112" s="202"/>
      <c r="R112" s="202"/>
    </row>
    <row r="113" spans="2:18" x14ac:dyDescent="0.2">
      <c r="B113" s="205"/>
      <c r="C113" s="368" t="s">
        <v>687</v>
      </c>
      <c r="D113" s="202"/>
      <c r="E113" s="202"/>
      <c r="F113" s="202"/>
      <c r="G113" s="202"/>
      <c r="H113" s="202"/>
      <c r="I113" s="202"/>
      <c r="J113" s="202"/>
      <c r="K113" s="202"/>
      <c r="L113" s="202"/>
      <c r="M113" s="202"/>
      <c r="N113" s="202"/>
      <c r="O113" s="202"/>
      <c r="P113" s="202"/>
      <c r="Q113" s="202"/>
      <c r="R113" s="202"/>
    </row>
    <row r="114" spans="2:18" x14ac:dyDescent="0.2">
      <c r="B114" s="205"/>
      <c r="C114" s="368" t="s">
        <v>687</v>
      </c>
      <c r="D114" s="202"/>
      <c r="E114" s="202"/>
      <c r="F114" s="202"/>
      <c r="G114" s="202"/>
      <c r="H114" s="202"/>
      <c r="I114" s="202"/>
      <c r="J114" s="202"/>
      <c r="K114" s="202"/>
      <c r="L114" s="202"/>
      <c r="M114" s="202"/>
      <c r="N114" s="202"/>
      <c r="O114" s="202"/>
      <c r="P114" s="202"/>
      <c r="Q114" s="202"/>
      <c r="R114" s="202"/>
    </row>
    <row r="115" spans="2:18" x14ac:dyDescent="0.2">
      <c r="B115" s="192">
        <v>4</v>
      </c>
      <c r="C115" s="369" t="s">
        <v>687</v>
      </c>
      <c r="D115" s="204" t="str">
        <f>IF(COUNTIF(D112:D114,"A")&gt;=1,"C",IF(COUNTIF(D112:D114,"A")&gt;0,"P"," "))</f>
        <v xml:space="preserve"> </v>
      </c>
      <c r="E115" s="204" t="str">
        <f t="shared" ref="E115:R115" si="26">IF(COUNTIF(E112:E114,"A")&gt;=1,"C",IF(COUNTIF(E112:E114,"A")&gt;0,"P"," "))</f>
        <v xml:space="preserve"> </v>
      </c>
      <c r="F115" s="204" t="str">
        <f t="shared" si="26"/>
        <v xml:space="preserve"> </v>
      </c>
      <c r="G115" s="204" t="str">
        <f t="shared" si="26"/>
        <v xml:space="preserve"> </v>
      </c>
      <c r="H115" s="204" t="str">
        <f t="shared" si="26"/>
        <v xml:space="preserve"> </v>
      </c>
      <c r="I115" s="204" t="str">
        <f t="shared" si="26"/>
        <v xml:space="preserve"> </v>
      </c>
      <c r="J115" s="204" t="str">
        <f t="shared" si="26"/>
        <v xml:space="preserve"> </v>
      </c>
      <c r="K115" s="204" t="str">
        <f t="shared" si="26"/>
        <v xml:space="preserve"> </v>
      </c>
      <c r="L115" s="204" t="str">
        <f t="shared" si="26"/>
        <v xml:space="preserve"> </v>
      </c>
      <c r="M115" s="204" t="str">
        <f t="shared" si="26"/>
        <v xml:space="preserve"> </v>
      </c>
      <c r="N115" s="204" t="str">
        <f t="shared" si="26"/>
        <v xml:space="preserve"> </v>
      </c>
      <c r="O115" s="204" t="str">
        <f t="shared" si="26"/>
        <v xml:space="preserve"> </v>
      </c>
      <c r="P115" s="204" t="str">
        <f t="shared" si="26"/>
        <v xml:space="preserve"> </v>
      </c>
      <c r="Q115" s="204" t="str">
        <f t="shared" si="26"/>
        <v xml:space="preserve"> </v>
      </c>
      <c r="R115" s="204" t="str">
        <f t="shared" si="26"/>
        <v xml:space="preserve"> </v>
      </c>
    </row>
    <row r="116" spans="2:18" x14ac:dyDescent="0.2">
      <c r="B116" s="205"/>
      <c r="C116" s="368" t="s">
        <v>687</v>
      </c>
      <c r="D116" s="202"/>
      <c r="E116" s="202"/>
      <c r="F116" s="202"/>
      <c r="G116" s="202"/>
      <c r="H116" s="202"/>
      <c r="I116" s="202"/>
      <c r="J116" s="202"/>
      <c r="K116" s="202"/>
      <c r="L116" s="202"/>
      <c r="M116" s="202"/>
      <c r="N116" s="202"/>
      <c r="O116" s="202"/>
      <c r="P116" s="202"/>
      <c r="Q116" s="202"/>
      <c r="R116" s="202"/>
    </row>
    <row r="117" spans="2:18" x14ac:dyDescent="0.2">
      <c r="B117" s="205"/>
      <c r="C117" s="368" t="s">
        <v>687</v>
      </c>
      <c r="D117" s="202"/>
      <c r="E117" s="202"/>
      <c r="F117" s="202"/>
      <c r="G117" s="202"/>
      <c r="H117" s="202"/>
      <c r="I117" s="202"/>
      <c r="J117" s="202"/>
      <c r="K117" s="202"/>
      <c r="L117" s="202"/>
      <c r="M117" s="202"/>
      <c r="N117" s="202"/>
      <c r="O117" s="202"/>
      <c r="P117" s="202"/>
      <c r="Q117" s="202"/>
      <c r="R117" s="202"/>
    </row>
    <row r="118" spans="2:18" x14ac:dyDescent="0.2">
      <c r="B118" s="205"/>
      <c r="C118" s="368" t="s">
        <v>687</v>
      </c>
      <c r="D118" s="202"/>
      <c r="E118" s="202"/>
      <c r="F118" s="202"/>
      <c r="G118" s="202"/>
      <c r="H118" s="202"/>
      <c r="I118" s="202"/>
      <c r="J118" s="202"/>
      <c r="K118" s="202"/>
      <c r="L118" s="202"/>
      <c r="M118" s="202"/>
      <c r="N118" s="202"/>
      <c r="O118" s="202"/>
      <c r="P118" s="202"/>
      <c r="Q118" s="202"/>
      <c r="R118" s="202"/>
    </row>
    <row r="119" spans="2:18" x14ac:dyDescent="0.2">
      <c r="B119" s="192">
        <v>5</v>
      </c>
      <c r="C119" s="369" t="s">
        <v>687</v>
      </c>
      <c r="D119" s="204" t="str">
        <f>IF(COUNTIF(D116:D118,"A")&gt;=1,"C",IF(COUNTIF(D116:D118,"A")&gt;0,"P"," "))</f>
        <v xml:space="preserve"> </v>
      </c>
      <c r="E119" s="204" t="str">
        <f t="shared" ref="E119:R119" si="27">IF(COUNTIF(E116:E118,"A")&gt;=1,"C",IF(COUNTIF(E116:E118,"A")&gt;0,"P"," "))</f>
        <v xml:space="preserve"> </v>
      </c>
      <c r="F119" s="204" t="str">
        <f t="shared" si="27"/>
        <v xml:space="preserve"> </v>
      </c>
      <c r="G119" s="204" t="str">
        <f t="shared" si="27"/>
        <v xml:space="preserve"> </v>
      </c>
      <c r="H119" s="204" t="str">
        <f t="shared" si="27"/>
        <v xml:space="preserve"> </v>
      </c>
      <c r="I119" s="204" t="str">
        <f t="shared" si="27"/>
        <v xml:space="preserve"> </v>
      </c>
      <c r="J119" s="204" t="str">
        <f t="shared" si="27"/>
        <v xml:space="preserve"> </v>
      </c>
      <c r="K119" s="204" t="str">
        <f t="shared" si="27"/>
        <v xml:space="preserve"> </v>
      </c>
      <c r="L119" s="204" t="str">
        <f t="shared" si="27"/>
        <v xml:space="preserve"> </v>
      </c>
      <c r="M119" s="204" t="str">
        <f t="shared" si="27"/>
        <v xml:space="preserve"> </v>
      </c>
      <c r="N119" s="204" t="str">
        <f t="shared" si="27"/>
        <v xml:space="preserve"> </v>
      </c>
      <c r="O119" s="204" t="str">
        <f t="shared" si="27"/>
        <v xml:space="preserve"> </v>
      </c>
      <c r="P119" s="204" t="str">
        <f t="shared" si="27"/>
        <v xml:space="preserve"> </v>
      </c>
      <c r="Q119" s="204" t="str">
        <f t="shared" si="27"/>
        <v xml:space="preserve"> </v>
      </c>
      <c r="R119" s="204" t="str">
        <f t="shared" si="27"/>
        <v xml:space="preserve"> </v>
      </c>
    </row>
    <row r="120" spans="2:18" x14ac:dyDescent="0.2">
      <c r="B120" s="205"/>
      <c r="C120" s="368" t="s">
        <v>687</v>
      </c>
      <c r="D120" s="202"/>
      <c r="E120" s="202"/>
      <c r="F120" s="202"/>
      <c r="G120" s="202"/>
      <c r="H120" s="202"/>
      <c r="I120" s="202"/>
      <c r="J120" s="202"/>
      <c r="K120" s="202"/>
      <c r="L120" s="202"/>
      <c r="M120" s="202"/>
      <c r="N120" s="202"/>
      <c r="O120" s="202"/>
      <c r="P120" s="202"/>
      <c r="Q120" s="202"/>
      <c r="R120" s="202"/>
    </row>
    <row r="121" spans="2:18" x14ac:dyDescent="0.2">
      <c r="B121" s="205"/>
      <c r="C121" s="368" t="s">
        <v>687</v>
      </c>
      <c r="D121" s="202"/>
      <c r="E121" s="202"/>
      <c r="F121" s="202"/>
      <c r="G121" s="202"/>
      <c r="H121" s="202"/>
      <c r="I121" s="202"/>
      <c r="J121" s="202"/>
      <c r="K121" s="202"/>
      <c r="L121" s="202"/>
      <c r="M121" s="202"/>
      <c r="N121" s="202"/>
      <c r="O121" s="202"/>
      <c r="P121" s="202"/>
      <c r="Q121" s="202"/>
      <c r="R121" s="202"/>
    </row>
    <row r="122" spans="2:18" x14ac:dyDescent="0.2">
      <c r="B122" s="205"/>
      <c r="C122" s="368" t="s">
        <v>687</v>
      </c>
      <c r="D122" s="202"/>
      <c r="E122" s="202"/>
      <c r="F122" s="202"/>
      <c r="G122" s="202"/>
      <c r="H122" s="202"/>
      <c r="I122" s="202"/>
      <c r="J122" s="202"/>
      <c r="K122" s="202"/>
      <c r="L122" s="202"/>
      <c r="M122" s="202"/>
      <c r="N122" s="202"/>
      <c r="O122" s="202"/>
      <c r="P122" s="202"/>
      <c r="Q122" s="202"/>
      <c r="R122" s="202"/>
    </row>
    <row r="123" spans="2:18" ht="0.75" customHeight="1" thickBot="1" x14ac:dyDescent="0.25">
      <c r="B123" s="192"/>
      <c r="C123" s="192"/>
      <c r="D123" s="204" t="str">
        <f>IF(COUNTIF(D120:D122,"A")&gt;=1,"C",IF(COUNTIF(D120:D122,"A")&gt;0,"P"," "))</f>
        <v xml:space="preserve"> </v>
      </c>
      <c r="E123" s="204" t="str">
        <f t="shared" ref="E123:R123" si="28">IF(COUNTIF(E120:E122,"A")&gt;=1,"C",IF(COUNTIF(E120:E122,"A")&gt;0,"P"," "))</f>
        <v xml:space="preserve"> </v>
      </c>
      <c r="F123" s="204" t="str">
        <f t="shared" si="28"/>
        <v xml:space="preserve"> </v>
      </c>
      <c r="G123" s="204" t="str">
        <f t="shared" si="28"/>
        <v xml:space="preserve"> </v>
      </c>
      <c r="H123" s="204" t="str">
        <f t="shared" si="28"/>
        <v xml:space="preserve"> </v>
      </c>
      <c r="I123" s="204" t="str">
        <f t="shared" si="28"/>
        <v xml:space="preserve"> </v>
      </c>
      <c r="J123" s="204" t="str">
        <f t="shared" si="28"/>
        <v xml:space="preserve"> </v>
      </c>
      <c r="K123" s="204" t="str">
        <f t="shared" si="28"/>
        <v xml:space="preserve"> </v>
      </c>
      <c r="L123" s="204" t="str">
        <f t="shared" si="28"/>
        <v xml:space="preserve"> </v>
      </c>
      <c r="M123" s="204" t="str">
        <f t="shared" si="28"/>
        <v xml:space="preserve"> </v>
      </c>
      <c r="N123" s="204" t="str">
        <f t="shared" si="28"/>
        <v xml:space="preserve"> </v>
      </c>
      <c r="O123" s="204" t="str">
        <f t="shared" si="28"/>
        <v xml:space="preserve"> </v>
      </c>
      <c r="P123" s="204" t="str">
        <f t="shared" si="28"/>
        <v xml:space="preserve"> </v>
      </c>
      <c r="Q123" s="204" t="str">
        <f t="shared" si="28"/>
        <v xml:space="preserve"> </v>
      </c>
      <c r="R123" s="204" t="str">
        <f t="shared" si="28"/>
        <v xml:space="preserve"> </v>
      </c>
    </row>
    <row r="124" spans="2:18" ht="13.5" thickBot="1" x14ac:dyDescent="0.25">
      <c r="B124" s="192"/>
      <c r="C124" s="206" t="s">
        <v>157</v>
      </c>
      <c r="D124" s="207" t="str">
        <f>IF(COUNTIF(D107:D123,"C")&gt;4,"C",IF(COUNTIF(D107:D123,"C")&gt;0,"P"," "))</f>
        <v xml:space="preserve"> </v>
      </c>
      <c r="E124" s="207" t="str">
        <f t="shared" ref="E124:R124" si="29">IF(COUNTIF(E107:E123,"C")&gt;4,"C",IF(COUNTIF(E107:E123,"C")&gt;0,"P"," "))</f>
        <v xml:space="preserve"> </v>
      </c>
      <c r="F124" s="207" t="str">
        <f t="shared" si="29"/>
        <v xml:space="preserve"> </v>
      </c>
      <c r="G124" s="207" t="str">
        <f t="shared" si="29"/>
        <v xml:space="preserve"> </v>
      </c>
      <c r="H124" s="207" t="str">
        <f t="shared" si="29"/>
        <v xml:space="preserve"> </v>
      </c>
      <c r="I124" s="207" t="str">
        <f t="shared" si="29"/>
        <v xml:space="preserve"> </v>
      </c>
      <c r="J124" s="207" t="str">
        <f t="shared" si="29"/>
        <v xml:space="preserve"> </v>
      </c>
      <c r="K124" s="207" t="str">
        <f t="shared" si="29"/>
        <v xml:space="preserve"> </v>
      </c>
      <c r="L124" s="207" t="str">
        <f t="shared" si="29"/>
        <v xml:space="preserve"> </v>
      </c>
      <c r="M124" s="207" t="str">
        <f t="shared" si="29"/>
        <v xml:space="preserve"> </v>
      </c>
      <c r="N124" s="207" t="str">
        <f t="shared" si="29"/>
        <v xml:space="preserve"> </v>
      </c>
      <c r="O124" s="207" t="str">
        <f t="shared" si="29"/>
        <v xml:space="preserve"> </v>
      </c>
      <c r="P124" s="207" t="str">
        <f t="shared" si="29"/>
        <v xml:space="preserve"> </v>
      </c>
      <c r="Q124" s="207" t="str">
        <f t="shared" si="29"/>
        <v xml:space="preserve"> </v>
      </c>
      <c r="R124" s="207" t="str">
        <f t="shared" si="29"/>
        <v xml:space="preserve"> </v>
      </c>
    </row>
    <row r="126" spans="2:18" ht="15" x14ac:dyDescent="0.25">
      <c r="B126" s="364" t="s">
        <v>686</v>
      </c>
      <c r="C126" s="365"/>
      <c r="D126" s="474"/>
      <c r="E126" s="475"/>
      <c r="F126" s="475"/>
      <c r="G126" s="475"/>
      <c r="H126" s="475"/>
      <c r="I126" s="475"/>
      <c r="J126" s="475"/>
      <c r="K126" s="475"/>
      <c r="L126" s="475"/>
      <c r="M126" s="475"/>
      <c r="N126" s="475"/>
      <c r="O126" s="475"/>
      <c r="P126" s="475"/>
      <c r="Q126" s="475"/>
      <c r="R126" s="475"/>
    </row>
    <row r="127" spans="2:18" x14ac:dyDescent="0.2">
      <c r="B127" s="192">
        <v>1</v>
      </c>
      <c r="C127" s="367" t="s">
        <v>687</v>
      </c>
      <c r="D127" s="198"/>
      <c r="E127" s="198"/>
      <c r="F127" s="198"/>
      <c r="G127" s="198"/>
      <c r="H127" s="198"/>
      <c r="I127" s="198"/>
      <c r="J127" s="198"/>
      <c r="K127" s="198"/>
      <c r="L127" s="198"/>
      <c r="M127" s="198"/>
      <c r="N127" s="198"/>
      <c r="O127" s="198"/>
      <c r="P127" s="198"/>
      <c r="Q127" s="198"/>
      <c r="R127" s="198"/>
    </row>
    <row r="128" spans="2:18" x14ac:dyDescent="0.2">
      <c r="B128" s="199"/>
      <c r="C128" s="368" t="s">
        <v>687</v>
      </c>
      <c r="D128" s="202"/>
      <c r="E128" s="202"/>
      <c r="F128" s="202"/>
      <c r="G128" s="202"/>
      <c r="H128" s="202"/>
      <c r="I128" s="202"/>
      <c r="J128" s="202"/>
      <c r="K128" s="202"/>
      <c r="L128" s="202"/>
      <c r="M128" s="202"/>
      <c r="N128" s="202"/>
      <c r="O128" s="202"/>
      <c r="P128" s="202"/>
      <c r="Q128" s="202"/>
      <c r="R128" s="202"/>
    </row>
    <row r="129" spans="2:18" x14ac:dyDescent="0.2">
      <c r="B129" s="199"/>
      <c r="C129" s="368" t="s">
        <v>687</v>
      </c>
      <c r="D129" s="202"/>
      <c r="E129" s="202"/>
      <c r="F129" s="202"/>
      <c r="G129" s="202"/>
      <c r="H129" s="202"/>
      <c r="I129" s="202"/>
      <c r="J129" s="202"/>
      <c r="K129" s="202"/>
      <c r="L129" s="202"/>
      <c r="M129" s="202"/>
      <c r="N129" s="202"/>
      <c r="O129" s="202"/>
      <c r="P129" s="202"/>
      <c r="Q129" s="202"/>
      <c r="R129" s="202"/>
    </row>
    <row r="130" spans="2:18" x14ac:dyDescent="0.2">
      <c r="B130" s="199"/>
      <c r="C130" s="368" t="s">
        <v>687</v>
      </c>
      <c r="D130" s="202"/>
      <c r="E130" s="202"/>
      <c r="F130" s="202"/>
      <c r="G130" s="202"/>
      <c r="H130" s="202"/>
      <c r="I130" s="202"/>
      <c r="J130" s="202"/>
      <c r="K130" s="202"/>
      <c r="L130" s="202"/>
      <c r="M130" s="202"/>
      <c r="N130" s="202"/>
      <c r="O130" s="202"/>
      <c r="P130" s="202"/>
      <c r="Q130" s="202"/>
      <c r="R130" s="202"/>
    </row>
    <row r="131" spans="2:18" x14ac:dyDescent="0.2">
      <c r="B131" s="192">
        <v>2</v>
      </c>
      <c r="C131" s="369" t="s">
        <v>687</v>
      </c>
      <c r="D131" s="204" t="str">
        <f>IF(COUNTIF(D128:D130,"A")&gt;=1,"C",IF(COUNTIF(D128:D130,"A")&gt;0,"P"," "))</f>
        <v xml:space="preserve"> </v>
      </c>
      <c r="E131" s="204" t="str">
        <f t="shared" ref="E131:R131" si="30">IF(COUNTIF(E128:E130,"A")&gt;=1,"C",IF(COUNTIF(E128:E130,"A")&gt;0,"P"," "))</f>
        <v xml:space="preserve"> </v>
      </c>
      <c r="F131" s="204" t="str">
        <f t="shared" si="30"/>
        <v xml:space="preserve"> </v>
      </c>
      <c r="G131" s="204" t="str">
        <f t="shared" si="30"/>
        <v xml:space="preserve"> </v>
      </c>
      <c r="H131" s="204" t="str">
        <f t="shared" si="30"/>
        <v xml:space="preserve"> </v>
      </c>
      <c r="I131" s="204" t="str">
        <f t="shared" si="30"/>
        <v xml:space="preserve"> </v>
      </c>
      <c r="J131" s="204" t="str">
        <f t="shared" si="30"/>
        <v xml:space="preserve"> </v>
      </c>
      <c r="K131" s="204" t="str">
        <f t="shared" si="30"/>
        <v xml:space="preserve"> </v>
      </c>
      <c r="L131" s="204" t="str">
        <f t="shared" si="30"/>
        <v xml:space="preserve"> </v>
      </c>
      <c r="M131" s="204" t="str">
        <f t="shared" si="30"/>
        <v xml:space="preserve"> </v>
      </c>
      <c r="N131" s="204" t="str">
        <f t="shared" si="30"/>
        <v xml:space="preserve"> </v>
      </c>
      <c r="O131" s="204" t="str">
        <f t="shared" si="30"/>
        <v xml:space="preserve"> </v>
      </c>
      <c r="P131" s="204" t="str">
        <f t="shared" si="30"/>
        <v xml:space="preserve"> </v>
      </c>
      <c r="Q131" s="204" t="str">
        <f t="shared" si="30"/>
        <v xml:space="preserve"> </v>
      </c>
      <c r="R131" s="204" t="str">
        <f t="shared" si="30"/>
        <v xml:space="preserve"> </v>
      </c>
    </row>
    <row r="132" spans="2:18" x14ac:dyDescent="0.2">
      <c r="B132" s="205"/>
      <c r="C132" s="368" t="s">
        <v>687</v>
      </c>
      <c r="D132" s="202"/>
      <c r="E132" s="202"/>
      <c r="F132" s="202"/>
      <c r="G132" s="202"/>
      <c r="H132" s="202"/>
      <c r="I132" s="202"/>
      <c r="J132" s="202"/>
      <c r="K132" s="202"/>
      <c r="L132" s="202"/>
      <c r="M132" s="202"/>
      <c r="N132" s="202"/>
      <c r="O132" s="202"/>
      <c r="P132" s="202"/>
      <c r="Q132" s="202"/>
      <c r="R132" s="202"/>
    </row>
    <row r="133" spans="2:18" x14ac:dyDescent="0.2">
      <c r="B133" s="205"/>
      <c r="C133" s="368" t="s">
        <v>687</v>
      </c>
      <c r="D133" s="202"/>
      <c r="E133" s="202"/>
      <c r="F133" s="202"/>
      <c r="G133" s="202"/>
      <c r="H133" s="202"/>
      <c r="I133" s="202"/>
      <c r="J133" s="202"/>
      <c r="K133" s="202"/>
      <c r="L133" s="202"/>
      <c r="M133" s="202"/>
      <c r="N133" s="202"/>
      <c r="O133" s="202"/>
      <c r="P133" s="202"/>
      <c r="Q133" s="202"/>
      <c r="R133" s="202"/>
    </row>
    <row r="134" spans="2:18" x14ac:dyDescent="0.2">
      <c r="B134" s="205"/>
      <c r="C134" s="368" t="s">
        <v>687</v>
      </c>
      <c r="D134" s="202"/>
      <c r="E134" s="202"/>
      <c r="F134" s="202"/>
      <c r="G134" s="202"/>
      <c r="H134" s="202"/>
      <c r="I134" s="202"/>
      <c r="J134" s="202"/>
      <c r="K134" s="202"/>
      <c r="L134" s="202"/>
      <c r="M134" s="202"/>
      <c r="N134" s="202"/>
      <c r="O134" s="202"/>
      <c r="P134" s="202"/>
      <c r="Q134" s="202"/>
      <c r="R134" s="202"/>
    </row>
    <row r="135" spans="2:18" x14ac:dyDescent="0.2">
      <c r="B135" s="192">
        <v>3</v>
      </c>
      <c r="C135" s="369" t="s">
        <v>687</v>
      </c>
      <c r="D135" s="204" t="str">
        <f>IF(COUNTIF(D132:D134,"A")&gt;=1,"C",IF(COUNTIF(D132:D134,"A")&gt;0,"P"," "))</f>
        <v xml:space="preserve"> </v>
      </c>
      <c r="E135" s="204" t="str">
        <f t="shared" ref="E135:R135" si="31">IF(COUNTIF(E132:E134,"A")&gt;=1,"C",IF(COUNTIF(E132:E134,"A")&gt;0,"P"," "))</f>
        <v xml:space="preserve"> </v>
      </c>
      <c r="F135" s="204" t="str">
        <f t="shared" si="31"/>
        <v xml:space="preserve"> </v>
      </c>
      <c r="G135" s="204" t="str">
        <f t="shared" si="31"/>
        <v xml:space="preserve"> </v>
      </c>
      <c r="H135" s="204" t="str">
        <f t="shared" si="31"/>
        <v xml:space="preserve"> </v>
      </c>
      <c r="I135" s="204" t="str">
        <f t="shared" si="31"/>
        <v xml:space="preserve"> </v>
      </c>
      <c r="J135" s="204" t="str">
        <f t="shared" si="31"/>
        <v xml:space="preserve"> </v>
      </c>
      <c r="K135" s="204" t="str">
        <f t="shared" si="31"/>
        <v xml:space="preserve"> </v>
      </c>
      <c r="L135" s="204" t="str">
        <f t="shared" si="31"/>
        <v xml:space="preserve"> </v>
      </c>
      <c r="M135" s="204" t="str">
        <f t="shared" si="31"/>
        <v xml:space="preserve"> </v>
      </c>
      <c r="N135" s="204" t="str">
        <f t="shared" si="31"/>
        <v xml:space="preserve"> </v>
      </c>
      <c r="O135" s="204" t="str">
        <f t="shared" si="31"/>
        <v xml:space="preserve"> </v>
      </c>
      <c r="P135" s="204" t="str">
        <f t="shared" si="31"/>
        <v xml:space="preserve"> </v>
      </c>
      <c r="Q135" s="204" t="str">
        <f t="shared" si="31"/>
        <v xml:space="preserve"> </v>
      </c>
      <c r="R135" s="204" t="str">
        <f t="shared" si="31"/>
        <v xml:space="preserve"> </v>
      </c>
    </row>
    <row r="136" spans="2:18" x14ac:dyDescent="0.2">
      <c r="B136" s="205"/>
      <c r="C136" s="368" t="s">
        <v>687</v>
      </c>
      <c r="D136" s="202"/>
      <c r="E136" s="202"/>
      <c r="F136" s="202"/>
      <c r="G136" s="202"/>
      <c r="H136" s="202"/>
      <c r="I136" s="202"/>
      <c r="J136" s="202"/>
      <c r="K136" s="202"/>
      <c r="L136" s="202"/>
      <c r="M136" s="202"/>
      <c r="N136" s="202"/>
      <c r="O136" s="202"/>
      <c r="P136" s="202"/>
      <c r="Q136" s="202"/>
      <c r="R136" s="202"/>
    </row>
    <row r="137" spans="2:18" x14ac:dyDescent="0.2">
      <c r="B137" s="205"/>
      <c r="C137" s="368" t="s">
        <v>687</v>
      </c>
      <c r="D137" s="202"/>
      <c r="E137" s="202"/>
      <c r="F137" s="202"/>
      <c r="G137" s="202"/>
      <c r="H137" s="202"/>
      <c r="I137" s="202"/>
      <c r="J137" s="202"/>
      <c r="K137" s="202"/>
      <c r="L137" s="202"/>
      <c r="M137" s="202"/>
      <c r="N137" s="202"/>
      <c r="O137" s="202"/>
      <c r="P137" s="202"/>
      <c r="Q137" s="202"/>
      <c r="R137" s="202"/>
    </row>
    <row r="138" spans="2:18" x14ac:dyDescent="0.2">
      <c r="B138" s="205"/>
      <c r="C138" s="368" t="s">
        <v>687</v>
      </c>
      <c r="D138" s="202"/>
      <c r="E138" s="202"/>
      <c r="F138" s="202"/>
      <c r="G138" s="202"/>
      <c r="H138" s="202"/>
      <c r="I138" s="202"/>
      <c r="J138" s="202"/>
      <c r="K138" s="202"/>
      <c r="L138" s="202"/>
      <c r="M138" s="202"/>
      <c r="N138" s="202"/>
      <c r="O138" s="202"/>
      <c r="P138" s="202"/>
      <c r="Q138" s="202"/>
      <c r="R138" s="202"/>
    </row>
    <row r="139" spans="2:18" x14ac:dyDescent="0.2">
      <c r="B139" s="192">
        <v>4</v>
      </c>
      <c r="C139" s="369" t="s">
        <v>687</v>
      </c>
      <c r="D139" s="204" t="str">
        <f>IF(COUNTIF(D136:D138,"A")&gt;=1,"C",IF(COUNTIF(D136:D138,"A")&gt;0,"P"," "))</f>
        <v xml:space="preserve"> </v>
      </c>
      <c r="E139" s="204" t="str">
        <f t="shared" ref="E139:R139" si="32">IF(COUNTIF(E136:E138,"A")&gt;=1,"C",IF(COUNTIF(E136:E138,"A")&gt;0,"P"," "))</f>
        <v xml:space="preserve"> </v>
      </c>
      <c r="F139" s="204" t="str">
        <f t="shared" si="32"/>
        <v xml:space="preserve"> </v>
      </c>
      <c r="G139" s="204" t="str">
        <f t="shared" si="32"/>
        <v xml:space="preserve"> </v>
      </c>
      <c r="H139" s="204" t="str">
        <f t="shared" si="32"/>
        <v xml:space="preserve"> </v>
      </c>
      <c r="I139" s="204" t="str">
        <f t="shared" si="32"/>
        <v xml:space="preserve"> </v>
      </c>
      <c r="J139" s="204" t="str">
        <f t="shared" si="32"/>
        <v xml:space="preserve"> </v>
      </c>
      <c r="K139" s="204" t="str">
        <f t="shared" si="32"/>
        <v xml:space="preserve"> </v>
      </c>
      <c r="L139" s="204" t="str">
        <f t="shared" si="32"/>
        <v xml:space="preserve"> </v>
      </c>
      <c r="M139" s="204" t="str">
        <f t="shared" si="32"/>
        <v xml:space="preserve"> </v>
      </c>
      <c r="N139" s="204" t="str">
        <f t="shared" si="32"/>
        <v xml:space="preserve"> </v>
      </c>
      <c r="O139" s="204" t="str">
        <f t="shared" si="32"/>
        <v xml:space="preserve"> </v>
      </c>
      <c r="P139" s="204" t="str">
        <f t="shared" si="32"/>
        <v xml:space="preserve"> </v>
      </c>
      <c r="Q139" s="204" t="str">
        <f t="shared" si="32"/>
        <v xml:space="preserve"> </v>
      </c>
      <c r="R139" s="204" t="str">
        <f t="shared" si="32"/>
        <v xml:space="preserve"> </v>
      </c>
    </row>
    <row r="140" spans="2:18" x14ac:dyDescent="0.2">
      <c r="B140" s="205"/>
      <c r="C140" s="368" t="s">
        <v>687</v>
      </c>
      <c r="D140" s="202"/>
      <c r="E140" s="202"/>
      <c r="F140" s="202"/>
      <c r="G140" s="202"/>
      <c r="H140" s="202"/>
      <c r="I140" s="202"/>
      <c r="J140" s="202"/>
      <c r="K140" s="202"/>
      <c r="L140" s="202"/>
      <c r="M140" s="202"/>
      <c r="N140" s="202"/>
      <c r="O140" s="202"/>
      <c r="P140" s="202"/>
      <c r="Q140" s="202"/>
      <c r="R140" s="202"/>
    </row>
    <row r="141" spans="2:18" x14ac:dyDescent="0.2">
      <c r="B141" s="205"/>
      <c r="C141" s="368" t="s">
        <v>687</v>
      </c>
      <c r="D141" s="202"/>
      <c r="E141" s="202"/>
      <c r="F141" s="202"/>
      <c r="G141" s="202"/>
      <c r="H141" s="202"/>
      <c r="I141" s="202"/>
      <c r="J141" s="202"/>
      <c r="K141" s="202"/>
      <c r="L141" s="202"/>
      <c r="M141" s="202"/>
      <c r="N141" s="202"/>
      <c r="O141" s="202"/>
      <c r="P141" s="202"/>
      <c r="Q141" s="202"/>
      <c r="R141" s="202"/>
    </row>
    <row r="142" spans="2:18" x14ac:dyDescent="0.2">
      <c r="B142" s="205"/>
      <c r="C142" s="368" t="s">
        <v>687</v>
      </c>
      <c r="D142" s="202"/>
      <c r="E142" s="202"/>
      <c r="F142" s="202"/>
      <c r="G142" s="202"/>
      <c r="H142" s="202"/>
      <c r="I142" s="202"/>
      <c r="J142" s="202"/>
      <c r="K142" s="202"/>
      <c r="L142" s="202"/>
      <c r="M142" s="202"/>
      <c r="N142" s="202"/>
      <c r="O142" s="202"/>
      <c r="P142" s="202"/>
      <c r="Q142" s="202"/>
      <c r="R142" s="202"/>
    </row>
    <row r="143" spans="2:18" x14ac:dyDescent="0.2">
      <c r="B143" s="192">
        <v>5</v>
      </c>
      <c r="C143" s="369" t="s">
        <v>687</v>
      </c>
      <c r="D143" s="204" t="str">
        <f>IF(COUNTIF(D140:D142,"A")&gt;=1,"C",IF(COUNTIF(D140:D142,"A")&gt;0,"P"," "))</f>
        <v xml:space="preserve"> </v>
      </c>
      <c r="E143" s="204" t="str">
        <f t="shared" ref="E143:R143" si="33">IF(COUNTIF(E140:E142,"A")&gt;=1,"C",IF(COUNTIF(E140:E142,"A")&gt;0,"P"," "))</f>
        <v xml:space="preserve"> </v>
      </c>
      <c r="F143" s="204" t="str">
        <f t="shared" si="33"/>
        <v xml:space="preserve"> </v>
      </c>
      <c r="G143" s="204" t="str">
        <f t="shared" si="33"/>
        <v xml:space="preserve"> </v>
      </c>
      <c r="H143" s="204" t="str">
        <f t="shared" si="33"/>
        <v xml:space="preserve"> </v>
      </c>
      <c r="I143" s="204" t="str">
        <f t="shared" si="33"/>
        <v xml:space="preserve"> </v>
      </c>
      <c r="J143" s="204" t="str">
        <f t="shared" si="33"/>
        <v xml:space="preserve"> </v>
      </c>
      <c r="K143" s="204" t="str">
        <f t="shared" si="33"/>
        <v xml:space="preserve"> </v>
      </c>
      <c r="L143" s="204" t="str">
        <f t="shared" si="33"/>
        <v xml:space="preserve"> </v>
      </c>
      <c r="M143" s="204" t="str">
        <f t="shared" si="33"/>
        <v xml:space="preserve"> </v>
      </c>
      <c r="N143" s="204" t="str">
        <f t="shared" si="33"/>
        <v xml:space="preserve"> </v>
      </c>
      <c r="O143" s="204" t="str">
        <f t="shared" si="33"/>
        <v xml:space="preserve"> </v>
      </c>
      <c r="P143" s="204" t="str">
        <f t="shared" si="33"/>
        <v xml:space="preserve"> </v>
      </c>
      <c r="Q143" s="204" t="str">
        <f t="shared" si="33"/>
        <v xml:space="preserve"> </v>
      </c>
      <c r="R143" s="204" t="str">
        <f t="shared" si="33"/>
        <v xml:space="preserve"> </v>
      </c>
    </row>
    <row r="144" spans="2:18" x14ac:dyDescent="0.2">
      <c r="B144" s="205"/>
      <c r="C144" s="368" t="s">
        <v>687</v>
      </c>
      <c r="D144" s="202"/>
      <c r="E144" s="202"/>
      <c r="F144" s="202"/>
      <c r="G144" s="202"/>
      <c r="H144" s="202"/>
      <c r="I144" s="202"/>
      <c r="J144" s="202"/>
      <c r="K144" s="202"/>
      <c r="L144" s="202"/>
      <c r="M144" s="202"/>
      <c r="N144" s="202"/>
      <c r="O144" s="202"/>
      <c r="P144" s="202"/>
      <c r="Q144" s="202"/>
      <c r="R144" s="202"/>
    </row>
    <row r="145" spans="2:18" x14ac:dyDescent="0.2">
      <c r="B145" s="205"/>
      <c r="C145" s="368" t="s">
        <v>687</v>
      </c>
      <c r="D145" s="202"/>
      <c r="E145" s="202"/>
      <c r="F145" s="202"/>
      <c r="G145" s="202"/>
      <c r="H145" s="202"/>
      <c r="I145" s="202"/>
      <c r="J145" s="202"/>
      <c r="K145" s="202"/>
      <c r="L145" s="202"/>
      <c r="M145" s="202"/>
      <c r="N145" s="202"/>
      <c r="O145" s="202"/>
      <c r="P145" s="202"/>
      <c r="Q145" s="202"/>
      <c r="R145" s="202"/>
    </row>
    <row r="146" spans="2:18" x14ac:dyDescent="0.2">
      <c r="B146" s="205"/>
      <c r="C146" s="368" t="s">
        <v>687</v>
      </c>
      <c r="D146" s="202"/>
      <c r="E146" s="202"/>
      <c r="F146" s="202"/>
      <c r="G146" s="202"/>
      <c r="H146" s="202"/>
      <c r="I146" s="202"/>
      <c r="J146" s="202"/>
      <c r="K146" s="202"/>
      <c r="L146" s="202"/>
      <c r="M146" s="202"/>
      <c r="N146" s="202"/>
      <c r="O146" s="202"/>
      <c r="P146" s="202"/>
      <c r="Q146" s="202"/>
      <c r="R146" s="202"/>
    </row>
    <row r="147" spans="2:18" ht="0.75" customHeight="1" thickBot="1" x14ac:dyDescent="0.25">
      <c r="B147" s="192"/>
      <c r="C147" s="192"/>
      <c r="D147" s="204" t="str">
        <f>IF(COUNTIF(D144:D146,"A")&gt;=1,"C",IF(COUNTIF(D144:D146,"A")&gt;0,"P"," "))</f>
        <v xml:space="preserve"> </v>
      </c>
      <c r="E147" s="204" t="str">
        <f t="shared" ref="E147:R147" si="34">IF(COUNTIF(E144:E146,"A")&gt;=1,"C",IF(COUNTIF(E144:E146,"A")&gt;0,"P"," "))</f>
        <v xml:space="preserve"> </v>
      </c>
      <c r="F147" s="204" t="str">
        <f t="shared" si="34"/>
        <v xml:space="preserve"> </v>
      </c>
      <c r="G147" s="204" t="str">
        <f t="shared" si="34"/>
        <v xml:space="preserve"> </v>
      </c>
      <c r="H147" s="204" t="str">
        <f t="shared" si="34"/>
        <v xml:space="preserve"> </v>
      </c>
      <c r="I147" s="204" t="str">
        <f t="shared" si="34"/>
        <v xml:space="preserve"> </v>
      </c>
      <c r="J147" s="204" t="str">
        <f t="shared" si="34"/>
        <v xml:space="preserve"> </v>
      </c>
      <c r="K147" s="204" t="str">
        <f t="shared" si="34"/>
        <v xml:space="preserve"> </v>
      </c>
      <c r="L147" s="204" t="str">
        <f t="shared" si="34"/>
        <v xml:space="preserve"> </v>
      </c>
      <c r="M147" s="204" t="str">
        <f t="shared" si="34"/>
        <v xml:space="preserve"> </v>
      </c>
      <c r="N147" s="204" t="str">
        <f t="shared" si="34"/>
        <v xml:space="preserve"> </v>
      </c>
      <c r="O147" s="204" t="str">
        <f t="shared" si="34"/>
        <v xml:space="preserve"> </v>
      </c>
      <c r="P147" s="204" t="str">
        <f t="shared" si="34"/>
        <v xml:space="preserve"> </v>
      </c>
      <c r="Q147" s="204" t="str">
        <f t="shared" si="34"/>
        <v xml:space="preserve"> </v>
      </c>
      <c r="R147" s="204" t="str">
        <f t="shared" si="34"/>
        <v xml:space="preserve"> </v>
      </c>
    </row>
    <row r="148" spans="2:18" ht="13.5" thickBot="1" x14ac:dyDescent="0.25">
      <c r="B148" s="192"/>
      <c r="C148" s="206" t="s">
        <v>157</v>
      </c>
      <c r="D148" s="207" t="str">
        <f>IF(COUNTIF(D131:D147,"C")&gt;4,"C",IF(COUNTIF(D131:D147,"C")&gt;0,"P"," "))</f>
        <v xml:space="preserve"> </v>
      </c>
      <c r="E148" s="207" t="str">
        <f t="shared" ref="E148:R148" si="35">IF(COUNTIF(E131:E147,"C")&gt;4,"C",IF(COUNTIF(E131:E147,"C")&gt;0,"P"," "))</f>
        <v xml:space="preserve"> </v>
      </c>
      <c r="F148" s="207" t="str">
        <f t="shared" si="35"/>
        <v xml:space="preserve"> </v>
      </c>
      <c r="G148" s="207" t="str">
        <f t="shared" si="35"/>
        <v xml:space="preserve"> </v>
      </c>
      <c r="H148" s="207" t="str">
        <f t="shared" si="35"/>
        <v xml:space="preserve"> </v>
      </c>
      <c r="I148" s="207" t="str">
        <f t="shared" si="35"/>
        <v xml:space="preserve"> </v>
      </c>
      <c r="J148" s="207" t="str">
        <f t="shared" si="35"/>
        <v xml:space="preserve"> </v>
      </c>
      <c r="K148" s="207" t="str">
        <f t="shared" si="35"/>
        <v xml:space="preserve"> </v>
      </c>
      <c r="L148" s="207" t="str">
        <f t="shared" si="35"/>
        <v xml:space="preserve"> </v>
      </c>
      <c r="M148" s="207" t="str">
        <f t="shared" si="35"/>
        <v xml:space="preserve"> </v>
      </c>
      <c r="N148" s="207" t="str">
        <f t="shared" si="35"/>
        <v xml:space="preserve"> </v>
      </c>
      <c r="O148" s="207" t="str">
        <f t="shared" si="35"/>
        <v xml:space="preserve"> </v>
      </c>
      <c r="P148" s="207" t="str">
        <f t="shared" si="35"/>
        <v xml:space="preserve"> </v>
      </c>
      <c r="Q148" s="207" t="str">
        <f t="shared" si="35"/>
        <v xml:space="preserve"> </v>
      </c>
      <c r="R148" s="207" t="str">
        <f t="shared" si="35"/>
        <v xml:space="preserve"> </v>
      </c>
    </row>
  </sheetData>
  <sheetProtection password="DBBF" sheet="1" objects="1" scenarios="1" selectLockedCells="1"/>
  <mergeCells count="25">
    <mergeCell ref="B3:C3"/>
    <mergeCell ref="A4:C4"/>
    <mergeCell ref="D126:R126"/>
    <mergeCell ref="D6:R6"/>
    <mergeCell ref="S7:Z14"/>
    <mergeCell ref="D30:R30"/>
    <mergeCell ref="D54:R54"/>
    <mergeCell ref="D78:R78"/>
    <mergeCell ref="D102:R102"/>
    <mergeCell ref="A5:R5"/>
    <mergeCell ref="J1:J4"/>
    <mergeCell ref="K1:K4"/>
    <mergeCell ref="L1:L4"/>
    <mergeCell ref="M1:M4"/>
    <mergeCell ref="N1:N4"/>
    <mergeCell ref="O1:O4"/>
    <mergeCell ref="I1:I4"/>
    <mergeCell ref="P1:P4"/>
    <mergeCell ref="Q1:Q4"/>
    <mergeCell ref="R1:R4"/>
    <mergeCell ref="D1:D4"/>
    <mergeCell ref="E1:E4"/>
    <mergeCell ref="F1:F4"/>
    <mergeCell ref="G1:G4"/>
    <mergeCell ref="H1:H4"/>
  </mergeCells>
  <pageMargins left="1" right="0.5" top="1" bottom="0.75" header="0.25" footer="0.25"/>
  <pageSetup scale="70" fitToHeight="0" orientation="portrait" r:id="rId1"/>
  <headerFooter alignWithMargins="0">
    <oddHeader>&amp;C&amp;"Arial,Bold"&amp;14SeniorTrax&amp;12
Council Own - &amp;D</oddHeader>
    <oddFooter>Page &amp;P</oddFooter>
  </headerFooter>
  <rowBreaks count="1" manualBreakCount="1">
    <brk id="76" max="1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00"/>
  </sheetPr>
  <dimension ref="A1:R71"/>
  <sheetViews>
    <sheetView showGridLines="0" zoomScaleNormal="100" workbookViewId="0">
      <selection activeCell="D6" sqref="D6"/>
    </sheetView>
  </sheetViews>
  <sheetFormatPr defaultRowHeight="12.75" x14ac:dyDescent="0.2"/>
  <cols>
    <col min="1" max="1" width="12.7109375" customWidth="1"/>
    <col min="2" max="2" width="2.7109375" customWidth="1"/>
    <col min="3" max="3" width="32.7109375" customWidth="1"/>
    <col min="4" max="18" width="3.28515625" customWidth="1"/>
  </cols>
  <sheetData>
    <row r="1" spans="1:18" ht="12.75" customHeight="1" x14ac:dyDescent="0.2">
      <c r="A1" s="84"/>
      <c r="B1" s="386" t="s">
        <v>104</v>
      </c>
      <c r="C1" s="387">
        <f>Instructions!F3</f>
        <v>10</v>
      </c>
      <c r="D1" s="443" t="str">
        <f>Stephanie!$A$1</f>
        <v>Stephanie</v>
      </c>
      <c r="E1" s="443" t="str">
        <f ca="1">Senior2!$A$1</f>
        <v>Senior2</v>
      </c>
      <c r="F1" s="443" t="str">
        <f ca="1">Senior3!$A$1</f>
        <v>Senior3</v>
      </c>
      <c r="G1" s="443" t="str">
        <f ca="1">Senior4!$A$1</f>
        <v>Senior4</v>
      </c>
      <c r="H1" s="443" t="str">
        <f ca="1">Senior5!$A$1</f>
        <v>Senior5</v>
      </c>
      <c r="I1" s="443" t="str">
        <f ca="1">Senior6!$A$1</f>
        <v>Senior6</v>
      </c>
      <c r="J1" s="443" t="str">
        <f ca="1">Senior7!$A$1</f>
        <v>Senior7</v>
      </c>
      <c r="K1" s="443" t="str">
        <f ca="1">Senior8!$A$1</f>
        <v>Senior8</v>
      </c>
      <c r="L1" s="443" t="str">
        <f ca="1">Senior9!$A$1</f>
        <v>Senior9</v>
      </c>
      <c r="M1" s="443" t="str">
        <f ca="1">Senior10!$A$1</f>
        <v>Senior10</v>
      </c>
      <c r="N1" s="443" t="str">
        <f ca="1">Senior11!$A$1</f>
        <v>Senior11</v>
      </c>
      <c r="O1" s="443" t="str">
        <f ca="1">Senior12!$A$1</f>
        <v>Senior12</v>
      </c>
      <c r="P1" s="443" t="str">
        <f ca="1">Senior13!$A$1</f>
        <v>Senior13</v>
      </c>
      <c r="Q1" s="443" t="str">
        <f ca="1">Senior14!$A$1</f>
        <v>Senior14</v>
      </c>
      <c r="R1" s="443" t="str">
        <f ca="1">Senior15!$A$1</f>
        <v>Senior15</v>
      </c>
    </row>
    <row r="2" spans="1:18" ht="15" x14ac:dyDescent="0.25">
      <c r="A2" s="84"/>
      <c r="B2" s="79" t="s">
        <v>112</v>
      </c>
      <c r="C2" s="90">
        <f>Instructions!F5</f>
        <v>40726</v>
      </c>
      <c r="D2" s="443"/>
      <c r="E2" s="443"/>
      <c r="F2" s="443"/>
      <c r="G2" s="443"/>
      <c r="H2" s="443"/>
      <c r="I2" s="443"/>
      <c r="J2" s="443"/>
      <c r="K2" s="443"/>
      <c r="L2" s="443"/>
      <c r="M2" s="443"/>
      <c r="N2" s="443"/>
      <c r="O2" s="443"/>
      <c r="P2" s="443"/>
      <c r="Q2" s="443"/>
      <c r="R2" s="443"/>
    </row>
    <row r="3" spans="1:18" x14ac:dyDescent="0.2">
      <c r="A3" s="496" t="s">
        <v>58</v>
      </c>
      <c r="B3" s="496"/>
      <c r="C3" s="497"/>
      <c r="D3" s="443"/>
      <c r="E3" s="443"/>
      <c r="F3" s="443"/>
      <c r="G3" s="443"/>
      <c r="H3" s="443"/>
      <c r="I3" s="443"/>
      <c r="J3" s="443"/>
      <c r="K3" s="443"/>
      <c r="L3" s="443"/>
      <c r="M3" s="443"/>
      <c r="N3" s="443"/>
      <c r="O3" s="443"/>
      <c r="P3" s="443"/>
      <c r="Q3" s="443"/>
      <c r="R3" s="443"/>
    </row>
    <row r="4" spans="1:18" x14ac:dyDescent="0.2">
      <c r="A4" s="87"/>
      <c r="B4" s="87"/>
      <c r="C4" s="87"/>
      <c r="D4" s="443"/>
      <c r="E4" s="443"/>
      <c r="F4" s="443"/>
      <c r="G4" s="443"/>
      <c r="H4" s="443"/>
      <c r="I4" s="443"/>
      <c r="J4" s="443"/>
      <c r="K4" s="443"/>
      <c r="L4" s="443"/>
      <c r="M4" s="443"/>
      <c r="N4" s="443"/>
      <c r="O4" s="443"/>
      <c r="P4" s="443"/>
      <c r="Q4" s="443"/>
      <c r="R4" s="443"/>
    </row>
    <row r="5" spans="1:18" x14ac:dyDescent="0.2">
      <c r="A5" s="236"/>
      <c r="B5" s="476" t="s">
        <v>474</v>
      </c>
      <c r="C5" s="495"/>
      <c r="D5" s="137"/>
      <c r="E5" s="137"/>
      <c r="F5" s="137"/>
      <c r="G5" s="137"/>
      <c r="H5" s="137"/>
      <c r="I5" s="137"/>
      <c r="J5" s="137"/>
      <c r="K5" s="137"/>
      <c r="L5" s="137"/>
      <c r="M5" s="137"/>
      <c r="N5" s="137"/>
      <c r="O5" s="137"/>
      <c r="P5" s="137"/>
      <c r="Q5" s="80"/>
      <c r="R5" s="80"/>
    </row>
    <row r="6" spans="1:18" x14ac:dyDescent="0.2">
      <c r="B6" s="82">
        <v>1</v>
      </c>
      <c r="C6" s="235" t="s">
        <v>475</v>
      </c>
      <c r="D6" s="134"/>
      <c r="E6" s="134"/>
      <c r="F6" s="134"/>
      <c r="G6" s="134"/>
      <c r="H6" s="134"/>
      <c r="I6" s="134"/>
      <c r="J6" s="134"/>
      <c r="K6" s="134"/>
      <c r="L6" s="134"/>
      <c r="M6" s="134"/>
      <c r="N6" s="134"/>
      <c r="O6" s="134"/>
      <c r="P6" s="134"/>
      <c r="Q6" s="134"/>
      <c r="R6" s="134"/>
    </row>
    <row r="7" spans="1:18" ht="13.5" thickBot="1" x14ac:dyDescent="0.25">
      <c r="B7" s="82">
        <v>2</v>
      </c>
      <c r="C7" s="235" t="s">
        <v>476</v>
      </c>
      <c r="D7" s="134"/>
      <c r="E7" s="134"/>
      <c r="F7" s="134"/>
      <c r="G7" s="134"/>
      <c r="H7" s="134"/>
      <c r="I7" s="134"/>
      <c r="J7" s="134"/>
      <c r="K7" s="134"/>
      <c r="L7" s="134"/>
      <c r="M7" s="134"/>
      <c r="N7" s="134"/>
      <c r="O7" s="134"/>
      <c r="P7" s="134"/>
      <c r="Q7" s="134"/>
      <c r="R7" s="134"/>
    </row>
    <row r="8" spans="1:18" ht="13.5" thickBot="1" x14ac:dyDescent="0.25">
      <c r="B8" s="81"/>
      <c r="C8" s="86" t="s">
        <v>157</v>
      </c>
      <c r="D8" s="135" t="str">
        <f t="shared" ref="D8:R8" si="0">IF(COUNTIF(D6:D7,"A")=2,"C",IF(COUNTIF(D6:D7,"A")&gt;0,"P"," "))</f>
        <v xml:space="preserve"> </v>
      </c>
      <c r="E8" s="135" t="str">
        <f t="shared" si="0"/>
        <v xml:space="preserve"> </v>
      </c>
      <c r="F8" s="135" t="str">
        <f t="shared" si="0"/>
        <v xml:space="preserve"> </v>
      </c>
      <c r="G8" s="135" t="str">
        <f t="shared" si="0"/>
        <v xml:space="preserve"> </v>
      </c>
      <c r="H8" s="135" t="str">
        <f t="shared" si="0"/>
        <v xml:space="preserve"> </v>
      </c>
      <c r="I8" s="135" t="str">
        <f t="shared" si="0"/>
        <v xml:space="preserve"> </v>
      </c>
      <c r="J8" s="135" t="str">
        <f t="shared" si="0"/>
        <v xml:space="preserve"> </v>
      </c>
      <c r="K8" s="135" t="str">
        <f t="shared" si="0"/>
        <v xml:space="preserve"> </v>
      </c>
      <c r="L8" s="135" t="str">
        <f t="shared" si="0"/>
        <v xml:space="preserve"> </v>
      </c>
      <c r="M8" s="135" t="str">
        <f t="shared" si="0"/>
        <v xml:space="preserve"> </v>
      </c>
      <c r="N8" s="135" t="str">
        <f t="shared" si="0"/>
        <v xml:space="preserve"> </v>
      </c>
      <c r="O8" s="135" t="str">
        <f t="shared" si="0"/>
        <v xml:space="preserve"> </v>
      </c>
      <c r="P8" s="135" t="str">
        <f t="shared" si="0"/>
        <v xml:space="preserve"> </v>
      </c>
      <c r="Q8" s="135" t="str">
        <f t="shared" si="0"/>
        <v xml:space="preserve"> </v>
      </c>
      <c r="R8" s="135" t="str">
        <f t="shared" si="0"/>
        <v xml:space="preserve"> </v>
      </c>
    </row>
    <row r="9" spans="1:18" x14ac:dyDescent="0.2">
      <c r="B9" s="476" t="s">
        <v>477</v>
      </c>
      <c r="C9" s="495"/>
      <c r="D9" s="137"/>
      <c r="E9" s="137"/>
      <c r="F9" s="137"/>
      <c r="G9" s="137"/>
      <c r="H9" s="137"/>
      <c r="I9" s="137"/>
      <c r="J9" s="137"/>
      <c r="K9" s="137"/>
      <c r="L9" s="137"/>
      <c r="M9" s="137"/>
      <c r="N9" s="137"/>
      <c r="O9" s="137"/>
      <c r="P9" s="137"/>
      <c r="Q9" s="80"/>
      <c r="R9" s="80"/>
    </row>
    <row r="10" spans="1:18" x14ac:dyDescent="0.2">
      <c r="A10" s="236"/>
      <c r="B10" s="82"/>
      <c r="C10" s="235" t="s">
        <v>479</v>
      </c>
      <c r="D10" s="134"/>
      <c r="E10" s="134"/>
      <c r="F10" s="134"/>
      <c r="G10" s="134"/>
      <c r="H10" s="134"/>
      <c r="I10" s="134"/>
      <c r="J10" s="134"/>
      <c r="K10" s="134"/>
      <c r="L10" s="134"/>
      <c r="M10" s="134"/>
      <c r="N10" s="134"/>
      <c r="O10" s="134"/>
      <c r="P10" s="134"/>
      <c r="Q10" s="134"/>
      <c r="R10" s="134"/>
    </row>
    <row r="11" spans="1:18" x14ac:dyDescent="0.2">
      <c r="B11" s="476" t="s">
        <v>478</v>
      </c>
      <c r="C11" s="495"/>
      <c r="D11" s="137"/>
      <c r="E11" s="137"/>
      <c r="F11" s="137"/>
      <c r="G11" s="137"/>
      <c r="H11" s="137"/>
      <c r="I11" s="137"/>
      <c r="J11" s="137"/>
      <c r="K11" s="137"/>
      <c r="L11" s="137"/>
      <c r="M11" s="137"/>
      <c r="N11" s="137"/>
      <c r="O11" s="137"/>
      <c r="P11" s="137"/>
      <c r="Q11" s="80"/>
      <c r="R11" s="80"/>
    </row>
    <row r="12" spans="1:18" x14ac:dyDescent="0.2">
      <c r="B12" s="82"/>
      <c r="C12" s="235" t="s">
        <v>480</v>
      </c>
      <c r="D12" s="134"/>
      <c r="E12" s="134"/>
      <c r="F12" s="134"/>
      <c r="G12" s="134"/>
      <c r="H12" s="134"/>
      <c r="I12" s="134"/>
      <c r="J12" s="134"/>
      <c r="K12" s="134"/>
      <c r="L12" s="134"/>
      <c r="M12" s="134"/>
      <c r="N12" s="134"/>
      <c r="O12" s="134"/>
      <c r="P12" s="134"/>
      <c r="Q12" s="134"/>
      <c r="R12" s="134"/>
    </row>
    <row r="13" spans="1:18" x14ac:dyDescent="0.2">
      <c r="B13" s="476" t="s">
        <v>619</v>
      </c>
      <c r="C13" s="495"/>
      <c r="D13" s="137"/>
      <c r="E13" s="137"/>
      <c r="F13" s="137"/>
      <c r="G13" s="137"/>
      <c r="H13" s="137"/>
      <c r="I13" s="137"/>
      <c r="J13" s="137"/>
      <c r="K13" s="137"/>
      <c r="L13" s="137"/>
      <c r="M13" s="137"/>
      <c r="N13" s="137"/>
      <c r="O13" s="137"/>
      <c r="P13" s="137"/>
      <c r="Q13" s="80"/>
      <c r="R13" s="80"/>
    </row>
    <row r="14" spans="1:18" x14ac:dyDescent="0.2">
      <c r="B14" s="82">
        <v>1</v>
      </c>
      <c r="C14" s="235" t="s">
        <v>620</v>
      </c>
      <c r="D14" s="134"/>
      <c r="E14" s="134"/>
      <c r="F14" s="134"/>
      <c r="G14" s="134"/>
      <c r="H14" s="134"/>
      <c r="I14" s="134"/>
      <c r="J14" s="134"/>
      <c r="K14" s="134"/>
      <c r="L14" s="134"/>
      <c r="M14" s="134"/>
      <c r="N14" s="134"/>
      <c r="O14" s="134"/>
      <c r="P14" s="134"/>
      <c r="Q14" s="134"/>
      <c r="R14" s="134"/>
    </row>
    <row r="15" spans="1:18" ht="13.5" thickBot="1" x14ac:dyDescent="0.25">
      <c r="B15" s="82">
        <v>2</v>
      </c>
      <c r="C15" s="235" t="s">
        <v>621</v>
      </c>
      <c r="D15" s="134"/>
      <c r="E15" s="134"/>
      <c r="F15" s="134"/>
      <c r="G15" s="134"/>
      <c r="H15" s="134"/>
      <c r="I15" s="134"/>
      <c r="J15" s="134"/>
      <c r="K15" s="134"/>
      <c r="L15" s="134"/>
      <c r="M15" s="134"/>
      <c r="N15" s="134"/>
      <c r="O15" s="134"/>
      <c r="P15" s="134"/>
      <c r="Q15" s="134"/>
      <c r="R15" s="134"/>
    </row>
    <row r="16" spans="1:18" ht="13.5" thickBot="1" x14ac:dyDescent="0.25">
      <c r="B16" s="81"/>
      <c r="C16" s="86" t="s">
        <v>157</v>
      </c>
      <c r="D16" s="135" t="str">
        <f t="shared" ref="D16:R16" si="1">IF(COUNTIF(D14:D15,"A")=2,"C",IF(COUNTIF(D14:D15,"A")&gt;0,"P"," "))</f>
        <v xml:space="preserve"> </v>
      </c>
      <c r="E16" s="135" t="str">
        <f t="shared" si="1"/>
        <v xml:space="preserve"> </v>
      </c>
      <c r="F16" s="135" t="str">
        <f t="shared" si="1"/>
        <v xml:space="preserve"> </v>
      </c>
      <c r="G16" s="135" t="str">
        <f t="shared" si="1"/>
        <v xml:space="preserve"> </v>
      </c>
      <c r="H16" s="135" t="str">
        <f t="shared" si="1"/>
        <v xml:space="preserve"> </v>
      </c>
      <c r="I16" s="135" t="str">
        <f t="shared" si="1"/>
        <v xml:space="preserve"> </v>
      </c>
      <c r="J16" s="135" t="str">
        <f t="shared" si="1"/>
        <v xml:space="preserve"> </v>
      </c>
      <c r="K16" s="135" t="str">
        <f t="shared" si="1"/>
        <v xml:space="preserve"> </v>
      </c>
      <c r="L16" s="135" t="str">
        <f t="shared" si="1"/>
        <v xml:space="preserve"> </v>
      </c>
      <c r="M16" s="135" t="str">
        <f t="shared" si="1"/>
        <v xml:space="preserve"> </v>
      </c>
      <c r="N16" s="135" t="str">
        <f t="shared" si="1"/>
        <v xml:space="preserve"> </v>
      </c>
      <c r="O16" s="135" t="str">
        <f t="shared" si="1"/>
        <v xml:space="preserve"> </v>
      </c>
      <c r="P16" s="135" t="str">
        <f t="shared" si="1"/>
        <v xml:space="preserve"> </v>
      </c>
      <c r="Q16" s="135" t="str">
        <f t="shared" si="1"/>
        <v xml:space="preserve"> </v>
      </c>
      <c r="R16" s="135" t="str">
        <f t="shared" si="1"/>
        <v xml:space="preserve"> </v>
      </c>
    </row>
    <row r="17" spans="1:18" x14ac:dyDescent="0.2">
      <c r="B17" s="476" t="s">
        <v>622</v>
      </c>
      <c r="C17" s="495"/>
      <c r="D17" s="137"/>
      <c r="E17" s="137"/>
      <c r="F17" s="137"/>
      <c r="G17" s="137"/>
      <c r="H17" s="137"/>
      <c r="I17" s="137"/>
      <c r="J17" s="137"/>
      <c r="K17" s="137"/>
      <c r="L17" s="137"/>
      <c r="M17" s="137"/>
      <c r="N17" s="137"/>
      <c r="O17" s="137"/>
      <c r="P17" s="137"/>
      <c r="Q17" s="80"/>
      <c r="R17" s="80"/>
    </row>
    <row r="18" spans="1:18" x14ac:dyDescent="0.2">
      <c r="B18" s="82">
        <v>1</v>
      </c>
      <c r="C18" s="235" t="s">
        <v>623</v>
      </c>
      <c r="D18" s="134"/>
      <c r="E18" s="134"/>
      <c r="F18" s="134"/>
      <c r="G18" s="134"/>
      <c r="H18" s="134"/>
      <c r="I18" s="134"/>
      <c r="J18" s="134"/>
      <c r="K18" s="134"/>
      <c r="L18" s="134"/>
      <c r="M18" s="134"/>
      <c r="N18" s="134"/>
      <c r="O18" s="134"/>
      <c r="P18" s="134"/>
      <c r="Q18" s="134"/>
      <c r="R18" s="134"/>
    </row>
    <row r="19" spans="1:18" x14ac:dyDescent="0.2">
      <c r="B19" s="82">
        <v>2</v>
      </c>
      <c r="C19" s="235" t="s">
        <v>624</v>
      </c>
      <c r="D19" s="134"/>
      <c r="E19" s="134"/>
      <c r="F19" s="134"/>
      <c r="G19" s="134"/>
      <c r="H19" s="134"/>
      <c r="I19" s="134"/>
      <c r="J19" s="134"/>
      <c r="K19" s="134"/>
      <c r="L19" s="134"/>
      <c r="M19" s="134"/>
      <c r="N19" s="134"/>
      <c r="O19" s="134"/>
      <c r="P19" s="134"/>
      <c r="Q19" s="134"/>
      <c r="R19" s="134"/>
    </row>
    <row r="20" spans="1:18" ht="13.5" thickBot="1" x14ac:dyDescent="0.25">
      <c r="B20" s="82">
        <v>3</v>
      </c>
      <c r="C20" s="235" t="s">
        <v>625</v>
      </c>
      <c r="D20" s="134"/>
      <c r="E20" s="134"/>
      <c r="F20" s="134"/>
      <c r="G20" s="134"/>
      <c r="H20" s="134"/>
      <c r="I20" s="134"/>
      <c r="J20" s="134"/>
      <c r="K20" s="134"/>
      <c r="L20" s="134"/>
      <c r="M20" s="134"/>
      <c r="N20" s="134"/>
      <c r="O20" s="134"/>
      <c r="P20" s="134"/>
      <c r="Q20" s="134"/>
      <c r="R20" s="134"/>
    </row>
    <row r="21" spans="1:18" ht="13.5" thickBot="1" x14ac:dyDescent="0.25">
      <c r="B21" s="81"/>
      <c r="C21" s="86" t="s">
        <v>157</v>
      </c>
      <c r="D21" s="135" t="str">
        <f t="shared" ref="D21:R21" si="2">IF(COUNTIF(D18:D20,"A")=2,"C",IF(COUNTIF(D18:D20,"A")&gt;0,"P"," "))</f>
        <v xml:space="preserve"> </v>
      </c>
      <c r="E21" s="135" t="str">
        <f t="shared" si="2"/>
        <v xml:space="preserve"> </v>
      </c>
      <c r="F21" s="135" t="str">
        <f t="shared" si="2"/>
        <v xml:space="preserve"> </v>
      </c>
      <c r="G21" s="135" t="str">
        <f t="shared" si="2"/>
        <v xml:space="preserve"> </v>
      </c>
      <c r="H21" s="135" t="str">
        <f t="shared" si="2"/>
        <v xml:space="preserve"> </v>
      </c>
      <c r="I21" s="135" t="str">
        <f t="shared" si="2"/>
        <v xml:space="preserve"> </v>
      </c>
      <c r="J21" s="135" t="str">
        <f t="shared" si="2"/>
        <v xml:space="preserve"> </v>
      </c>
      <c r="K21" s="135" t="str">
        <f t="shared" si="2"/>
        <v xml:space="preserve"> </v>
      </c>
      <c r="L21" s="135" t="str">
        <f t="shared" si="2"/>
        <v xml:space="preserve"> </v>
      </c>
      <c r="M21" s="135" t="str">
        <f t="shared" si="2"/>
        <v xml:space="preserve"> </v>
      </c>
      <c r="N21" s="135" t="str">
        <f t="shared" si="2"/>
        <v xml:space="preserve"> </v>
      </c>
      <c r="O21" s="135" t="str">
        <f t="shared" si="2"/>
        <v xml:space="preserve"> </v>
      </c>
      <c r="P21" s="135" t="str">
        <f t="shared" si="2"/>
        <v xml:space="preserve"> </v>
      </c>
      <c r="Q21" s="135" t="str">
        <f t="shared" si="2"/>
        <v xml:space="preserve"> </v>
      </c>
      <c r="R21" s="135" t="str">
        <f t="shared" si="2"/>
        <v xml:space="preserve"> </v>
      </c>
    </row>
    <row r="22" spans="1:18" ht="13.5" x14ac:dyDescent="0.25">
      <c r="B22" s="96" t="s">
        <v>41</v>
      </c>
      <c r="C22" s="74"/>
      <c r="D22" s="153" t="s">
        <v>10</v>
      </c>
      <c r="E22" s="132"/>
      <c r="F22" s="132"/>
      <c r="G22" s="132"/>
      <c r="H22" s="132"/>
      <c r="I22" s="132"/>
      <c r="J22" s="132"/>
      <c r="K22" s="132"/>
      <c r="L22" s="132"/>
      <c r="M22" s="132"/>
      <c r="N22" s="132"/>
      <c r="O22" s="132"/>
      <c r="P22" s="132"/>
      <c r="Q22" s="132"/>
      <c r="R22" s="132"/>
    </row>
    <row r="23" spans="1:18" ht="13.5" x14ac:dyDescent="0.25">
      <c r="B23" s="74"/>
      <c r="C23" s="348" t="s">
        <v>676</v>
      </c>
      <c r="D23" s="133"/>
      <c r="E23" s="133"/>
      <c r="F23" s="133"/>
      <c r="G23" s="133"/>
      <c r="H23" s="133"/>
      <c r="I23" s="133"/>
      <c r="J23" s="133"/>
      <c r="K23" s="133"/>
      <c r="L23" s="133"/>
      <c r="M23" s="133"/>
      <c r="N23" s="133"/>
      <c r="O23" s="133"/>
      <c r="P23" s="133"/>
      <c r="Q23" s="133"/>
      <c r="R23" s="133"/>
    </row>
    <row r="24" spans="1:18" ht="13.5" x14ac:dyDescent="0.25">
      <c r="B24" s="74"/>
      <c r="C24" s="348" t="s">
        <v>678</v>
      </c>
      <c r="D24" s="133"/>
      <c r="E24" s="133"/>
      <c r="F24" s="133"/>
      <c r="G24" s="133"/>
      <c r="H24" s="133"/>
      <c r="I24" s="133"/>
      <c r="J24" s="133"/>
      <c r="K24" s="133"/>
      <c r="L24" s="133"/>
      <c r="M24" s="133"/>
      <c r="N24" s="133"/>
      <c r="O24" s="133"/>
      <c r="P24" s="133"/>
      <c r="Q24" s="133"/>
      <c r="R24" s="133"/>
    </row>
    <row r="25" spans="1:18" ht="13.5" x14ac:dyDescent="0.25">
      <c r="B25" s="74"/>
      <c r="C25" s="348" t="s">
        <v>677</v>
      </c>
      <c r="D25" s="133"/>
      <c r="E25" s="133"/>
      <c r="F25" s="133"/>
      <c r="G25" s="133"/>
      <c r="H25" s="133"/>
      <c r="I25" s="133"/>
      <c r="J25" s="133"/>
      <c r="K25" s="133"/>
      <c r="L25" s="133"/>
      <c r="M25" s="133"/>
      <c r="N25" s="133"/>
      <c r="O25" s="133"/>
      <c r="P25" s="133"/>
      <c r="Q25" s="133"/>
      <c r="R25" s="133"/>
    </row>
    <row r="26" spans="1:18" ht="13.5" x14ac:dyDescent="0.25">
      <c r="A26" s="74"/>
      <c r="B26" s="74"/>
      <c r="C26" s="348" t="s">
        <v>679</v>
      </c>
      <c r="D26" s="133"/>
      <c r="E26" s="133"/>
      <c r="F26" s="133"/>
      <c r="G26" s="133"/>
      <c r="H26" s="133"/>
      <c r="I26" s="133"/>
      <c r="J26" s="133"/>
      <c r="K26" s="133"/>
      <c r="L26" s="133"/>
      <c r="M26" s="133"/>
      <c r="N26" s="133"/>
      <c r="O26" s="133"/>
      <c r="P26" s="133"/>
      <c r="Q26" s="133"/>
      <c r="R26" s="133"/>
    </row>
    <row r="27" spans="1:18" ht="13.5" x14ac:dyDescent="0.25">
      <c r="A27" s="74"/>
      <c r="B27" s="74"/>
      <c r="C27" s="348" t="s">
        <v>680</v>
      </c>
      <c r="D27" s="133"/>
      <c r="E27" s="133"/>
      <c r="F27" s="133"/>
      <c r="G27" s="133"/>
      <c r="H27" s="133"/>
      <c r="I27" s="133"/>
      <c r="J27" s="133"/>
      <c r="K27" s="133"/>
      <c r="L27" s="133"/>
      <c r="M27" s="133"/>
      <c r="N27" s="133"/>
      <c r="O27" s="133"/>
      <c r="P27" s="133"/>
      <c r="Q27" s="133"/>
      <c r="R27" s="133"/>
    </row>
    <row r="28" spans="1:18" ht="13.5" x14ac:dyDescent="0.25">
      <c r="A28" s="74"/>
      <c r="B28" s="74"/>
      <c r="C28" s="348" t="s">
        <v>681</v>
      </c>
      <c r="D28" s="133"/>
      <c r="E28" s="133"/>
      <c r="F28" s="133"/>
      <c r="G28" s="133"/>
      <c r="H28" s="133"/>
      <c r="I28" s="133"/>
      <c r="J28" s="133"/>
      <c r="K28" s="133"/>
      <c r="L28" s="133"/>
      <c r="M28" s="133"/>
      <c r="N28" s="133"/>
      <c r="O28" s="133"/>
      <c r="P28" s="133"/>
      <c r="Q28" s="133"/>
      <c r="R28" s="133"/>
    </row>
    <row r="29" spans="1:18" ht="13.5" x14ac:dyDescent="0.25">
      <c r="A29" s="74"/>
      <c r="B29" s="96" t="s">
        <v>75</v>
      </c>
      <c r="C29" s="74"/>
      <c r="D29" s="132"/>
      <c r="E29" s="132"/>
      <c r="F29" s="132"/>
      <c r="G29" s="132"/>
      <c r="H29" s="132"/>
      <c r="I29" s="132"/>
      <c r="J29" s="132"/>
      <c r="K29" s="132"/>
      <c r="L29" s="132"/>
      <c r="M29" s="132"/>
      <c r="N29" s="132"/>
      <c r="O29" s="132"/>
      <c r="P29" s="132"/>
      <c r="Q29" s="132"/>
      <c r="R29" s="132"/>
    </row>
    <row r="30" spans="1:18" ht="13.5" x14ac:dyDescent="0.25">
      <c r="A30" s="74"/>
      <c r="B30" s="74"/>
      <c r="C30" s="348" t="s">
        <v>682</v>
      </c>
      <c r="D30" s="133"/>
      <c r="E30" s="133"/>
      <c r="F30" s="133"/>
      <c r="G30" s="133"/>
      <c r="H30" s="133"/>
      <c r="I30" s="133"/>
      <c r="J30" s="133"/>
      <c r="K30" s="133"/>
      <c r="L30" s="133"/>
      <c r="M30" s="133"/>
      <c r="N30" s="133"/>
      <c r="O30" s="133"/>
      <c r="P30" s="133"/>
      <c r="Q30" s="133"/>
      <c r="R30" s="133"/>
    </row>
    <row r="31" spans="1:18" ht="13.5" x14ac:dyDescent="0.25">
      <c r="A31" s="74"/>
      <c r="B31" s="74"/>
      <c r="C31" s="348" t="s">
        <v>683</v>
      </c>
      <c r="D31" s="133"/>
      <c r="E31" s="133"/>
      <c r="F31" s="133"/>
      <c r="G31" s="133"/>
      <c r="H31" s="133"/>
      <c r="I31" s="133"/>
      <c r="J31" s="133"/>
      <c r="K31" s="133"/>
      <c r="L31" s="133"/>
      <c r="M31" s="133"/>
      <c r="N31" s="133"/>
      <c r="O31" s="133"/>
      <c r="P31" s="133"/>
      <c r="Q31" s="133"/>
      <c r="R31" s="133"/>
    </row>
    <row r="32" spans="1:18" ht="13.5" x14ac:dyDescent="0.25">
      <c r="A32" s="74"/>
      <c r="B32" s="96" t="s">
        <v>148</v>
      </c>
      <c r="C32" s="74"/>
      <c r="D32" s="132"/>
      <c r="E32" s="132"/>
      <c r="F32" s="132"/>
      <c r="G32" s="132"/>
      <c r="H32" s="132"/>
      <c r="I32" s="132"/>
      <c r="J32" s="132"/>
      <c r="K32" s="132"/>
      <c r="L32" s="132"/>
      <c r="M32" s="132"/>
      <c r="N32" s="132"/>
      <c r="O32" s="132"/>
      <c r="P32" s="132"/>
      <c r="Q32" s="132"/>
      <c r="R32" s="132"/>
    </row>
    <row r="33" spans="1:18" ht="13.5" x14ac:dyDescent="0.25">
      <c r="A33" s="74"/>
      <c r="B33" s="74"/>
      <c r="C33" s="348" t="s">
        <v>684</v>
      </c>
      <c r="D33" s="133"/>
      <c r="E33" s="133"/>
      <c r="F33" s="133"/>
      <c r="G33" s="133"/>
      <c r="H33" s="133"/>
      <c r="I33" s="133"/>
      <c r="J33" s="133"/>
      <c r="K33" s="133"/>
      <c r="L33" s="133"/>
      <c r="M33" s="133"/>
      <c r="N33" s="133"/>
      <c r="O33" s="133"/>
      <c r="P33" s="133"/>
      <c r="Q33" s="133"/>
      <c r="R33" s="133"/>
    </row>
    <row r="34" spans="1:18" ht="13.5" x14ac:dyDescent="0.25">
      <c r="A34" s="74"/>
      <c r="B34" s="74"/>
      <c r="C34" s="348" t="s">
        <v>685</v>
      </c>
      <c r="D34" s="133"/>
      <c r="E34" s="133"/>
      <c r="F34" s="133"/>
      <c r="G34" s="133"/>
      <c r="H34" s="133"/>
      <c r="I34" s="133"/>
      <c r="J34" s="133"/>
      <c r="K34" s="133"/>
      <c r="L34" s="133"/>
      <c r="M34" s="133"/>
      <c r="N34" s="133"/>
      <c r="O34" s="133"/>
      <c r="P34" s="133"/>
      <c r="Q34" s="133"/>
      <c r="R34" s="133"/>
    </row>
    <row r="35" spans="1:18" x14ac:dyDescent="0.2">
      <c r="B35" s="11" t="s">
        <v>626</v>
      </c>
      <c r="C35" s="237"/>
      <c r="D35" s="238" t="s">
        <v>627</v>
      </c>
      <c r="E35" s="239"/>
      <c r="F35" s="239"/>
      <c r="G35" s="239"/>
      <c r="H35" s="239"/>
      <c r="I35" s="239"/>
      <c r="J35" s="239"/>
      <c r="K35" s="239"/>
      <c r="L35" s="239"/>
      <c r="M35" s="239"/>
      <c r="N35" s="239"/>
      <c r="O35" s="239"/>
      <c r="P35" s="239"/>
      <c r="Q35" s="239"/>
      <c r="R35" s="239"/>
    </row>
    <row r="36" spans="1:18" x14ac:dyDescent="0.2">
      <c r="C36" s="240" t="s">
        <v>627</v>
      </c>
      <c r="D36" s="46"/>
      <c r="E36" s="46"/>
      <c r="F36" s="46"/>
      <c r="G36" s="46"/>
      <c r="H36" s="46"/>
      <c r="I36" s="46"/>
      <c r="J36" s="46"/>
      <c r="K36" s="46"/>
      <c r="L36" s="46"/>
      <c r="M36" s="46"/>
      <c r="N36" s="46"/>
      <c r="O36" s="46"/>
      <c r="P36" s="46"/>
      <c r="Q36" s="46"/>
      <c r="R36" s="46"/>
    </row>
    <row r="37" spans="1:18" x14ac:dyDescent="0.2">
      <c r="B37" s="11" t="s">
        <v>628</v>
      </c>
      <c r="C37" s="241"/>
      <c r="D37" s="239"/>
      <c r="E37" s="239"/>
      <c r="F37" s="239"/>
      <c r="G37" s="239"/>
      <c r="H37" s="239"/>
      <c r="I37" s="239"/>
      <c r="J37" s="239"/>
      <c r="K37" s="239"/>
      <c r="L37" s="239"/>
      <c r="M37" s="239"/>
      <c r="N37" s="239"/>
      <c r="O37" s="239"/>
      <c r="P37" s="239"/>
      <c r="Q37" s="239"/>
      <c r="R37" s="239"/>
    </row>
    <row r="38" spans="1:18" x14ac:dyDescent="0.2">
      <c r="C38" s="240" t="s">
        <v>629</v>
      </c>
      <c r="D38" s="46"/>
      <c r="E38" s="46"/>
      <c r="F38" s="46"/>
      <c r="G38" s="46"/>
      <c r="H38" s="46"/>
      <c r="I38" s="46"/>
      <c r="J38" s="46"/>
      <c r="K38" s="46"/>
      <c r="L38" s="46"/>
      <c r="M38" s="46"/>
      <c r="N38" s="46"/>
      <c r="O38" s="46"/>
      <c r="P38" s="46"/>
      <c r="Q38" s="46"/>
      <c r="R38" s="46"/>
    </row>
    <row r="39" spans="1:18" ht="13.5" x14ac:dyDescent="0.25">
      <c r="A39" s="74"/>
      <c r="B39" s="96" t="s">
        <v>42</v>
      </c>
      <c r="C39" s="60"/>
      <c r="D39" s="132"/>
      <c r="E39" s="132"/>
      <c r="F39" s="132"/>
      <c r="G39" s="132"/>
      <c r="H39" s="132"/>
      <c r="I39" s="132"/>
      <c r="J39" s="132"/>
      <c r="K39" s="132"/>
      <c r="L39" s="132"/>
      <c r="M39" s="132"/>
      <c r="N39" s="132"/>
      <c r="O39" s="132"/>
      <c r="P39" s="132"/>
      <c r="Q39" s="132"/>
      <c r="R39" s="132"/>
    </row>
    <row r="40" spans="1:18" ht="13.5" x14ac:dyDescent="0.25">
      <c r="A40" s="74"/>
      <c r="B40" s="74"/>
      <c r="C40" s="97" t="s">
        <v>125</v>
      </c>
      <c r="D40" s="133"/>
      <c r="E40" s="133"/>
      <c r="F40" s="133"/>
      <c r="G40" s="133"/>
      <c r="H40" s="133"/>
      <c r="I40" s="133"/>
      <c r="J40" s="133"/>
      <c r="K40" s="133"/>
      <c r="L40" s="133"/>
      <c r="M40" s="133"/>
      <c r="N40" s="133"/>
      <c r="O40" s="133"/>
      <c r="P40" s="133"/>
      <c r="Q40" s="133"/>
      <c r="R40" s="133"/>
    </row>
    <row r="41" spans="1:18" ht="13.5" x14ac:dyDescent="0.25">
      <c r="A41" s="74"/>
      <c r="B41" s="74"/>
      <c r="C41" s="97" t="s">
        <v>43</v>
      </c>
      <c r="D41" s="133"/>
      <c r="E41" s="133"/>
      <c r="F41" s="133"/>
      <c r="G41" s="133"/>
      <c r="H41" s="133"/>
      <c r="I41" s="133"/>
      <c r="J41" s="133"/>
      <c r="K41" s="133"/>
      <c r="L41" s="133"/>
      <c r="M41" s="133"/>
      <c r="N41" s="133"/>
      <c r="O41" s="133"/>
      <c r="P41" s="133"/>
      <c r="Q41" s="133"/>
      <c r="R41" s="133"/>
    </row>
    <row r="42" spans="1:18" ht="13.5" x14ac:dyDescent="0.25">
      <c r="A42" s="74"/>
      <c r="B42" s="74"/>
      <c r="C42" s="97" t="s">
        <v>44</v>
      </c>
      <c r="D42" s="133"/>
      <c r="E42" s="133"/>
      <c r="F42" s="133"/>
      <c r="G42" s="133"/>
      <c r="H42" s="133"/>
      <c r="I42" s="133"/>
      <c r="J42" s="133"/>
      <c r="K42" s="133"/>
      <c r="L42" s="133"/>
      <c r="M42" s="133"/>
      <c r="N42" s="133"/>
      <c r="O42" s="133"/>
      <c r="P42" s="133"/>
      <c r="Q42" s="133"/>
      <c r="R42" s="133"/>
    </row>
    <row r="43" spans="1:18" ht="13.5" x14ac:dyDescent="0.25">
      <c r="A43" s="74"/>
      <c r="B43" s="74"/>
      <c r="C43" s="97" t="s">
        <v>45</v>
      </c>
      <c r="D43" s="133"/>
      <c r="E43" s="133"/>
      <c r="F43" s="133"/>
      <c r="G43" s="133"/>
      <c r="H43" s="133"/>
      <c r="I43" s="133"/>
      <c r="J43" s="133"/>
      <c r="K43" s="133"/>
      <c r="L43" s="133"/>
      <c r="M43" s="133"/>
      <c r="N43" s="133"/>
      <c r="O43" s="133"/>
      <c r="P43" s="133"/>
      <c r="Q43" s="133"/>
      <c r="R43" s="133"/>
    </row>
    <row r="44" spans="1:18" ht="13.5" x14ac:dyDescent="0.25">
      <c r="A44" s="74"/>
      <c r="B44" s="74"/>
      <c r="C44" s="97" t="s">
        <v>46</v>
      </c>
      <c r="D44" s="133"/>
      <c r="E44" s="133"/>
      <c r="F44" s="133"/>
      <c r="G44" s="133"/>
      <c r="H44" s="133"/>
      <c r="I44" s="133"/>
      <c r="J44" s="133"/>
      <c r="K44" s="133"/>
      <c r="L44" s="133"/>
      <c r="M44" s="133"/>
      <c r="N44" s="133"/>
      <c r="O44" s="133"/>
      <c r="P44" s="133"/>
      <c r="Q44" s="133"/>
      <c r="R44" s="133"/>
    </row>
    <row r="45" spans="1:18" ht="13.5" x14ac:dyDescent="0.25">
      <c r="A45" s="74"/>
      <c r="B45" s="74"/>
      <c r="C45" s="97" t="s">
        <v>47</v>
      </c>
      <c r="D45" s="133"/>
      <c r="E45" s="133"/>
      <c r="F45" s="133"/>
      <c r="G45" s="133"/>
      <c r="H45" s="133"/>
      <c r="I45" s="133"/>
      <c r="J45" s="133"/>
      <c r="K45" s="133"/>
      <c r="L45" s="133"/>
      <c r="M45" s="133"/>
      <c r="N45" s="133"/>
      <c r="O45" s="133"/>
      <c r="P45" s="133"/>
      <c r="Q45" s="133"/>
      <c r="R45" s="133"/>
    </row>
    <row r="46" spans="1:18" ht="13.5" x14ac:dyDescent="0.25">
      <c r="A46" s="74"/>
      <c r="B46" s="74"/>
      <c r="C46" s="97" t="s">
        <v>48</v>
      </c>
      <c r="D46" s="133"/>
      <c r="E46" s="133"/>
      <c r="F46" s="133"/>
      <c r="G46" s="133"/>
      <c r="H46" s="133"/>
      <c r="I46" s="133"/>
      <c r="J46" s="133"/>
      <c r="K46" s="133"/>
      <c r="L46" s="133"/>
      <c r="M46" s="133"/>
      <c r="N46" s="133"/>
      <c r="O46" s="133"/>
      <c r="P46" s="133"/>
      <c r="Q46" s="133"/>
      <c r="R46" s="133"/>
    </row>
    <row r="47" spans="1:18" ht="13.5" x14ac:dyDescent="0.25">
      <c r="A47" s="74"/>
      <c r="B47" s="74"/>
      <c r="C47" s="97" t="s">
        <v>49</v>
      </c>
      <c r="D47" s="133"/>
      <c r="E47" s="133"/>
      <c r="F47" s="133"/>
      <c r="G47" s="133"/>
      <c r="H47" s="133"/>
      <c r="I47" s="133"/>
      <c r="J47" s="133"/>
      <c r="K47" s="133"/>
      <c r="L47" s="133"/>
      <c r="M47" s="133"/>
      <c r="N47" s="133"/>
      <c r="O47" s="133"/>
      <c r="P47" s="133"/>
      <c r="Q47" s="133"/>
      <c r="R47" s="133"/>
    </row>
    <row r="48" spans="1:18" ht="13.5" x14ac:dyDescent="0.25">
      <c r="A48" s="74"/>
      <c r="B48" s="74"/>
      <c r="C48" s="97" t="s">
        <v>50</v>
      </c>
      <c r="D48" s="133"/>
      <c r="E48" s="133"/>
      <c r="F48" s="133"/>
      <c r="G48" s="133"/>
      <c r="H48" s="133"/>
      <c r="I48" s="133"/>
      <c r="J48" s="133"/>
      <c r="K48" s="133"/>
      <c r="L48" s="133"/>
      <c r="M48" s="133"/>
      <c r="N48" s="133"/>
      <c r="O48" s="133"/>
      <c r="P48" s="133"/>
      <c r="Q48" s="133"/>
      <c r="R48" s="133"/>
    </row>
    <row r="49" spans="1:18" ht="13.5" x14ac:dyDescent="0.25">
      <c r="A49" s="74"/>
      <c r="B49" s="74"/>
      <c r="C49" s="97" t="s">
        <v>51</v>
      </c>
      <c r="D49" s="133"/>
      <c r="E49" s="133"/>
      <c r="F49" s="133"/>
      <c r="G49" s="133"/>
      <c r="H49" s="133"/>
      <c r="I49" s="133"/>
      <c r="J49" s="133"/>
      <c r="K49" s="133"/>
      <c r="L49" s="133"/>
      <c r="M49" s="133"/>
      <c r="N49" s="133"/>
      <c r="O49" s="133"/>
      <c r="P49" s="133"/>
      <c r="Q49" s="133"/>
      <c r="R49" s="133"/>
    </row>
    <row r="50" spans="1:18" ht="13.5" x14ac:dyDescent="0.25">
      <c r="A50" s="87"/>
      <c r="B50" s="74"/>
      <c r="C50" s="97" t="s">
        <v>52</v>
      </c>
      <c r="D50" s="133"/>
      <c r="E50" s="133"/>
      <c r="F50" s="133"/>
      <c r="G50" s="133"/>
      <c r="H50" s="133"/>
      <c r="I50" s="133"/>
      <c r="J50" s="133"/>
      <c r="K50" s="133"/>
      <c r="L50" s="133"/>
      <c r="M50" s="133"/>
      <c r="N50" s="133"/>
      <c r="O50" s="133"/>
      <c r="P50" s="133"/>
      <c r="Q50" s="133"/>
      <c r="R50" s="133"/>
    </row>
    <row r="51" spans="1:18" x14ac:dyDescent="0.2">
      <c r="B51" s="242" t="s">
        <v>630</v>
      </c>
      <c r="C51" s="243"/>
      <c r="D51" s="243"/>
      <c r="E51" s="243"/>
      <c r="F51" s="243"/>
      <c r="G51" s="243"/>
      <c r="H51" s="243"/>
      <c r="I51" s="243"/>
      <c r="J51" s="243"/>
      <c r="K51" s="243"/>
      <c r="L51" s="243"/>
      <c r="M51" s="243"/>
      <c r="N51" s="243"/>
      <c r="O51" s="243"/>
      <c r="P51" s="243"/>
      <c r="Q51" s="243"/>
      <c r="R51" s="243"/>
    </row>
    <row r="52" spans="1:18" x14ac:dyDescent="0.2">
      <c r="A52" s="236"/>
      <c r="B52" s="212">
        <v>1</v>
      </c>
      <c r="C52" s="244" t="s">
        <v>635</v>
      </c>
      <c r="D52" s="201"/>
      <c r="E52" s="201"/>
      <c r="F52" s="201"/>
      <c r="G52" s="201"/>
      <c r="H52" s="201"/>
      <c r="I52" s="201"/>
      <c r="J52" s="201"/>
      <c r="K52" s="201"/>
      <c r="L52" s="201"/>
      <c r="M52" s="201"/>
      <c r="N52" s="201"/>
      <c r="O52" s="201"/>
      <c r="P52" s="201"/>
      <c r="Q52" s="201"/>
      <c r="R52" s="201"/>
    </row>
    <row r="53" spans="1:18" x14ac:dyDescent="0.2">
      <c r="B53" s="212">
        <v>2</v>
      </c>
      <c r="C53" s="244" t="s">
        <v>636</v>
      </c>
      <c r="D53" s="201"/>
      <c r="E53" s="201"/>
      <c r="F53" s="201"/>
      <c r="G53" s="201"/>
      <c r="H53" s="201"/>
      <c r="I53" s="201"/>
      <c r="J53" s="201"/>
      <c r="K53" s="201"/>
      <c r="L53" s="201"/>
      <c r="M53" s="201"/>
      <c r="N53" s="201"/>
      <c r="O53" s="201"/>
      <c r="P53" s="201"/>
      <c r="Q53" s="201"/>
      <c r="R53" s="201"/>
    </row>
    <row r="54" spans="1:18" x14ac:dyDescent="0.2">
      <c r="B54" s="212">
        <v>3</v>
      </c>
      <c r="C54" s="244" t="s">
        <v>637</v>
      </c>
      <c r="D54" s="201"/>
      <c r="E54" s="201"/>
      <c r="F54" s="201"/>
      <c r="G54" s="201"/>
      <c r="H54" s="201"/>
      <c r="I54" s="201"/>
      <c r="J54" s="201"/>
      <c r="K54" s="201"/>
      <c r="L54" s="201"/>
      <c r="M54" s="201"/>
      <c r="N54" s="201"/>
      <c r="O54" s="201"/>
      <c r="P54" s="201"/>
      <c r="Q54" s="201"/>
      <c r="R54" s="201"/>
    </row>
    <row r="55" spans="1:18" x14ac:dyDescent="0.2">
      <c r="B55" s="245">
        <v>4</v>
      </c>
      <c r="C55" s="244" t="s">
        <v>638</v>
      </c>
      <c r="D55" s="201"/>
      <c r="E55" s="201"/>
      <c r="F55" s="201"/>
      <c r="G55" s="201"/>
      <c r="H55" s="201"/>
      <c r="I55" s="201"/>
      <c r="J55" s="201"/>
      <c r="K55" s="201"/>
      <c r="L55" s="201"/>
      <c r="M55" s="201"/>
      <c r="N55" s="201"/>
      <c r="O55" s="201"/>
      <c r="P55" s="201"/>
      <c r="Q55" s="201"/>
      <c r="R55" s="201"/>
    </row>
    <row r="56" spans="1:18" ht="13.5" thickBot="1" x14ac:dyDescent="0.25">
      <c r="B56" s="245">
        <v>5</v>
      </c>
      <c r="C56" s="244" t="s">
        <v>631</v>
      </c>
      <c r="D56" s="201"/>
      <c r="E56" s="201"/>
      <c r="F56" s="201"/>
      <c r="G56" s="201"/>
      <c r="H56" s="201"/>
      <c r="I56" s="201"/>
      <c r="J56" s="201"/>
      <c r="K56" s="201"/>
      <c r="L56" s="201"/>
      <c r="M56" s="201"/>
      <c r="N56" s="201"/>
      <c r="O56" s="201"/>
      <c r="P56" s="201"/>
      <c r="Q56" s="201"/>
      <c r="R56" s="201"/>
    </row>
    <row r="57" spans="1:18" ht="13.5" thickBot="1" x14ac:dyDescent="0.25">
      <c r="B57" s="212"/>
      <c r="C57" s="247" t="s">
        <v>157</v>
      </c>
      <c r="D57" s="248" t="str">
        <f t="shared" ref="D57:R57" si="3">IF(COUNTIF(D52:D56,"A")&gt;4,"C",IF(COUNTIF(D52:D56,"A")&gt;0,"P"," "))</f>
        <v xml:space="preserve"> </v>
      </c>
      <c r="E57" s="248" t="str">
        <f t="shared" si="3"/>
        <v xml:space="preserve"> </v>
      </c>
      <c r="F57" s="248" t="str">
        <f t="shared" si="3"/>
        <v xml:space="preserve"> </v>
      </c>
      <c r="G57" s="248" t="str">
        <f t="shared" si="3"/>
        <v xml:space="preserve"> </v>
      </c>
      <c r="H57" s="248" t="str">
        <f t="shared" si="3"/>
        <v xml:space="preserve"> </v>
      </c>
      <c r="I57" s="248" t="str">
        <f t="shared" si="3"/>
        <v xml:space="preserve"> </v>
      </c>
      <c r="J57" s="248" t="str">
        <f t="shared" si="3"/>
        <v xml:space="preserve"> </v>
      </c>
      <c r="K57" s="248" t="str">
        <f t="shared" si="3"/>
        <v xml:space="preserve"> </v>
      </c>
      <c r="L57" s="248" t="str">
        <f t="shared" si="3"/>
        <v xml:space="preserve"> </v>
      </c>
      <c r="M57" s="248" t="str">
        <f t="shared" si="3"/>
        <v xml:space="preserve"> </v>
      </c>
      <c r="N57" s="248" t="str">
        <f t="shared" si="3"/>
        <v xml:space="preserve"> </v>
      </c>
      <c r="O57" s="248" t="str">
        <f t="shared" si="3"/>
        <v xml:space="preserve"> </v>
      </c>
      <c r="P57" s="248" t="str">
        <f t="shared" si="3"/>
        <v xml:space="preserve"> </v>
      </c>
      <c r="Q57" s="248" t="str">
        <f t="shared" si="3"/>
        <v xml:space="preserve"> </v>
      </c>
      <c r="R57" s="248" t="str">
        <f t="shared" si="3"/>
        <v xml:space="preserve"> </v>
      </c>
    </row>
    <row r="58" spans="1:18" x14ac:dyDescent="0.2">
      <c r="B58" s="242" t="s">
        <v>632</v>
      </c>
      <c r="C58" s="243"/>
      <c r="D58" s="243"/>
      <c r="E58" s="243"/>
      <c r="F58" s="243"/>
      <c r="G58" s="243"/>
      <c r="H58" s="243"/>
      <c r="I58" s="243"/>
      <c r="J58" s="243"/>
      <c r="K58" s="243"/>
      <c r="L58" s="243"/>
      <c r="M58" s="243"/>
      <c r="N58" s="243"/>
      <c r="O58" s="243"/>
      <c r="P58" s="243"/>
      <c r="Q58" s="243"/>
      <c r="R58" s="243"/>
    </row>
    <row r="59" spans="1:18" x14ac:dyDescent="0.2">
      <c r="B59" s="212">
        <v>1</v>
      </c>
      <c r="C59" s="244" t="s">
        <v>635</v>
      </c>
      <c r="D59" s="201"/>
      <c r="E59" s="201"/>
      <c r="F59" s="201"/>
      <c r="G59" s="201"/>
      <c r="H59" s="201"/>
      <c r="I59" s="201"/>
      <c r="J59" s="201"/>
      <c r="K59" s="201"/>
      <c r="L59" s="201"/>
      <c r="M59" s="201"/>
      <c r="N59" s="201"/>
      <c r="O59" s="201"/>
      <c r="P59" s="201"/>
      <c r="Q59" s="201"/>
      <c r="R59" s="201"/>
    </row>
    <row r="60" spans="1:18" x14ac:dyDescent="0.2">
      <c r="B60" s="212">
        <v>2</v>
      </c>
      <c r="C60" s="244" t="s">
        <v>636</v>
      </c>
      <c r="D60" s="201"/>
      <c r="E60" s="201"/>
      <c r="F60" s="201"/>
      <c r="G60" s="201"/>
      <c r="H60" s="201"/>
      <c r="I60" s="201"/>
      <c r="J60" s="201"/>
      <c r="K60" s="201"/>
      <c r="L60" s="201"/>
      <c r="M60" s="201"/>
      <c r="N60" s="201"/>
      <c r="O60" s="201"/>
      <c r="P60" s="201"/>
      <c r="Q60" s="201"/>
      <c r="R60" s="201"/>
    </row>
    <row r="61" spans="1:18" x14ac:dyDescent="0.2">
      <c r="B61" s="212">
        <v>3</v>
      </c>
      <c r="C61" s="244" t="s">
        <v>637</v>
      </c>
      <c r="D61" s="201"/>
      <c r="E61" s="201"/>
      <c r="F61" s="201"/>
      <c r="G61" s="201"/>
      <c r="H61" s="201"/>
      <c r="I61" s="201"/>
      <c r="J61" s="201"/>
      <c r="K61" s="201"/>
      <c r="L61" s="201"/>
      <c r="M61" s="201"/>
      <c r="N61" s="201"/>
      <c r="O61" s="201"/>
      <c r="P61" s="201"/>
      <c r="Q61" s="201"/>
      <c r="R61" s="201"/>
    </row>
    <row r="62" spans="1:18" x14ac:dyDescent="0.2">
      <c r="B62" s="245">
        <v>4</v>
      </c>
      <c r="C62" s="244" t="s">
        <v>638</v>
      </c>
      <c r="D62" s="201"/>
      <c r="E62" s="201"/>
      <c r="F62" s="201"/>
      <c r="G62" s="201"/>
      <c r="H62" s="201"/>
      <c r="I62" s="201"/>
      <c r="J62" s="201"/>
      <c r="K62" s="201"/>
      <c r="L62" s="201"/>
      <c r="M62" s="201"/>
      <c r="N62" s="201"/>
      <c r="O62" s="201"/>
      <c r="P62" s="201"/>
      <c r="Q62" s="201"/>
      <c r="R62" s="201"/>
    </row>
    <row r="63" spans="1:18" ht="13.5" thickBot="1" x14ac:dyDescent="0.25">
      <c r="B63" s="245">
        <v>5</v>
      </c>
      <c r="C63" s="244" t="s">
        <v>631</v>
      </c>
      <c r="D63" s="201"/>
      <c r="E63" s="201"/>
      <c r="F63" s="201"/>
      <c r="G63" s="201"/>
      <c r="H63" s="201"/>
      <c r="I63" s="201"/>
      <c r="J63" s="201"/>
      <c r="K63" s="201"/>
      <c r="L63" s="201"/>
      <c r="M63" s="201"/>
      <c r="N63" s="201"/>
      <c r="O63" s="201"/>
      <c r="P63" s="201"/>
      <c r="Q63" s="201"/>
      <c r="R63" s="201"/>
    </row>
    <row r="64" spans="1:18" ht="13.5" thickBot="1" x14ac:dyDescent="0.25">
      <c r="B64" s="212"/>
      <c r="C64" s="247" t="s">
        <v>157</v>
      </c>
      <c r="D64" s="248" t="str">
        <f t="shared" ref="D64:R64" si="4">IF(COUNTIF(D59:D63,"A")&gt;4,"C",IF(COUNTIF(D59:D63,"A")&gt;0,"P"," "))</f>
        <v xml:space="preserve"> </v>
      </c>
      <c r="E64" s="248" t="str">
        <f t="shared" si="4"/>
        <v xml:space="preserve"> </v>
      </c>
      <c r="F64" s="248" t="str">
        <f t="shared" si="4"/>
        <v xml:space="preserve"> </v>
      </c>
      <c r="G64" s="248" t="str">
        <f t="shared" si="4"/>
        <v xml:space="preserve"> </v>
      </c>
      <c r="H64" s="248" t="str">
        <f t="shared" si="4"/>
        <v xml:space="preserve"> </v>
      </c>
      <c r="I64" s="248" t="str">
        <f t="shared" si="4"/>
        <v xml:space="preserve"> </v>
      </c>
      <c r="J64" s="248" t="str">
        <f t="shared" si="4"/>
        <v xml:space="preserve"> </v>
      </c>
      <c r="K64" s="248" t="str">
        <f t="shared" si="4"/>
        <v xml:space="preserve"> </v>
      </c>
      <c r="L64" s="248" t="str">
        <f t="shared" si="4"/>
        <v xml:space="preserve"> </v>
      </c>
      <c r="M64" s="248" t="str">
        <f t="shared" si="4"/>
        <v xml:space="preserve"> </v>
      </c>
      <c r="N64" s="248" t="str">
        <f t="shared" si="4"/>
        <v xml:space="preserve"> </v>
      </c>
      <c r="O64" s="248" t="str">
        <f t="shared" si="4"/>
        <v xml:space="preserve"> </v>
      </c>
      <c r="P64" s="248" t="str">
        <f t="shared" si="4"/>
        <v xml:space="preserve"> </v>
      </c>
      <c r="Q64" s="248" t="str">
        <f t="shared" si="4"/>
        <v xml:space="preserve"> </v>
      </c>
      <c r="R64" s="248" t="str">
        <f t="shared" si="4"/>
        <v xml:space="preserve"> </v>
      </c>
    </row>
    <row r="65" spans="1:18" x14ac:dyDescent="0.2">
      <c r="B65" s="127" t="s">
        <v>633</v>
      </c>
      <c r="C65" s="34"/>
      <c r="D65" s="249" t="s">
        <v>634</v>
      </c>
      <c r="E65" s="249"/>
      <c r="F65" s="249"/>
      <c r="G65" s="249"/>
      <c r="H65" s="249"/>
      <c r="I65" s="249"/>
      <c r="J65" s="249"/>
      <c r="K65" s="249"/>
      <c r="L65" s="249"/>
      <c r="M65" s="249"/>
      <c r="N65" s="249"/>
      <c r="O65" s="249"/>
      <c r="P65" s="249"/>
      <c r="Q65" s="249"/>
      <c r="R65" s="249"/>
    </row>
    <row r="66" spans="1:18" x14ac:dyDescent="0.2">
      <c r="A66" s="236"/>
      <c r="B66" s="250">
        <v>1</v>
      </c>
      <c r="C66" s="251" t="s">
        <v>639</v>
      </c>
      <c r="D66" s="252"/>
      <c r="E66" s="252"/>
      <c r="F66" s="252"/>
      <c r="G66" s="252"/>
      <c r="H66" s="252"/>
      <c r="I66" s="252"/>
      <c r="J66" s="252"/>
      <c r="K66" s="252"/>
      <c r="L66" s="252"/>
      <c r="M66" s="252"/>
      <c r="N66" s="252"/>
      <c r="O66" s="252"/>
      <c r="P66" s="252"/>
      <c r="Q66" s="252"/>
      <c r="R66" s="252"/>
    </row>
    <row r="67" spans="1:18" x14ac:dyDescent="0.2">
      <c r="B67" s="250">
        <v>2</v>
      </c>
      <c r="C67" s="251" t="s">
        <v>640</v>
      </c>
      <c r="D67" s="252"/>
      <c r="E67" s="252"/>
      <c r="F67" s="252"/>
      <c r="G67" s="252"/>
      <c r="H67" s="252"/>
      <c r="I67" s="252"/>
      <c r="J67" s="252"/>
      <c r="K67" s="252"/>
      <c r="L67" s="252"/>
      <c r="M67" s="252"/>
      <c r="N67" s="252"/>
      <c r="O67" s="252"/>
      <c r="P67" s="252"/>
      <c r="Q67" s="252"/>
      <c r="R67" s="252"/>
    </row>
    <row r="68" spans="1:18" x14ac:dyDescent="0.2">
      <c r="B68" s="250">
        <v>3</v>
      </c>
      <c r="C68" s="251" t="s">
        <v>641</v>
      </c>
      <c r="D68" s="252"/>
      <c r="E68" s="252"/>
      <c r="F68" s="252"/>
      <c r="G68" s="252"/>
      <c r="H68" s="252"/>
      <c r="I68" s="252"/>
      <c r="J68" s="252"/>
      <c r="K68" s="252"/>
      <c r="L68" s="252"/>
      <c r="M68" s="252"/>
      <c r="N68" s="252"/>
      <c r="O68" s="252"/>
      <c r="P68" s="252"/>
      <c r="Q68" s="252"/>
      <c r="R68" s="252"/>
    </row>
    <row r="69" spans="1:18" x14ac:dyDescent="0.2">
      <c r="B69" s="250">
        <v>4</v>
      </c>
      <c r="C69" s="251" t="s">
        <v>642</v>
      </c>
      <c r="D69" s="252"/>
      <c r="E69" s="252"/>
      <c r="F69" s="252"/>
      <c r="G69" s="252"/>
      <c r="H69" s="252"/>
      <c r="I69" s="252"/>
      <c r="J69" s="252"/>
      <c r="K69" s="252"/>
      <c r="L69" s="252"/>
      <c r="M69" s="252"/>
      <c r="N69" s="252"/>
      <c r="O69" s="252"/>
      <c r="P69" s="252"/>
      <c r="Q69" s="252"/>
      <c r="R69" s="252"/>
    </row>
    <row r="70" spans="1:18" ht="13.5" thickBot="1" x14ac:dyDescent="0.25">
      <c r="B70" s="250">
        <v>5</v>
      </c>
      <c r="C70" s="251" t="s">
        <v>643</v>
      </c>
      <c r="D70" s="252"/>
      <c r="E70" s="252"/>
      <c r="F70" s="252"/>
      <c r="G70" s="252"/>
      <c r="H70" s="252"/>
      <c r="I70" s="252"/>
      <c r="J70" s="252"/>
      <c r="K70" s="252"/>
      <c r="L70" s="252"/>
      <c r="M70" s="252"/>
      <c r="N70" s="252"/>
      <c r="O70" s="252"/>
      <c r="P70" s="252"/>
      <c r="Q70" s="252"/>
      <c r="R70" s="252"/>
    </row>
    <row r="71" spans="1:18" ht="13.5" thickBot="1" x14ac:dyDescent="0.25">
      <c r="B71" s="246"/>
      <c r="C71" s="253" t="s">
        <v>157</v>
      </c>
      <c r="D71" s="77" t="str">
        <f t="shared" ref="D71:R71" si="5">IF(COUNTIF(D66:D70,"A")=5,"C",IF(COUNTIF(D66:D70,"A")&gt;0,"P"," "))</f>
        <v xml:space="preserve"> </v>
      </c>
      <c r="E71" s="77" t="str">
        <f t="shared" si="5"/>
        <v xml:space="preserve"> </v>
      </c>
      <c r="F71" s="77" t="str">
        <f t="shared" si="5"/>
        <v xml:space="preserve"> </v>
      </c>
      <c r="G71" s="77" t="str">
        <f t="shared" si="5"/>
        <v xml:space="preserve"> </v>
      </c>
      <c r="H71" s="77" t="str">
        <f t="shared" si="5"/>
        <v xml:space="preserve"> </v>
      </c>
      <c r="I71" s="77" t="str">
        <f t="shared" si="5"/>
        <v xml:space="preserve"> </v>
      </c>
      <c r="J71" s="77" t="str">
        <f t="shared" si="5"/>
        <v xml:space="preserve"> </v>
      </c>
      <c r="K71" s="77" t="str">
        <f t="shared" si="5"/>
        <v xml:space="preserve"> </v>
      </c>
      <c r="L71" s="77" t="str">
        <f t="shared" si="5"/>
        <v xml:space="preserve"> </v>
      </c>
      <c r="M71" s="77" t="str">
        <f t="shared" si="5"/>
        <v xml:space="preserve"> </v>
      </c>
      <c r="N71" s="77" t="str">
        <f t="shared" si="5"/>
        <v xml:space="preserve"> </v>
      </c>
      <c r="O71" s="77" t="str">
        <f t="shared" si="5"/>
        <v xml:space="preserve"> </v>
      </c>
      <c r="P71" s="77" t="str">
        <f t="shared" si="5"/>
        <v xml:space="preserve"> </v>
      </c>
      <c r="Q71" s="77" t="str">
        <f t="shared" si="5"/>
        <v xml:space="preserve"> </v>
      </c>
      <c r="R71" s="77" t="str">
        <f t="shared" si="5"/>
        <v xml:space="preserve"> </v>
      </c>
    </row>
  </sheetData>
  <sheetProtection password="DBBF" sheet="1" objects="1" scenarios="1" selectLockedCells="1"/>
  <mergeCells count="21">
    <mergeCell ref="B9:C9"/>
    <mergeCell ref="B11:C11"/>
    <mergeCell ref="B13:C13"/>
    <mergeCell ref="B17:C17"/>
    <mergeCell ref="N1:N4"/>
    <mergeCell ref="G1:G4"/>
    <mergeCell ref="K1:K4"/>
    <mergeCell ref="L1:L4"/>
    <mergeCell ref="F1:F4"/>
    <mergeCell ref="B5:C5"/>
    <mergeCell ref="A3:C3"/>
    <mergeCell ref="D1:D4"/>
    <mergeCell ref="P1:P4"/>
    <mergeCell ref="Q1:Q4"/>
    <mergeCell ref="R1:R4"/>
    <mergeCell ref="O1:O4"/>
    <mergeCell ref="E1:E4"/>
    <mergeCell ref="M1:M4"/>
    <mergeCell ref="H1:H4"/>
    <mergeCell ref="J1:J4"/>
    <mergeCell ref="I1:I4"/>
  </mergeCells>
  <hyperlinks>
    <hyperlink ref="D35" r:id="rId1"/>
  </hyperlinks>
  <pageMargins left="1" right="0.5" top="1" bottom="0.75" header="0.25" footer="0.25"/>
  <pageSetup scale="93" orientation="portrait" horizontalDpi="300" verticalDpi="300" r:id="rId2"/>
  <headerFooter>
    <oddHeader>&amp;C&amp;"Arial,Bold"&amp;14SeniorTrax
&amp;12Age-Level Awards - &amp;D</oddHeader>
  </headerFooter>
  <rowBreaks count="1" manualBreakCount="1">
    <brk id="50" max="16383"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23</vt:i4>
      </vt:variant>
    </vt:vector>
  </HeadingPairs>
  <TitlesOfParts>
    <vt:vector size="52" baseType="lpstr">
      <vt:lpstr>Instructions</vt:lpstr>
      <vt:lpstr>Parent Contact Info</vt:lpstr>
      <vt:lpstr>Registration</vt:lpstr>
      <vt:lpstr>Dues</vt:lpstr>
      <vt:lpstr>Attendance</vt:lpstr>
      <vt:lpstr>Badges</vt:lpstr>
      <vt:lpstr>Journey</vt:lpstr>
      <vt:lpstr>Council Own</vt:lpstr>
      <vt:lpstr>Age-Level</vt:lpstr>
      <vt:lpstr>Gold</vt:lpstr>
      <vt:lpstr>Bridging</vt:lpstr>
      <vt:lpstr>Fun Patches</vt:lpstr>
      <vt:lpstr>Summary</vt:lpstr>
      <vt:lpstr>Order</vt:lpstr>
      <vt:lpstr>Stephanie</vt:lpstr>
      <vt:lpstr>Senior2</vt:lpstr>
      <vt:lpstr>Senior3</vt:lpstr>
      <vt:lpstr>Senior4</vt:lpstr>
      <vt:lpstr>Senior5</vt:lpstr>
      <vt:lpstr>Senior6</vt:lpstr>
      <vt:lpstr>Senior7</vt:lpstr>
      <vt:lpstr>Senior8</vt:lpstr>
      <vt:lpstr>Senior9</vt:lpstr>
      <vt:lpstr>Senior10</vt:lpstr>
      <vt:lpstr>Senior11</vt:lpstr>
      <vt:lpstr>Senior12</vt:lpstr>
      <vt:lpstr>Senior13</vt:lpstr>
      <vt:lpstr>Senior14</vt:lpstr>
      <vt:lpstr>Senior15</vt:lpstr>
      <vt:lpstr>'Council Own'!Print_Area</vt:lpstr>
      <vt:lpstr>Instructions!Print_Area</vt:lpstr>
      <vt:lpstr>Senior10!Print_Area</vt:lpstr>
      <vt:lpstr>Senior11!Print_Area</vt:lpstr>
      <vt:lpstr>Senior12!Print_Area</vt:lpstr>
      <vt:lpstr>Senior13!Print_Area</vt:lpstr>
      <vt:lpstr>Senior14!Print_Area</vt:lpstr>
      <vt:lpstr>Senior15!Print_Area</vt:lpstr>
      <vt:lpstr>Senior2!Print_Area</vt:lpstr>
      <vt:lpstr>Senior3!Print_Area</vt:lpstr>
      <vt:lpstr>Senior4!Print_Area</vt:lpstr>
      <vt:lpstr>Senior5!Print_Area</vt:lpstr>
      <vt:lpstr>Senior6!Print_Area</vt:lpstr>
      <vt:lpstr>Senior7!Print_Area</vt:lpstr>
      <vt:lpstr>Senior8!Print_Area</vt:lpstr>
      <vt:lpstr>Senior9!Print_Area</vt:lpstr>
      <vt:lpstr>Stephanie!Print_Area</vt:lpstr>
      <vt:lpstr>Attendance!Print_Titles</vt:lpstr>
      <vt:lpstr>Bridging!Print_Titles</vt:lpstr>
      <vt:lpstr>'Council Own'!Print_Titles</vt:lpstr>
      <vt:lpstr>'Fun Patches'!Print_Titles</vt:lpstr>
      <vt:lpstr>Journey!Print_Titles</vt:lpstr>
      <vt:lpstr>Registration!Print_Titles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Audra Edmunds</dc:creator>
  <cp:lastModifiedBy>EParello</cp:lastModifiedBy>
  <cp:lastPrinted>2012-04-26T11:54:42Z</cp:lastPrinted>
  <dcterms:created xsi:type="dcterms:W3CDTF">2008-09-27T01:42:57Z</dcterms:created>
  <dcterms:modified xsi:type="dcterms:W3CDTF">2013-06-06T12:55:21Z</dcterms:modified>
</cp:coreProperties>
</file>